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c-filesvm-11.carenet.local\NSSshare\全社共有\個別共有フォルダ\西日本本部⇔行政課\20_契約書類\【関西】契約書類\01_重説_そんぽの家・ラヴィーレ20211001以降（行政課対応）\240701年度更新\"/>
    </mc:Choice>
  </mc:AlternateContent>
  <xr:revisionPtr revIDLastSave="0" documentId="13_ncr:1_{E830F657-FAE6-4AA7-A954-7ED2057F44DD}" xr6:coauthVersionLast="47" xr6:coauthVersionMax="47" xr10:uidLastSave="{00000000-0000-0000-0000-000000000000}"/>
  <bookViews>
    <workbookView xWindow="-108" yWindow="-108" windowWidth="23256" windowHeight="12576" tabRatio="687" firstSheet="1" activeTab="1" xr2:uid="{00000000-000D-0000-FFFF-FFFF00000000}"/>
  </bookViews>
  <sheets>
    <sheet name="０作成にあたっての注意事項" sheetId="39" r:id="rId1"/>
    <sheet name="１事業主体　２事業概要" sheetId="53" r:id="rId2"/>
    <sheet name="３建物概要" sheetId="54" r:id="rId3"/>
    <sheet name="４サービス内容" sheetId="55" r:id="rId4"/>
    <sheet name="５職員体制" sheetId="56" r:id="rId5"/>
    <sheet name="６利用料金 " sheetId="57" r:id="rId6"/>
    <sheet name="７入居者状況 " sheetId="58" r:id="rId7"/>
    <sheet name="８苦情等体制　９情報開示 " sheetId="59" r:id="rId8"/>
    <sheet name="10その他 " sheetId="60" r:id="rId9"/>
    <sheet name="別添１" sheetId="2" r:id="rId10"/>
    <sheet name="事業所一覧" sheetId="48" r:id="rId11"/>
    <sheet name="20221001_介護サービス等一覧表（混合型）A4・縦" sheetId="46" r:id="rId12"/>
    <sheet name="別添３" sheetId="50" r:id="rId13"/>
    <sheet name="別添４" sheetId="51" r:id="rId14"/>
    <sheet name="加算・減算の説明" sheetId="5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_FilterDatabase" localSheetId="14" hidden="1">加算・減算の説明!$C$2:$AM$4</definedName>
    <definedName name="_xlnm._FilterDatabase" localSheetId="10" hidden="1">事業所一覧!$A$4:$P$188</definedName>
    <definedName name="_Key1" localSheetId="11" hidden="1">#REF!</definedName>
    <definedName name="_Key1" localSheetId="14" hidden="1">#REF!</definedName>
    <definedName name="_Key1" localSheetId="10" hidden="1">#REF!</definedName>
    <definedName name="_Key1" localSheetId="12" hidden="1">#REF!</definedName>
    <definedName name="_Key1" localSheetId="13" hidden="1">#REF!</definedName>
    <definedName name="_Key1" hidden="1">#REF!</definedName>
    <definedName name="_Order1" hidden="1">255</definedName>
    <definedName name="_Order2" hidden="1">0</definedName>
    <definedName name="_Parse_Out" localSheetId="11" hidden="1">#REF!</definedName>
    <definedName name="_Parse_Out" localSheetId="14" hidden="1">#REF!</definedName>
    <definedName name="_Parse_Out" localSheetId="10" hidden="1">#REF!</definedName>
    <definedName name="_Parse_Out" localSheetId="12" hidden="1">#REF!</definedName>
    <definedName name="_Parse_Out" localSheetId="13" hidden="1">#REF!</definedName>
    <definedName name="_Parse_Out" hidden="1">#REF!</definedName>
    <definedName name="_PPRB14..K95_OM" localSheetId="14">#REF!</definedName>
    <definedName name="_PPRB14..K95_OM" localSheetId="10">#REF!</definedName>
    <definedName name="_PPRB14..K95_OM" localSheetId="12">#REF!</definedName>
    <definedName name="_PPRB14..K95_OM" localSheetId="13">#REF!</definedName>
    <definedName name="_PPRB14..K95_OM">#REF!</definedName>
    <definedName name="_Sort" localSheetId="11" hidden="1">#REF!</definedName>
    <definedName name="_Sort" localSheetId="14" hidden="1">#REF!</definedName>
    <definedName name="_Sort" localSheetId="12" hidden="1">#REF!</definedName>
    <definedName name="_Sort" localSheetId="13" hidden="1">#REF!</definedName>
    <definedName name="_Sort" hidden="1">#REF!</definedName>
    <definedName name="\0" localSheetId="14">#REF!</definedName>
    <definedName name="\0" localSheetId="12">#REF!</definedName>
    <definedName name="\0" localSheetId="13">#REF!</definedName>
    <definedName name="\0">#REF!</definedName>
    <definedName name="\1" localSheetId="14">#REF!</definedName>
    <definedName name="\1" localSheetId="12">#REF!</definedName>
    <definedName name="\1" localSheetId="13">#REF!</definedName>
    <definedName name="\1">#REF!</definedName>
    <definedName name="\a" localSheetId="14">#REF!</definedName>
    <definedName name="\a" localSheetId="12">#REF!</definedName>
    <definedName name="\a" localSheetId="13">#REF!</definedName>
    <definedName name="\a">#REF!</definedName>
    <definedName name="\aa" localSheetId="14">#REF!</definedName>
    <definedName name="\aa" localSheetId="12">#REF!</definedName>
    <definedName name="\aa" localSheetId="13">#REF!</definedName>
    <definedName name="\aa">#REF!</definedName>
    <definedName name="\b" localSheetId="14">#REF!</definedName>
    <definedName name="\b" localSheetId="12">#REF!</definedName>
    <definedName name="\b" localSheetId="13">#REF!</definedName>
    <definedName name="\b">#REF!</definedName>
    <definedName name="\e" localSheetId="14">#REF!</definedName>
    <definedName name="\e" localSheetId="12">#REF!</definedName>
    <definedName name="\e" localSheetId="13">#REF!</definedName>
    <definedName name="\e">#REF!</definedName>
    <definedName name="\P" localSheetId="14">#REF!</definedName>
    <definedName name="\P" localSheetId="12">#REF!</definedName>
    <definedName name="\P" localSheetId="13">#REF!</definedName>
    <definedName name="\P">#REF!</definedName>
    <definedName name="\pp" localSheetId="14">#REF!</definedName>
    <definedName name="\pp" localSheetId="12">#REF!</definedName>
    <definedName name="\pp" localSheetId="13">#REF!</definedName>
    <definedName name="\pp">#REF!</definedName>
    <definedName name="\W" localSheetId="14">#REF!</definedName>
    <definedName name="\W" localSheetId="12">#REF!</definedName>
    <definedName name="\W" localSheetId="13">#REF!</definedName>
    <definedName name="\W">#REF!</definedName>
    <definedName name="\z" localSheetId="14">#REF!</definedName>
    <definedName name="\z" localSheetId="12">#REF!</definedName>
    <definedName name="\z" localSheetId="13">#REF!</definedName>
    <definedName name="\z">#REF!</definedName>
    <definedName name="Ａ" localSheetId="14">#REF!</definedName>
    <definedName name="Ａ" localSheetId="12">#REF!</definedName>
    <definedName name="Ａ" localSheetId="13">#REF!</definedName>
    <definedName name="Ａ">#REF!</definedName>
    <definedName name="ＡＡＡ" localSheetId="11" hidden="1">#REF!</definedName>
    <definedName name="ＡＡＡ" localSheetId="14" hidden="1">#REF!</definedName>
    <definedName name="ＡＡＡ" localSheetId="12" hidden="1">#REF!</definedName>
    <definedName name="ＡＡＡ" localSheetId="13" hidden="1">#REF!</definedName>
    <definedName name="ＡＡＡ" hidden="1">#REF!</definedName>
    <definedName name="COLOR_00" localSheetId="11">#REF!</definedName>
    <definedName name="COLOR_00" localSheetId="14">#REF!</definedName>
    <definedName name="COLOR_00" localSheetId="12">#REF!</definedName>
    <definedName name="COLOR_00" localSheetId="13">#REF!</definedName>
    <definedName name="COLOR_00">#REF!</definedName>
    <definedName name="COLOR_01" localSheetId="11">#REF!</definedName>
    <definedName name="COLOR_01" localSheetId="14">#REF!</definedName>
    <definedName name="COLOR_01" localSheetId="12">#REF!</definedName>
    <definedName name="COLOR_01" localSheetId="13">#REF!</definedName>
    <definedName name="COLOR_01">#REF!</definedName>
    <definedName name="COLOR_02" localSheetId="11">#REF!</definedName>
    <definedName name="COLOR_02" localSheetId="14">#REF!</definedName>
    <definedName name="COLOR_02" localSheetId="12">#REF!</definedName>
    <definedName name="COLOR_02" localSheetId="13">#REF!</definedName>
    <definedName name="COLOR_02">#REF!</definedName>
    <definedName name="COLOR_03" localSheetId="11">#REF!</definedName>
    <definedName name="COLOR_03" localSheetId="14">#REF!</definedName>
    <definedName name="COLOR_03" localSheetId="12">#REF!</definedName>
    <definedName name="COLOR_03" localSheetId="13">#REF!</definedName>
    <definedName name="COLOR_03">#REF!</definedName>
    <definedName name="COLOR_04" localSheetId="11">#REF!</definedName>
    <definedName name="COLOR_04" localSheetId="14">#REF!</definedName>
    <definedName name="COLOR_04" localSheetId="12">#REF!</definedName>
    <definedName name="COLOR_04" localSheetId="13">#REF!</definedName>
    <definedName name="COLOR_04">#REF!</definedName>
    <definedName name="COLOR_05" localSheetId="11">#REF!</definedName>
    <definedName name="COLOR_05" localSheetId="14">#REF!</definedName>
    <definedName name="COLOR_05" localSheetId="12">#REF!</definedName>
    <definedName name="COLOR_05" localSheetId="13">#REF!</definedName>
    <definedName name="COLOR_05">#REF!</definedName>
    <definedName name="COLOR_06" localSheetId="11">#REF!</definedName>
    <definedName name="COLOR_06" localSheetId="14">#REF!</definedName>
    <definedName name="COLOR_06" localSheetId="12">#REF!</definedName>
    <definedName name="COLOR_06" localSheetId="13">#REF!</definedName>
    <definedName name="COLOR_06">#REF!</definedName>
    <definedName name="COLOR_07" localSheetId="11">#REF!</definedName>
    <definedName name="COLOR_07" localSheetId="14">#REF!</definedName>
    <definedName name="COLOR_07" localSheetId="12">#REF!</definedName>
    <definedName name="COLOR_07" localSheetId="13">#REF!</definedName>
    <definedName name="COLOR_07">#REF!</definedName>
    <definedName name="COLOR_08" localSheetId="11">#REF!</definedName>
    <definedName name="COLOR_08" localSheetId="14">#REF!</definedName>
    <definedName name="COLOR_08" localSheetId="12">#REF!</definedName>
    <definedName name="COLOR_08" localSheetId="13">#REF!</definedName>
    <definedName name="COLOR_08">#REF!</definedName>
    <definedName name="COLOR_09" localSheetId="11">#REF!</definedName>
    <definedName name="COLOR_09" localSheetId="14">#REF!</definedName>
    <definedName name="COLOR_09" localSheetId="12">#REF!</definedName>
    <definedName name="COLOR_09" localSheetId="13">#REF!</definedName>
    <definedName name="COLOR_09">#REF!</definedName>
    <definedName name="COLOR_10" localSheetId="11">#REF!</definedName>
    <definedName name="COLOR_10" localSheetId="14">#REF!</definedName>
    <definedName name="COLOR_10" localSheetId="12">#REF!</definedName>
    <definedName name="COLOR_10" localSheetId="13">#REF!</definedName>
    <definedName name="COLOR_10">#REF!</definedName>
    <definedName name="COLOR_11" localSheetId="11">#REF!</definedName>
    <definedName name="COLOR_11" localSheetId="14">#REF!</definedName>
    <definedName name="COLOR_11" localSheetId="12">#REF!</definedName>
    <definedName name="COLOR_11" localSheetId="13">#REF!</definedName>
    <definedName name="COLOR_11">#REF!</definedName>
    <definedName name="COLOR_12" localSheetId="11">#REF!</definedName>
    <definedName name="COLOR_12" localSheetId="14">#REF!</definedName>
    <definedName name="COLOR_12" localSheetId="12">#REF!</definedName>
    <definedName name="COLOR_12" localSheetId="13">#REF!</definedName>
    <definedName name="COLOR_12">#REF!</definedName>
    <definedName name="COLOR_13" localSheetId="11">#REF!</definedName>
    <definedName name="COLOR_13" localSheetId="14">#REF!</definedName>
    <definedName name="COLOR_13" localSheetId="12">#REF!</definedName>
    <definedName name="COLOR_13" localSheetId="13">#REF!</definedName>
    <definedName name="COLOR_13">#REF!</definedName>
    <definedName name="COLOR_14" localSheetId="11">#REF!</definedName>
    <definedName name="COLOR_14" localSheetId="14">#REF!</definedName>
    <definedName name="COLOR_14" localSheetId="12">#REF!</definedName>
    <definedName name="COLOR_14" localSheetId="13">#REF!</definedName>
    <definedName name="COLOR_14">#REF!</definedName>
    <definedName name="COLOR_15" localSheetId="11">#REF!</definedName>
    <definedName name="COLOR_15" localSheetId="14">#REF!</definedName>
    <definedName name="COLOR_15" localSheetId="12">#REF!</definedName>
    <definedName name="COLOR_15" localSheetId="13">#REF!</definedName>
    <definedName name="COLOR_15">#REF!</definedName>
    <definedName name="COLOR_16" localSheetId="11">#REF!</definedName>
    <definedName name="COLOR_16" localSheetId="14">#REF!</definedName>
    <definedName name="COLOR_16" localSheetId="12">#REF!</definedName>
    <definedName name="COLOR_16" localSheetId="13">#REF!</definedName>
    <definedName name="COLOR_16">#REF!</definedName>
    <definedName name="COLOR_17" localSheetId="11">#REF!</definedName>
    <definedName name="COLOR_17" localSheetId="14">#REF!</definedName>
    <definedName name="COLOR_17" localSheetId="12">#REF!</definedName>
    <definedName name="COLOR_17" localSheetId="13">#REF!</definedName>
    <definedName name="COLOR_17">#REF!</definedName>
    <definedName name="COLOR_18" localSheetId="11">#REF!</definedName>
    <definedName name="COLOR_18" localSheetId="14">#REF!</definedName>
    <definedName name="COLOR_18" localSheetId="12">#REF!</definedName>
    <definedName name="COLOR_18" localSheetId="13">#REF!</definedName>
    <definedName name="COLOR_18">#REF!</definedName>
    <definedName name="COLOR_19" localSheetId="11">#REF!</definedName>
    <definedName name="COLOR_19" localSheetId="14">#REF!</definedName>
    <definedName name="COLOR_19" localSheetId="12">#REF!</definedName>
    <definedName name="COLOR_19" localSheetId="13">#REF!</definedName>
    <definedName name="COLOR_19">#REF!</definedName>
    <definedName name="COLOR_20" localSheetId="11">#REF!</definedName>
    <definedName name="COLOR_20" localSheetId="14">#REF!</definedName>
    <definedName name="COLOR_20" localSheetId="12">#REF!</definedName>
    <definedName name="COLOR_20" localSheetId="13">#REF!</definedName>
    <definedName name="COLOR_20">#REF!</definedName>
    <definedName name="COLOR_21" localSheetId="11">#REF!</definedName>
    <definedName name="COLOR_21" localSheetId="14">#REF!</definedName>
    <definedName name="COLOR_21" localSheetId="12">#REF!</definedName>
    <definedName name="COLOR_21" localSheetId="13">#REF!</definedName>
    <definedName name="COLOR_21">#REF!</definedName>
    <definedName name="COLOR_22" localSheetId="11">#REF!</definedName>
    <definedName name="COLOR_22" localSheetId="14">#REF!</definedName>
    <definedName name="COLOR_22" localSheetId="12">#REF!</definedName>
    <definedName name="COLOR_22" localSheetId="13">#REF!</definedName>
    <definedName name="COLOR_22">#REF!</definedName>
    <definedName name="COLOR_23" localSheetId="11">#REF!</definedName>
    <definedName name="COLOR_23" localSheetId="14">#REF!</definedName>
    <definedName name="COLOR_23" localSheetId="12">#REF!</definedName>
    <definedName name="COLOR_23" localSheetId="13">#REF!</definedName>
    <definedName name="COLOR_23">#REF!</definedName>
    <definedName name="COLOR_24" localSheetId="11">#REF!</definedName>
    <definedName name="COLOR_24" localSheetId="14">#REF!</definedName>
    <definedName name="COLOR_24" localSheetId="12">#REF!</definedName>
    <definedName name="COLOR_24" localSheetId="13">#REF!</definedName>
    <definedName name="COLOR_24">#REF!</definedName>
    <definedName name="COLOR_25" localSheetId="11">#REF!</definedName>
    <definedName name="COLOR_25" localSheetId="14">#REF!</definedName>
    <definedName name="COLOR_25" localSheetId="12">#REF!</definedName>
    <definedName name="COLOR_25" localSheetId="13">#REF!</definedName>
    <definedName name="COLOR_25">#REF!</definedName>
    <definedName name="COLOR_26" localSheetId="11">#REF!</definedName>
    <definedName name="COLOR_26" localSheetId="14">#REF!</definedName>
    <definedName name="COLOR_26" localSheetId="12">#REF!</definedName>
    <definedName name="COLOR_26" localSheetId="13">#REF!</definedName>
    <definedName name="COLOR_26">#REF!</definedName>
    <definedName name="COLOR_27" localSheetId="11">#REF!</definedName>
    <definedName name="COLOR_27" localSheetId="14">#REF!</definedName>
    <definedName name="COLOR_27" localSheetId="12">#REF!</definedName>
    <definedName name="COLOR_27" localSheetId="13">#REF!</definedName>
    <definedName name="COLOR_27">#REF!</definedName>
    <definedName name="COLOR_28" localSheetId="11">#REF!</definedName>
    <definedName name="COLOR_28" localSheetId="14">#REF!</definedName>
    <definedName name="COLOR_28" localSheetId="12">#REF!</definedName>
    <definedName name="COLOR_28" localSheetId="13">#REF!</definedName>
    <definedName name="COLOR_28">#REF!</definedName>
    <definedName name="COLOR_29" localSheetId="11">#REF!</definedName>
    <definedName name="COLOR_29" localSheetId="14">#REF!</definedName>
    <definedName name="COLOR_29" localSheetId="12">#REF!</definedName>
    <definedName name="COLOR_29" localSheetId="13">#REF!</definedName>
    <definedName name="COLOR_29">#REF!</definedName>
    <definedName name="COLOR_30" localSheetId="11">#REF!</definedName>
    <definedName name="COLOR_30" localSheetId="14">#REF!</definedName>
    <definedName name="COLOR_30" localSheetId="12">#REF!</definedName>
    <definedName name="COLOR_30" localSheetId="13">#REF!</definedName>
    <definedName name="COLOR_30">#REF!</definedName>
    <definedName name="COLOR_31" localSheetId="11">#REF!</definedName>
    <definedName name="COLOR_31" localSheetId="14">#REF!</definedName>
    <definedName name="COLOR_31" localSheetId="12">#REF!</definedName>
    <definedName name="COLOR_31" localSheetId="13">#REF!</definedName>
    <definedName name="COLOR_31">#REF!</definedName>
    <definedName name="COLOR_32" localSheetId="11">#REF!</definedName>
    <definedName name="COLOR_32" localSheetId="14">#REF!</definedName>
    <definedName name="COLOR_32" localSheetId="12">#REF!</definedName>
    <definedName name="COLOR_32" localSheetId="13">#REF!</definedName>
    <definedName name="COLOR_32">#REF!</definedName>
    <definedName name="COLOR_33" localSheetId="11">#REF!</definedName>
    <definedName name="COLOR_33" localSheetId="14">#REF!</definedName>
    <definedName name="COLOR_33" localSheetId="12">#REF!</definedName>
    <definedName name="COLOR_33" localSheetId="13">#REF!</definedName>
    <definedName name="COLOR_33">#REF!</definedName>
    <definedName name="COLOR_34" localSheetId="11">#REF!</definedName>
    <definedName name="COLOR_34" localSheetId="14">#REF!</definedName>
    <definedName name="COLOR_34" localSheetId="12">#REF!</definedName>
    <definedName name="COLOR_34" localSheetId="13">#REF!</definedName>
    <definedName name="COLOR_34">#REF!</definedName>
    <definedName name="COLOR_35" localSheetId="11">#REF!</definedName>
    <definedName name="COLOR_35" localSheetId="14">#REF!</definedName>
    <definedName name="COLOR_35" localSheetId="12">#REF!</definedName>
    <definedName name="COLOR_35" localSheetId="13">#REF!</definedName>
    <definedName name="COLOR_35">#REF!</definedName>
    <definedName name="COLOR_36" localSheetId="11">#REF!</definedName>
    <definedName name="COLOR_36" localSheetId="14">#REF!</definedName>
    <definedName name="COLOR_36" localSheetId="12">#REF!</definedName>
    <definedName name="COLOR_36" localSheetId="13">#REF!</definedName>
    <definedName name="COLOR_36">#REF!</definedName>
    <definedName name="COLOR_37" localSheetId="11">#REF!</definedName>
    <definedName name="COLOR_37" localSheetId="14">#REF!</definedName>
    <definedName name="COLOR_37" localSheetId="12">#REF!</definedName>
    <definedName name="COLOR_37" localSheetId="13">#REF!</definedName>
    <definedName name="COLOR_37">#REF!</definedName>
    <definedName name="COLOR_38" localSheetId="11">#REF!</definedName>
    <definedName name="COLOR_38" localSheetId="14">#REF!</definedName>
    <definedName name="COLOR_38" localSheetId="12">#REF!</definedName>
    <definedName name="COLOR_38" localSheetId="13">#REF!</definedName>
    <definedName name="COLOR_38">#REF!</definedName>
    <definedName name="COLOR_39" localSheetId="11">#REF!</definedName>
    <definedName name="COLOR_39" localSheetId="14">#REF!</definedName>
    <definedName name="COLOR_39" localSheetId="12">#REF!</definedName>
    <definedName name="COLOR_39" localSheetId="13">#REF!</definedName>
    <definedName name="COLOR_39">#REF!</definedName>
    <definedName name="COLOR_40" localSheetId="11">#REF!</definedName>
    <definedName name="COLOR_40" localSheetId="14">#REF!</definedName>
    <definedName name="COLOR_40" localSheetId="12">#REF!</definedName>
    <definedName name="COLOR_40" localSheetId="13">#REF!</definedName>
    <definedName name="COLOR_40">#REF!</definedName>
    <definedName name="COLOR_41" localSheetId="11">#REF!</definedName>
    <definedName name="COLOR_41" localSheetId="14">#REF!</definedName>
    <definedName name="COLOR_41" localSheetId="12">#REF!</definedName>
    <definedName name="COLOR_41" localSheetId="13">#REF!</definedName>
    <definedName name="COLOR_41">#REF!</definedName>
    <definedName name="COLOR_42" localSheetId="11">#REF!</definedName>
    <definedName name="COLOR_42" localSheetId="14">#REF!</definedName>
    <definedName name="COLOR_42" localSheetId="12">#REF!</definedName>
    <definedName name="COLOR_42" localSheetId="13">#REF!</definedName>
    <definedName name="COLOR_42">#REF!</definedName>
    <definedName name="COLOR_43" localSheetId="11">#REF!</definedName>
    <definedName name="COLOR_43" localSheetId="14">#REF!</definedName>
    <definedName name="COLOR_43" localSheetId="12">#REF!</definedName>
    <definedName name="COLOR_43" localSheetId="13">#REF!</definedName>
    <definedName name="COLOR_43">#REF!</definedName>
    <definedName name="COLOR_44" localSheetId="11">#REF!</definedName>
    <definedName name="COLOR_44" localSheetId="14">#REF!</definedName>
    <definedName name="COLOR_44" localSheetId="12">#REF!</definedName>
    <definedName name="COLOR_44" localSheetId="13">#REF!</definedName>
    <definedName name="COLOR_44">#REF!</definedName>
    <definedName name="COLOR_45" localSheetId="11">#REF!</definedName>
    <definedName name="COLOR_45" localSheetId="14">#REF!</definedName>
    <definedName name="COLOR_45" localSheetId="12">#REF!</definedName>
    <definedName name="COLOR_45" localSheetId="13">#REF!</definedName>
    <definedName name="COLOR_45">#REF!</definedName>
    <definedName name="COLOR_46" localSheetId="11">#REF!</definedName>
    <definedName name="COLOR_46" localSheetId="14">#REF!</definedName>
    <definedName name="COLOR_46" localSheetId="12">#REF!</definedName>
    <definedName name="COLOR_46" localSheetId="13">#REF!</definedName>
    <definedName name="COLOR_46">#REF!</definedName>
    <definedName name="COLOR_47" localSheetId="11">#REF!</definedName>
    <definedName name="COLOR_47" localSheetId="14">#REF!</definedName>
    <definedName name="COLOR_47" localSheetId="12">#REF!</definedName>
    <definedName name="COLOR_47" localSheetId="13">#REF!</definedName>
    <definedName name="COLOR_47">#REF!</definedName>
    <definedName name="COLOR_48" localSheetId="11">#REF!</definedName>
    <definedName name="COLOR_48" localSheetId="14">#REF!</definedName>
    <definedName name="COLOR_48" localSheetId="12">#REF!</definedName>
    <definedName name="COLOR_48" localSheetId="13">#REF!</definedName>
    <definedName name="COLOR_48">#REF!</definedName>
    <definedName name="COLOR_49" localSheetId="11">#REF!</definedName>
    <definedName name="COLOR_49" localSheetId="14">#REF!</definedName>
    <definedName name="COLOR_49" localSheetId="12">#REF!</definedName>
    <definedName name="COLOR_49" localSheetId="13">#REF!</definedName>
    <definedName name="COLOR_49">#REF!</definedName>
    <definedName name="COLOR_50" localSheetId="11">#REF!</definedName>
    <definedName name="COLOR_50" localSheetId="14">#REF!</definedName>
    <definedName name="COLOR_50" localSheetId="12">#REF!</definedName>
    <definedName name="COLOR_50" localSheetId="13">#REF!</definedName>
    <definedName name="COLOR_50">#REF!</definedName>
    <definedName name="COLOR_51" localSheetId="11">#REF!</definedName>
    <definedName name="COLOR_51" localSheetId="14">#REF!</definedName>
    <definedName name="COLOR_51" localSheetId="12">#REF!</definedName>
    <definedName name="COLOR_51" localSheetId="13">#REF!</definedName>
    <definedName name="COLOR_51">#REF!</definedName>
    <definedName name="COLOR_52" localSheetId="11">#REF!</definedName>
    <definedName name="COLOR_52" localSheetId="14">#REF!</definedName>
    <definedName name="COLOR_52" localSheetId="12">#REF!</definedName>
    <definedName name="COLOR_52" localSheetId="13">#REF!</definedName>
    <definedName name="COLOR_52">#REF!</definedName>
    <definedName name="COLOR_53" localSheetId="11">#REF!</definedName>
    <definedName name="COLOR_53" localSheetId="14">#REF!</definedName>
    <definedName name="COLOR_53" localSheetId="12">#REF!</definedName>
    <definedName name="COLOR_53" localSheetId="13">#REF!</definedName>
    <definedName name="COLOR_53">#REF!</definedName>
    <definedName name="COLOR_54" localSheetId="11">#REF!</definedName>
    <definedName name="COLOR_54" localSheetId="14">#REF!</definedName>
    <definedName name="COLOR_54" localSheetId="12">#REF!</definedName>
    <definedName name="COLOR_54" localSheetId="13">#REF!</definedName>
    <definedName name="COLOR_54">#REF!</definedName>
    <definedName name="COLOR_55" localSheetId="11">#REF!</definedName>
    <definedName name="COLOR_55" localSheetId="14">#REF!</definedName>
    <definedName name="COLOR_55" localSheetId="12">#REF!</definedName>
    <definedName name="COLOR_55" localSheetId="13">#REF!</definedName>
    <definedName name="COLOR_55">#REF!</definedName>
    <definedName name="COLOR_56" localSheetId="11">#REF!</definedName>
    <definedName name="COLOR_56" localSheetId="14">#REF!</definedName>
    <definedName name="COLOR_56" localSheetId="12">#REF!</definedName>
    <definedName name="COLOR_56" localSheetId="13">#REF!</definedName>
    <definedName name="COLOR_56">#REF!</definedName>
    <definedName name="COLOR_57" localSheetId="11">#REF!</definedName>
    <definedName name="COLOR_57" localSheetId="14">#REF!</definedName>
    <definedName name="COLOR_57" localSheetId="12">#REF!</definedName>
    <definedName name="COLOR_57" localSheetId="13">#REF!</definedName>
    <definedName name="COLOR_57">#REF!</definedName>
    <definedName name="COLOR_58" localSheetId="11">#REF!</definedName>
    <definedName name="COLOR_58" localSheetId="14">#REF!</definedName>
    <definedName name="COLOR_58" localSheetId="12">#REF!</definedName>
    <definedName name="COLOR_58" localSheetId="13">#REF!</definedName>
    <definedName name="COLOR_58">#REF!</definedName>
    <definedName name="COLOR_59" localSheetId="11">#REF!</definedName>
    <definedName name="COLOR_59" localSheetId="14">#REF!</definedName>
    <definedName name="COLOR_59" localSheetId="12">#REF!</definedName>
    <definedName name="COLOR_59" localSheetId="13">#REF!</definedName>
    <definedName name="COLOR_59">#REF!</definedName>
    <definedName name="COLOR_60" localSheetId="11">#REF!</definedName>
    <definedName name="COLOR_60" localSheetId="14">#REF!</definedName>
    <definedName name="COLOR_60" localSheetId="12">#REF!</definedName>
    <definedName name="COLOR_60" localSheetId="13">#REF!</definedName>
    <definedName name="COLOR_60">#REF!</definedName>
    <definedName name="COLOR_61" localSheetId="11">#REF!</definedName>
    <definedName name="COLOR_61" localSheetId="14">#REF!</definedName>
    <definedName name="COLOR_61" localSheetId="12">#REF!</definedName>
    <definedName name="COLOR_61" localSheetId="13">#REF!</definedName>
    <definedName name="COLOR_61">#REF!</definedName>
    <definedName name="COLOR_62" localSheetId="11">#REF!</definedName>
    <definedName name="COLOR_62" localSheetId="14">#REF!</definedName>
    <definedName name="COLOR_62" localSheetId="12">#REF!</definedName>
    <definedName name="COLOR_62" localSheetId="13">#REF!</definedName>
    <definedName name="COLOR_62">#REF!</definedName>
    <definedName name="COLOR_63" localSheetId="11">#REF!</definedName>
    <definedName name="COLOR_63" localSheetId="14">#REF!</definedName>
    <definedName name="COLOR_63" localSheetId="12">#REF!</definedName>
    <definedName name="COLOR_63" localSheetId="13">#REF!</definedName>
    <definedName name="COLOR_63">#REF!</definedName>
    <definedName name="COLOR_64" localSheetId="11">#REF!</definedName>
    <definedName name="COLOR_64" localSheetId="14">#REF!</definedName>
    <definedName name="COLOR_64" localSheetId="12">#REF!</definedName>
    <definedName name="COLOR_64" localSheetId="13">#REF!</definedName>
    <definedName name="COLOR_64">#REF!</definedName>
    <definedName name="COLOR_65" localSheetId="11">#REF!</definedName>
    <definedName name="COLOR_65" localSheetId="14">#REF!</definedName>
    <definedName name="COLOR_65" localSheetId="12">#REF!</definedName>
    <definedName name="COLOR_65" localSheetId="13">#REF!</definedName>
    <definedName name="COLOR_65">#REF!</definedName>
    <definedName name="COLOR_66" localSheetId="11">#REF!</definedName>
    <definedName name="COLOR_66" localSheetId="14">#REF!</definedName>
    <definedName name="COLOR_66" localSheetId="12">#REF!</definedName>
    <definedName name="COLOR_66" localSheetId="13">#REF!</definedName>
    <definedName name="COLOR_66">#REF!</definedName>
    <definedName name="COLOR_67" localSheetId="11">#REF!</definedName>
    <definedName name="COLOR_67" localSheetId="14">#REF!</definedName>
    <definedName name="COLOR_67" localSheetId="12">#REF!</definedName>
    <definedName name="COLOR_67" localSheetId="13">#REF!</definedName>
    <definedName name="COLOR_67">#REF!</definedName>
    <definedName name="COLOR_68" localSheetId="11">#REF!</definedName>
    <definedName name="COLOR_68" localSheetId="14">#REF!</definedName>
    <definedName name="COLOR_68" localSheetId="12">#REF!</definedName>
    <definedName name="COLOR_68" localSheetId="13">#REF!</definedName>
    <definedName name="COLOR_68">#REF!</definedName>
    <definedName name="COLOR_69" localSheetId="11">#REF!</definedName>
    <definedName name="COLOR_69" localSheetId="14">#REF!</definedName>
    <definedName name="COLOR_69" localSheetId="12">#REF!</definedName>
    <definedName name="COLOR_69" localSheetId="13">#REF!</definedName>
    <definedName name="COLOR_69">#REF!</definedName>
    <definedName name="COLOR_70" localSheetId="11">#REF!</definedName>
    <definedName name="COLOR_70" localSheetId="14">#REF!</definedName>
    <definedName name="COLOR_70" localSheetId="12">#REF!</definedName>
    <definedName name="COLOR_70" localSheetId="13">#REF!</definedName>
    <definedName name="COLOR_70">#REF!</definedName>
    <definedName name="COLOR_71" localSheetId="11">#REF!</definedName>
    <definedName name="COLOR_71" localSheetId="14">#REF!</definedName>
    <definedName name="COLOR_71" localSheetId="12">#REF!</definedName>
    <definedName name="COLOR_71" localSheetId="13">#REF!</definedName>
    <definedName name="COLOR_71">#REF!</definedName>
    <definedName name="COLOR_72" localSheetId="11">#REF!</definedName>
    <definedName name="COLOR_72" localSheetId="14">#REF!</definedName>
    <definedName name="COLOR_72" localSheetId="12">#REF!</definedName>
    <definedName name="COLOR_72" localSheetId="13">#REF!</definedName>
    <definedName name="COLOR_72">#REF!</definedName>
    <definedName name="COLOR_73" localSheetId="11">#REF!</definedName>
    <definedName name="COLOR_73" localSheetId="14">#REF!</definedName>
    <definedName name="COLOR_73" localSheetId="12">#REF!</definedName>
    <definedName name="COLOR_73" localSheetId="13">#REF!</definedName>
    <definedName name="COLOR_73">#REF!</definedName>
    <definedName name="COLOR_74" localSheetId="11">#REF!</definedName>
    <definedName name="COLOR_74" localSheetId="14">#REF!</definedName>
    <definedName name="COLOR_74" localSheetId="12">#REF!</definedName>
    <definedName name="COLOR_74" localSheetId="13">#REF!</definedName>
    <definedName name="COLOR_74">#REF!</definedName>
    <definedName name="COLOR_75" localSheetId="11">#REF!</definedName>
    <definedName name="COLOR_75" localSheetId="14">#REF!</definedName>
    <definedName name="COLOR_75" localSheetId="12">#REF!</definedName>
    <definedName name="COLOR_75" localSheetId="13">#REF!</definedName>
    <definedName name="COLOR_75">#REF!</definedName>
    <definedName name="COLOR_76" localSheetId="11">#REF!</definedName>
    <definedName name="COLOR_76" localSheetId="14">#REF!</definedName>
    <definedName name="COLOR_76" localSheetId="12">#REF!</definedName>
    <definedName name="COLOR_76" localSheetId="13">#REF!</definedName>
    <definedName name="COLOR_76">#REF!</definedName>
    <definedName name="COLOR_77" localSheetId="11">#REF!</definedName>
    <definedName name="COLOR_77" localSheetId="14">#REF!</definedName>
    <definedName name="COLOR_77" localSheetId="12">#REF!</definedName>
    <definedName name="COLOR_77" localSheetId="13">#REF!</definedName>
    <definedName name="COLOR_77">#REF!</definedName>
    <definedName name="COLOR_78" localSheetId="11">#REF!</definedName>
    <definedName name="COLOR_78" localSheetId="14">#REF!</definedName>
    <definedName name="COLOR_78" localSheetId="12">#REF!</definedName>
    <definedName name="COLOR_78" localSheetId="13">#REF!</definedName>
    <definedName name="COLOR_78">#REF!</definedName>
    <definedName name="COLOR_79" localSheetId="11">#REF!</definedName>
    <definedName name="COLOR_79" localSheetId="14">#REF!</definedName>
    <definedName name="COLOR_79" localSheetId="12">#REF!</definedName>
    <definedName name="COLOR_79" localSheetId="13">#REF!</definedName>
    <definedName name="COLOR_79">#REF!</definedName>
    <definedName name="COLOR_80" localSheetId="11">#REF!</definedName>
    <definedName name="COLOR_80" localSheetId="14">#REF!</definedName>
    <definedName name="COLOR_80" localSheetId="12">#REF!</definedName>
    <definedName name="COLOR_80" localSheetId="13">#REF!</definedName>
    <definedName name="COLOR_80">#REF!</definedName>
    <definedName name="COLOR_81" localSheetId="11">#REF!</definedName>
    <definedName name="COLOR_81" localSheetId="14">#REF!</definedName>
    <definedName name="COLOR_81" localSheetId="12">#REF!</definedName>
    <definedName name="COLOR_81" localSheetId="13">#REF!</definedName>
    <definedName name="COLOR_81">#REF!</definedName>
    <definedName name="COLOR_82" localSheetId="11">#REF!</definedName>
    <definedName name="COLOR_82" localSheetId="14">#REF!</definedName>
    <definedName name="COLOR_82" localSheetId="12">#REF!</definedName>
    <definedName name="COLOR_82" localSheetId="13">#REF!</definedName>
    <definedName name="COLOR_82">#REF!</definedName>
    <definedName name="COLOR_83" localSheetId="11">#REF!</definedName>
    <definedName name="COLOR_83" localSheetId="14">#REF!</definedName>
    <definedName name="COLOR_83" localSheetId="12">#REF!</definedName>
    <definedName name="COLOR_83" localSheetId="13">#REF!</definedName>
    <definedName name="COLOR_83">#REF!</definedName>
    <definedName name="COLOR_84" localSheetId="11">#REF!</definedName>
    <definedName name="COLOR_84" localSheetId="14">#REF!</definedName>
    <definedName name="COLOR_84" localSheetId="12">#REF!</definedName>
    <definedName name="COLOR_84" localSheetId="13">#REF!</definedName>
    <definedName name="COLOR_84">#REF!</definedName>
    <definedName name="COLOR_85" localSheetId="11">#REF!</definedName>
    <definedName name="COLOR_85" localSheetId="14">#REF!</definedName>
    <definedName name="COLOR_85" localSheetId="12">#REF!</definedName>
    <definedName name="COLOR_85" localSheetId="13">#REF!</definedName>
    <definedName name="COLOR_85">#REF!</definedName>
    <definedName name="COLOR_86" localSheetId="11">#REF!</definedName>
    <definedName name="COLOR_86" localSheetId="14">#REF!</definedName>
    <definedName name="COLOR_86" localSheetId="12">#REF!</definedName>
    <definedName name="COLOR_86" localSheetId="13">#REF!</definedName>
    <definedName name="COLOR_86">#REF!</definedName>
    <definedName name="COLOR_87" localSheetId="11">#REF!</definedName>
    <definedName name="COLOR_87" localSheetId="14">#REF!</definedName>
    <definedName name="COLOR_87" localSheetId="12">#REF!</definedName>
    <definedName name="COLOR_87" localSheetId="13">#REF!</definedName>
    <definedName name="COLOR_87">#REF!</definedName>
    <definedName name="COLOR_88" localSheetId="11">#REF!</definedName>
    <definedName name="COLOR_88" localSheetId="14">#REF!</definedName>
    <definedName name="COLOR_88" localSheetId="12">#REF!</definedName>
    <definedName name="COLOR_88" localSheetId="13">#REF!</definedName>
    <definedName name="COLOR_88">#REF!</definedName>
    <definedName name="COLOR_89" localSheetId="11">#REF!</definedName>
    <definedName name="COLOR_89" localSheetId="14">#REF!</definedName>
    <definedName name="COLOR_89" localSheetId="12">#REF!</definedName>
    <definedName name="COLOR_89" localSheetId="13">#REF!</definedName>
    <definedName name="COLOR_89">#REF!</definedName>
    <definedName name="D" localSheetId="14">#REF!</definedName>
    <definedName name="D" localSheetId="12">#REF!</definedName>
    <definedName name="D" localSheetId="13">#REF!</definedName>
    <definedName name="D">#REF!</definedName>
    <definedName name="data64">[1]納品書!$D$39</definedName>
    <definedName name="data8" localSheetId="10">[2]請求書ワタミ!#REF!</definedName>
    <definedName name="data8">[2]請求書ワタミ!#REF!</definedName>
    <definedName name="DETAIL" localSheetId="11">#REF!</definedName>
    <definedName name="DETAIL" localSheetId="14">#REF!</definedName>
    <definedName name="DETAIL" localSheetId="10">#REF!</definedName>
    <definedName name="DETAIL" localSheetId="12">#REF!</definedName>
    <definedName name="DETAIL" localSheetId="13">#REF!</definedName>
    <definedName name="DETAIL">#REF!</definedName>
    <definedName name="DETAIL_FOOTER" localSheetId="11">#REF!</definedName>
    <definedName name="DETAIL_FOOTER" localSheetId="14">#REF!</definedName>
    <definedName name="DETAIL_FOOTER" localSheetId="10">#REF!</definedName>
    <definedName name="DETAIL_FOOTER" localSheetId="12">#REF!</definedName>
    <definedName name="DETAIL_FOOTER" localSheetId="13">#REF!</definedName>
    <definedName name="DETAIL_FOOTER">#REF!</definedName>
    <definedName name="df" localSheetId="14">#REF!</definedName>
    <definedName name="df" localSheetId="10">#REF!</definedName>
    <definedName name="df" localSheetId="12">#REF!</definedName>
    <definedName name="df" localSheetId="13">#REF!</definedName>
    <definedName name="df">#REF!</definedName>
    <definedName name="dflt1">[1]ﾕｰｻﾞｰ設定!$E$22</definedName>
    <definedName name="dflt2">[1]ﾕｰｻﾞｰ設定!$E$23</definedName>
    <definedName name="dflt3">[1]ﾕｰｻﾞｰ設定!$F$47</definedName>
    <definedName name="dflt4">[1]ﾕｰｻﾞｰ設定!$E$26</definedName>
    <definedName name="dflt5">[1]ﾕｰｻﾞｰ設定!$E$27</definedName>
    <definedName name="dflt6">[1]ﾕｰｻﾞｰ設定!$F$48</definedName>
    <definedName name="fe" localSheetId="14">#REF!</definedName>
    <definedName name="fe" localSheetId="10">#REF!</definedName>
    <definedName name="fe" localSheetId="12">#REF!</definedName>
    <definedName name="fe" localSheetId="13">#REF!</definedName>
    <definedName name="fe">#REF!</definedName>
    <definedName name="fw" localSheetId="14">#REF!</definedName>
    <definedName name="fw" localSheetId="10">#REF!</definedName>
    <definedName name="fw" localSheetId="12">#REF!</definedName>
    <definedName name="fw" localSheetId="13">#REF!</definedName>
    <definedName name="fw">#REF!</definedName>
    <definedName name="ｇ" localSheetId="11">#REF!</definedName>
    <definedName name="ｇ" localSheetId="14">#REF!</definedName>
    <definedName name="ｇ" localSheetId="12">#REF!</definedName>
    <definedName name="ｇ" localSheetId="13">#REF!</definedName>
    <definedName name="ｇ">#REF!</definedName>
    <definedName name="HEADER" localSheetId="11">#REF!</definedName>
    <definedName name="HEADER" localSheetId="14">#REF!</definedName>
    <definedName name="HEADER" localSheetId="12">#REF!</definedName>
    <definedName name="HEADER" localSheetId="13">#REF!</definedName>
    <definedName name="HEADER">#REF!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_xlnm.Print_Area" localSheetId="0">'０作成にあたっての注意事項'!$A$1:$K$10</definedName>
    <definedName name="_xlnm.Print_Area" localSheetId="8">'10その他 '!$A$1:$L$45</definedName>
    <definedName name="_xlnm.Print_Area" localSheetId="1">'１事業主体　２事業概要'!$A$1:$I$49</definedName>
    <definedName name="_xlnm.Print_Area" localSheetId="11">'20221001_介護サービス等一覧表（混合型）A4・縦'!$A$5:$AG$70</definedName>
    <definedName name="_xlnm.Print_Area" localSheetId="2">'３建物概要'!$A$1:$L$38</definedName>
    <definedName name="_xlnm.Print_Area" localSheetId="3">'４サービス内容'!$A$1:$J$137</definedName>
    <definedName name="_xlnm.Print_Area" localSheetId="4">'５職員体制'!$A$1:$N$70</definedName>
    <definedName name="_xlnm.Print_Area" localSheetId="5">'６利用料金 '!$A$1:$N$68</definedName>
    <definedName name="_xlnm.Print_Area" localSheetId="6">'７入居者状況 '!$A$1:$L$40</definedName>
    <definedName name="_xlnm.Print_Area" localSheetId="7">'８苦情等体制　９情報開示 '!$A$1:$L$51</definedName>
    <definedName name="_xlnm.Print_Area" localSheetId="14">加算・減算の説明!$A$1:$AL$235</definedName>
    <definedName name="_xlnm.Print_Area" localSheetId="10">事業所一覧!$B$1:$M$198</definedName>
    <definedName name="_xlnm.Print_Area" localSheetId="9">別添１!$A$1:$F$47</definedName>
    <definedName name="_xlnm.Print_Area" localSheetId="12">別添３!$A$1:$N$40</definedName>
    <definedName name="_xlnm.Print_Area" localSheetId="13">別添４!$A$1:$I$44</definedName>
    <definedName name="_xlnm.Print_Area">#REF!</definedName>
    <definedName name="_xlnm.Print_Titles" localSheetId="10">事業所一覧!$1:$4</definedName>
    <definedName name="q" localSheetId="14">#REF!</definedName>
    <definedName name="q" localSheetId="10">#REF!</definedName>
    <definedName name="q" localSheetId="12">#REF!</definedName>
    <definedName name="q" localSheetId="13">#REF!</definedName>
    <definedName name="q">#REF!</definedName>
    <definedName name="RANGE_DETAIL" localSheetId="14">#REF!</definedName>
    <definedName name="RANGE_DETAIL" localSheetId="10">#REF!</definedName>
    <definedName name="RANGE_DETAIL" localSheetId="12">#REF!</definedName>
    <definedName name="RANGE_DETAIL" localSheetId="13">#REF!</definedName>
    <definedName name="RANGE_DETAIL">#REF!</definedName>
    <definedName name="S" localSheetId="14">#REF!</definedName>
    <definedName name="S" localSheetId="10">#REF!</definedName>
    <definedName name="S" localSheetId="12">#REF!</definedName>
    <definedName name="S" localSheetId="13">#REF!</definedName>
    <definedName name="S">#REF!</definedName>
    <definedName name="sa" localSheetId="14">#REF!</definedName>
    <definedName name="sa" localSheetId="12">#REF!</definedName>
    <definedName name="sa" localSheetId="13">#REF!</definedName>
    <definedName name="sa">#REF!</definedName>
    <definedName name="sagag" localSheetId="11" hidden="1">#REF!</definedName>
    <definedName name="sagag" localSheetId="14" hidden="1">#REF!</definedName>
    <definedName name="sagag" localSheetId="12" hidden="1">#REF!</definedName>
    <definedName name="sagag" localSheetId="13" hidden="1">#REF!</definedName>
    <definedName name="sagag" hidden="1">#REF!</definedName>
    <definedName name="ss" localSheetId="11" hidden="1">#REF!</definedName>
    <definedName name="ss" localSheetId="14" hidden="1">#REF!</definedName>
    <definedName name="ss" localSheetId="12" hidden="1">#REF!</definedName>
    <definedName name="ss" localSheetId="13" hidden="1">#REF!</definedName>
    <definedName name="ss" hidden="1">#REF!</definedName>
    <definedName name="ｓｓｓｓ" localSheetId="11" hidden="1">#REF!</definedName>
    <definedName name="ｓｓｓｓ" localSheetId="14" hidden="1">#REF!</definedName>
    <definedName name="ｓｓｓｓ" localSheetId="12" hidden="1">#REF!</definedName>
    <definedName name="ｓｓｓｓ" localSheetId="13" hidden="1">#REF!</definedName>
    <definedName name="ｓｓｓｓ" hidden="1">#REF!</definedName>
    <definedName name="SVSV" localSheetId="11" hidden="1">#REF!</definedName>
    <definedName name="SVSV" localSheetId="14" hidden="1">#REF!</definedName>
    <definedName name="SVSV" localSheetId="12" hidden="1">#REF!</definedName>
    <definedName name="SVSV" localSheetId="13" hidden="1">#REF!</definedName>
    <definedName name="SVSV" hidden="1">#REF!</definedName>
    <definedName name="vital5">[1]ﾕｰｻﾞｰ設定!$E$15</definedName>
    <definedName name="w" localSheetId="14">#REF!</definedName>
    <definedName name="w" localSheetId="10">#REF!</definedName>
    <definedName name="w" localSheetId="12">#REF!</definedName>
    <definedName name="w" localSheetId="13">#REF!</definedName>
    <definedName name="w">#REF!</definedName>
    <definedName name="wa" localSheetId="14">#REF!</definedName>
    <definedName name="wa" localSheetId="10">#REF!</definedName>
    <definedName name="wa" localSheetId="12">#REF!</definedName>
    <definedName name="wa" localSheetId="13">#REF!</definedName>
    <definedName name="wa">#REF!</definedName>
    <definedName name="ｚｚ" localSheetId="14">#REF!</definedName>
    <definedName name="ｚｚ" localSheetId="10">#REF!</definedName>
    <definedName name="ｚｚ" localSheetId="12">#REF!</definedName>
    <definedName name="ｚｚ" localSheetId="13">#REF!</definedName>
    <definedName name="ｚｚ">#REF!</definedName>
    <definedName name="あ" localSheetId="11" hidden="1">#REF!</definedName>
    <definedName name="あ" localSheetId="14" hidden="1">#REF!</definedName>
    <definedName name="あ" localSheetId="12">#REF!</definedName>
    <definedName name="あ" localSheetId="13">#REF!</definedName>
    <definedName name="あ">#REF!</definedName>
    <definedName name="あああ" localSheetId="14">#REF!</definedName>
    <definedName name="あああ" localSheetId="12">#REF!</definedName>
    <definedName name="あああ" localSheetId="13">#REF!</definedName>
    <definedName name="あああ">#REF!</definedName>
    <definedName name="がんこ炎">[3]がんこ炎電気料請求!$1:$1048576</definedName>
    <definedName name="愛知県" localSheetId="14">#REF!</definedName>
    <definedName name="愛知県" localSheetId="10">#REF!</definedName>
    <definedName name="愛知県" localSheetId="12">#REF!</definedName>
    <definedName name="愛知県" localSheetId="13">#REF!</definedName>
    <definedName name="愛知県">#REF!</definedName>
    <definedName name="休止廃止フラグ" localSheetId="14">[4]INDEX!$G$2:$G$5</definedName>
    <definedName name="休止廃止フラグ">[5]INDEX!$G$2:$G$5</definedName>
    <definedName name="級地">[6]特定_1級地!$M$6:$M$13</definedName>
    <definedName name="形態" localSheetId="14">#REF!</definedName>
    <definedName name="形態" localSheetId="10">#REF!</definedName>
    <definedName name="形態" localSheetId="12">#REF!</definedName>
    <definedName name="形態" localSheetId="13">#REF!</definedName>
    <definedName name="形態">#REF!</definedName>
    <definedName name="広島県" localSheetId="14">#REF!</definedName>
    <definedName name="広島県" localSheetId="10">#REF!</definedName>
    <definedName name="広島県" localSheetId="12">#REF!</definedName>
    <definedName name="広島県" localSheetId="13">#REF!</definedName>
    <definedName name="広島県">#REF!</definedName>
    <definedName name="埼玉県" localSheetId="14">#REF!</definedName>
    <definedName name="埼玉県" localSheetId="10">#REF!</definedName>
    <definedName name="埼玉県" localSheetId="12">#REF!</definedName>
    <definedName name="埼玉県" localSheetId="13">#REF!</definedName>
    <definedName name="埼玉県">#REF!</definedName>
    <definedName name="施設名" localSheetId="14">'[7]退職者 2011_1'!$X$2:$X$22</definedName>
    <definedName name="施設名">'[8]退職者 2011_1'!$X$2:$X$22</definedName>
    <definedName name="神奈川県" localSheetId="14">#REF!</definedName>
    <definedName name="神奈川県" localSheetId="10">#REF!</definedName>
    <definedName name="神奈川県" localSheetId="12">#REF!</definedName>
    <definedName name="神奈川県" localSheetId="13">#REF!</definedName>
    <definedName name="神奈川県">#REF!</definedName>
    <definedName name="千葉県" localSheetId="14">#REF!</definedName>
    <definedName name="千葉県" localSheetId="10">#REF!</definedName>
    <definedName name="千葉県" localSheetId="12">#REF!</definedName>
    <definedName name="千葉県" localSheetId="13">#REF!</definedName>
    <definedName name="千葉県">#REF!</definedName>
    <definedName name="前回累計①">[9]入退去110930!$O$6:$P$7,[9]入退去110930!$R$6:$T$7,[9]入退去110930!$O$9:$P$10,[9]入退去110930!$R$9:$T$10,[9]入退去110930!$O$12:$P$13,[9]入退去110930!$R$12:$T$13</definedName>
    <definedName name="前回累計②">[9]入退去110930!$O$16:$P$29,[9]入退去110930!$R$16:$T$29,[9]入退去110930!$O$31:$P$35,[9]入退去110930!$R$31:$T$35</definedName>
    <definedName name="前回累計③">[9]入退去110930!$O$38:$P$54,[9]入退去110930!$R$38:$T$54,[9]入退去110930!$O$56:$P$80,[9]入退去110930!$R$56:$T$80,[9]入退去110930!$O$82:$P$83,[9]入退去110930!$R$82:$T$83</definedName>
    <definedName name="前月度月次分析" localSheetId="14">#REF!</definedName>
    <definedName name="前月度月次分析" localSheetId="10">#REF!</definedName>
    <definedName name="前月度月次分析" localSheetId="12">#REF!</definedName>
    <definedName name="前月度月次分析" localSheetId="13">#REF!</definedName>
    <definedName name="前月度月次分析">#REF!</definedName>
    <definedName name="対応" localSheetId="11">#REF!</definedName>
    <definedName name="対応" localSheetId="14">#REF!</definedName>
    <definedName name="対応" localSheetId="12">#REF!</definedName>
    <definedName name="対応" localSheetId="13">#REF!</definedName>
    <definedName name="対応">#REF!</definedName>
    <definedName name="大阪府" localSheetId="14">#REF!</definedName>
    <definedName name="大阪府" localSheetId="12">#REF!</definedName>
    <definedName name="大阪府" localSheetId="13">#REF!</definedName>
    <definedName name="大阪府">#REF!</definedName>
    <definedName name="地域区分単価">[6]特定_1級地!$M$6:$N$13</definedName>
    <definedName name="店舗マスタ">[10]ﾃﾞｰﾀ!$1:$1048576</definedName>
    <definedName name="店名ＴＧＩ" localSheetId="14">#REF!</definedName>
    <definedName name="店名ＴＧＩ" localSheetId="10">#REF!</definedName>
    <definedName name="店名ＴＧＩ" localSheetId="12">#REF!</definedName>
    <definedName name="店名ＴＧＩ" localSheetId="13">#REF!</definedName>
    <definedName name="店名ＴＧＩ">#REF!</definedName>
    <definedName name="都道府県" localSheetId="14">#REF!</definedName>
    <definedName name="都道府県" localSheetId="10">#REF!</definedName>
    <definedName name="都道府県" localSheetId="12">#REF!</definedName>
    <definedName name="都道府県" localSheetId="13">#REF!</definedName>
    <definedName name="都道府県">#REF!</definedName>
    <definedName name="東京都" localSheetId="14">#REF!</definedName>
    <definedName name="東京都" localSheetId="10">#REF!</definedName>
    <definedName name="東京都" localSheetId="12">#REF!</definedName>
    <definedName name="東京都" localSheetId="13">#REF!</definedName>
    <definedName name="東京都">#REF!</definedName>
    <definedName name="当月累計" localSheetId="14">#REF!</definedName>
    <definedName name="当月累計" localSheetId="12">#REF!</definedName>
    <definedName name="当月累計" localSheetId="13">#REF!</definedName>
    <definedName name="当月累計">#REF!</definedName>
    <definedName name="当月累計①">[9]入退去110930!$V$6:$W$7,[9]入退去110930!$V$9:$W$10,[9]入退去110930!$V$12:$W$13,[9]入退去110930!$Y$6:$AA$7,[9]入退去110930!$Y$9:$AA$10,[9]入退去110930!$Y$12:$AA$13</definedName>
    <definedName name="当月累計②">[9]入退去110930!$V$16:$W$29,[9]入退去110930!$V$31:$W$35,[9]入退去110930!$Y$16:$AA$29,[9]入退去110930!$Y$31:$AA$35</definedName>
    <definedName name="当月累計③">[9]入退去110930!$V$38:$W$54,[9]入退去110930!$V$56:$W$80,[9]入退去110930!$V$82:$W$83,[9]入退去110930!$Y$38:$AA$54,[9]入退去110930!$Y$56:$AA$80,[9]入退去110930!$Y$82:$AA$83</definedName>
    <definedName name="当週実績①">[9]入退去110930!$G$6:$H$7,[9]入退去110930!$G$9:$H$10,[9]入退去110930!$G$12:$H$13,[9]入退去110930!$J$6:$L$7,[9]入退去110930!$J$9:$L$10,[9]入退去110930!$J$12:$L$13</definedName>
    <definedName name="当週実績②">[9]入退去110930!$G$16:$H$29,[9]入退去110930!$G$31:$H$35,[9]入退去110930!$J$16:$L$29,[9]入退去110930!$J$31:$L$35</definedName>
    <definedName name="当週実績③">[9]入退去110930!$G$38:$H$54,[9]入退去110930!$G$56:$H$80,[9]入退去110930!$G$82:$H$83,[9]入退去110930!$J$38:$L$54,[9]入退去110930!$J$56:$L$80,[9]入退去110930!$J$82:$L$83</definedName>
    <definedName name="部屋タイプ" localSheetId="10">[11]Sheet1!$L$3:$L$9</definedName>
    <definedName name="部屋タイプ">[12]Sheet1!$L$3:$L$9</definedName>
    <definedName name="分" localSheetId="10">[13]収支計画書!#REF!</definedName>
    <definedName name="分">[13]収支計画書!#REF!</definedName>
    <definedName name="兵庫県" localSheetId="14">#REF!</definedName>
    <definedName name="兵庫県" localSheetId="10">#REF!</definedName>
    <definedName name="兵庫県" localSheetId="12">#REF!</definedName>
    <definedName name="兵庫県" localSheetId="13">#REF!</definedName>
    <definedName name="兵庫県">#REF!</definedName>
    <definedName name="変更案" localSheetId="11" hidden="1">#REF!</definedName>
    <definedName name="変更案" localSheetId="14" hidden="1">#REF!</definedName>
    <definedName name="変更案" localSheetId="12" hidden="1">#REF!</definedName>
    <definedName name="変更案" localSheetId="13" hidden="1">#REF!</definedName>
    <definedName name="変更案" hidden="1">#REF!</definedName>
  </definedNames>
  <calcPr calcId="191029"/>
</workbook>
</file>

<file path=xl/calcChain.xml><?xml version="1.0" encoding="utf-8"?>
<calcChain xmlns="http://schemas.openxmlformats.org/spreadsheetml/2006/main">
  <c r="G38" i="58" l="1"/>
  <c r="J27" i="58"/>
  <c r="D27" i="58"/>
  <c r="I26" i="58"/>
  <c r="E26" i="58"/>
  <c r="N20" i="58"/>
  <c r="N19" i="58"/>
  <c r="N18" i="58"/>
  <c r="N17" i="58"/>
  <c r="N14" i="58"/>
  <c r="N13" i="58"/>
  <c r="N12" i="58"/>
  <c r="N11" i="58"/>
  <c r="N10" i="58"/>
  <c r="N9" i="58"/>
  <c r="N8" i="58"/>
  <c r="N15" i="58" s="1"/>
  <c r="H22" i="58"/>
  <c r="H27" i="57"/>
  <c r="M76" i="56"/>
  <c r="F76" i="56"/>
  <c r="E76" i="56"/>
  <c r="M75" i="56"/>
  <c r="L75" i="56"/>
  <c r="K75" i="56"/>
  <c r="J75" i="56"/>
  <c r="I75" i="56"/>
  <c r="H75" i="56"/>
  <c r="H76" i="56" s="1"/>
  <c r="G75" i="56"/>
  <c r="F75" i="56"/>
  <c r="E75" i="56"/>
  <c r="D75" i="56"/>
  <c r="M74" i="56"/>
  <c r="L74" i="56"/>
  <c r="L76" i="56" s="1"/>
  <c r="K74" i="56"/>
  <c r="K76" i="56" s="1"/>
  <c r="J74" i="56"/>
  <c r="J76" i="56" s="1"/>
  <c r="I74" i="56"/>
  <c r="I76" i="56" s="1"/>
  <c r="H74" i="56"/>
  <c r="G74" i="56"/>
  <c r="G76" i="56" s="1"/>
  <c r="F74" i="56"/>
  <c r="E74" i="56"/>
  <c r="D74" i="56"/>
  <c r="D76" i="56" s="1"/>
  <c r="E25" i="56"/>
  <c r="E24" i="56"/>
  <c r="E23" i="56"/>
  <c r="D12" i="56"/>
  <c r="D11" i="56"/>
  <c r="D10" i="56"/>
  <c r="D9" i="56"/>
  <c r="D8" i="56" s="1"/>
  <c r="G8" i="56"/>
  <c r="F8" i="56"/>
  <c r="E8" i="56"/>
  <c r="D7" i="56"/>
  <c r="D6" i="56"/>
  <c r="M50" i="51" l="1"/>
  <c r="H40" i="51"/>
  <c r="C39" i="51"/>
  <c r="L56" i="51"/>
  <c r="K48" i="51"/>
  <c r="M43" i="51"/>
  <c r="M42" i="51"/>
  <c r="K54" i="51" s="1"/>
  <c r="M40" i="51"/>
  <c r="I10" i="51"/>
  <c r="H10" i="51"/>
  <c r="G10" i="51"/>
  <c r="E10" i="51"/>
  <c r="H9" i="51"/>
  <c r="G9" i="51"/>
  <c r="E9" i="51"/>
  <c r="I9" i="51" s="1"/>
  <c r="I8" i="51"/>
  <c r="H8" i="51"/>
  <c r="G8" i="51"/>
  <c r="E8" i="51"/>
  <c r="H7" i="51"/>
  <c r="G7" i="51"/>
  <c r="E7" i="51"/>
  <c r="I7" i="51" s="1"/>
  <c r="I6" i="51"/>
  <c r="H6" i="51"/>
  <c r="G6" i="51"/>
  <c r="E6" i="51"/>
  <c r="H5" i="51"/>
  <c r="G5" i="51"/>
  <c r="E5" i="51"/>
  <c r="I5" i="51" s="1"/>
  <c r="L4" i="51"/>
  <c r="K4" i="51"/>
  <c r="G4" i="51"/>
  <c r="E4" i="51"/>
  <c r="I4" i="51" s="1"/>
  <c r="L40" i="50"/>
  <c r="G40" i="50"/>
  <c r="L39" i="50"/>
  <c r="I39" i="50"/>
  <c r="H39" i="50"/>
  <c r="G39" i="50"/>
  <c r="L38" i="50"/>
  <c r="I38" i="50"/>
  <c r="H38" i="50"/>
  <c r="G38" i="50"/>
  <c r="L37" i="50"/>
  <c r="I37" i="50"/>
  <c r="H37" i="50"/>
  <c r="G37" i="50"/>
  <c r="K37" i="50" s="1"/>
  <c r="L36" i="50"/>
  <c r="G36" i="50"/>
  <c r="K36" i="50" s="1"/>
  <c r="L35" i="50"/>
  <c r="K35" i="50"/>
  <c r="J35" i="50"/>
  <c r="G35" i="50"/>
  <c r="J34" i="50"/>
  <c r="G34" i="50"/>
  <c r="K34" i="50" s="1"/>
  <c r="L33" i="50"/>
  <c r="K33" i="50"/>
  <c r="H33" i="50"/>
  <c r="G33" i="50"/>
  <c r="J33" i="50" s="1"/>
  <c r="G32" i="50"/>
  <c r="L31" i="50"/>
  <c r="K31" i="50"/>
  <c r="J31" i="50"/>
  <c r="I31" i="50"/>
  <c r="H31" i="50"/>
  <c r="G31" i="50"/>
  <c r="G30" i="50"/>
  <c r="G29" i="50"/>
  <c r="G28" i="50"/>
  <c r="K27" i="50"/>
  <c r="J27" i="50"/>
  <c r="I27" i="50"/>
  <c r="H27" i="50"/>
  <c r="G27" i="50"/>
  <c r="L26" i="50"/>
  <c r="G26" i="50"/>
  <c r="G25" i="50"/>
  <c r="J25" i="50" s="1"/>
  <c r="G24" i="50"/>
  <c r="K24" i="50" s="1"/>
  <c r="L23" i="50"/>
  <c r="K23" i="50"/>
  <c r="J23" i="50"/>
  <c r="G23" i="50"/>
  <c r="L22" i="50"/>
  <c r="K22" i="50"/>
  <c r="J22" i="50"/>
  <c r="G22" i="50"/>
  <c r="L21" i="50"/>
  <c r="G21" i="50"/>
  <c r="K21" i="50" s="1"/>
  <c r="L20" i="50"/>
  <c r="G20" i="50"/>
  <c r="K20" i="50" s="1"/>
  <c r="L19" i="50"/>
  <c r="I19" i="50"/>
  <c r="H19" i="50"/>
  <c r="G19" i="50"/>
  <c r="J18" i="50"/>
  <c r="G18" i="50"/>
  <c r="K18" i="50" s="1"/>
  <c r="G17" i="50"/>
  <c r="K17" i="50" s="1"/>
  <c r="H13" i="50"/>
  <c r="I13" i="50" s="1"/>
  <c r="H11" i="50"/>
  <c r="I11" i="50" s="1"/>
  <c r="H9" i="50"/>
  <c r="I9" i="50" s="1"/>
  <c r="H3" i="50"/>
  <c r="J39" i="50" s="1"/>
  <c r="K39" i="50" s="1"/>
  <c r="N50" i="51" l="1"/>
  <c r="N56" i="51" s="1"/>
  <c r="H39" i="51" s="1"/>
  <c r="L48" i="51"/>
  <c r="L54" i="51" s="1"/>
  <c r="D40" i="51" s="1"/>
  <c r="H42" i="51"/>
  <c r="C40" i="51"/>
  <c r="C42" i="51"/>
  <c r="C41" i="51"/>
  <c r="D41" i="51"/>
  <c r="M44" i="51"/>
  <c r="O50" i="51"/>
  <c r="O56" i="51" s="1"/>
  <c r="K50" i="51"/>
  <c r="K56" i="51" s="1"/>
  <c r="L50" i="51"/>
  <c r="H4" i="51"/>
  <c r="M56" i="51"/>
  <c r="K25" i="50"/>
  <c r="J8" i="50"/>
  <c r="K8" i="50" s="1"/>
  <c r="J10" i="50"/>
  <c r="K10" i="50" s="1"/>
  <c r="J12" i="50"/>
  <c r="K12" i="50" s="1"/>
  <c r="J14" i="50"/>
  <c r="K14" i="50" s="1"/>
  <c r="H18" i="50"/>
  <c r="I18" i="50" s="1"/>
  <c r="H25" i="50"/>
  <c r="I25" i="50" s="1"/>
  <c r="H34" i="50"/>
  <c r="I34" i="50" s="1"/>
  <c r="H21" i="50"/>
  <c r="I21" i="50" s="1"/>
  <c r="J38" i="50"/>
  <c r="K38" i="50" s="1"/>
  <c r="H17" i="50"/>
  <c r="H20" i="50"/>
  <c r="I20" i="50" s="1"/>
  <c r="J21" i="50"/>
  <c r="H24" i="50"/>
  <c r="I33" i="50"/>
  <c r="H36" i="50"/>
  <c r="J37" i="50"/>
  <c r="H40" i="50"/>
  <c r="J9" i="50"/>
  <c r="K9" i="50" s="1"/>
  <c r="J11" i="50"/>
  <c r="K11" i="50" s="1"/>
  <c r="J13" i="50"/>
  <c r="K13" i="50" s="1"/>
  <c r="I17" i="50"/>
  <c r="I24" i="50"/>
  <c r="I36" i="50"/>
  <c r="I40" i="50"/>
  <c r="J17" i="50"/>
  <c r="J20" i="50"/>
  <c r="H23" i="50"/>
  <c r="I23" i="50" s="1"/>
  <c r="J24" i="50"/>
  <c r="H32" i="50"/>
  <c r="I32" i="50" s="1"/>
  <c r="H35" i="50"/>
  <c r="I35" i="50" s="1"/>
  <c r="J36" i="50"/>
  <c r="J40" i="50"/>
  <c r="K40" i="50" s="1"/>
  <c r="H8" i="50"/>
  <c r="I8" i="50" s="1"/>
  <c r="H10" i="50"/>
  <c r="I10" i="50" s="1"/>
  <c r="H12" i="50"/>
  <c r="I12" i="50" s="1"/>
  <c r="H14" i="50"/>
  <c r="I14" i="50" s="1"/>
  <c r="J19" i="50"/>
  <c r="K19" i="50" s="1"/>
  <c r="H22" i="50"/>
  <c r="I22" i="50" s="1"/>
  <c r="J32" i="50"/>
  <c r="K32" i="50" s="1"/>
  <c r="D42" i="51" l="1"/>
  <c r="H41" i="51"/>
  <c r="D39" i="51"/>
  <c r="E39" i="51"/>
  <c r="E41" i="51"/>
  <c r="E40" i="51"/>
  <c r="E42" i="51"/>
  <c r="F39" i="51"/>
  <c r="F41" i="51"/>
  <c r="F40" i="51"/>
  <c r="F42" i="51"/>
  <c r="I41" i="51"/>
  <c r="I40" i="51"/>
  <c r="I42" i="51"/>
  <c r="I39" i="51"/>
  <c r="G39" i="51"/>
  <c r="G41" i="51"/>
  <c r="G40" i="51"/>
  <c r="G42" i="51"/>
  <c r="Z64" i="46" l="1"/>
  <c r="O64" i="46"/>
  <c r="D64"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5" authorId="0" shapeId="0" xr:uid="{3C1AAAE9-C5CC-443F-852B-8108719F7CD3}">
      <text>
        <r>
          <rPr>
            <b/>
            <sz val="9"/>
            <color indexed="81"/>
            <rFont val="MS P ゴシック"/>
            <family val="3"/>
            <charset val="128"/>
          </rPr>
          <t>高齢介護室を記載。</t>
        </r>
      </text>
    </comment>
    <comment ref="F19" authorId="0" shapeId="0" xr:uid="{18FBC5DB-1478-4B5B-9600-3A74DDE43ED7}">
      <text>
        <r>
          <rPr>
            <b/>
            <sz val="9"/>
            <color indexed="81"/>
            <rFont val="MS P ゴシック"/>
            <family val="3"/>
            <charset val="128"/>
          </rPr>
          <t>指導監査課を記載。</t>
        </r>
        <r>
          <rPr>
            <sz val="9"/>
            <color indexed="81"/>
            <rFont val="MS P ゴシック"/>
            <family val="3"/>
            <charset val="128"/>
          </rPr>
          <t xml:space="preserve">
</t>
        </r>
      </text>
    </comment>
    <comment ref="F23" authorId="0" shapeId="0" xr:uid="{1B2F2AA2-38AE-402B-A2F4-A09AA522FC22}">
      <text>
        <r>
          <rPr>
            <b/>
            <sz val="9"/>
            <color indexed="81"/>
            <rFont val="MS P ゴシック"/>
            <family val="3"/>
            <charset val="128"/>
          </rPr>
          <t>住宅政策課を記載。</t>
        </r>
        <r>
          <rPr>
            <sz val="9"/>
            <color indexed="81"/>
            <rFont val="MS P ゴシック"/>
            <family val="3"/>
            <charset val="128"/>
          </rPr>
          <t xml:space="preserve">
</t>
        </r>
      </text>
    </comment>
  </commentList>
</comments>
</file>

<file path=xl/sharedStrings.xml><?xml version="1.0" encoding="utf-8"?>
<sst xmlns="http://schemas.openxmlformats.org/spreadsheetml/2006/main" count="2791" uniqueCount="1357">
  <si>
    <t>＜居宅サービス＞</t>
    <rPh sb="1" eb="3">
      <t>キョタク</t>
    </rPh>
    <phoneticPr fontId="5"/>
  </si>
  <si>
    <t>訪問介護</t>
    <rPh sb="0" eb="2">
      <t>ホウモン</t>
    </rPh>
    <rPh sb="2" eb="4">
      <t>カイゴ</t>
    </rPh>
    <phoneticPr fontId="5"/>
  </si>
  <si>
    <t>訪問入浴介護</t>
    <rPh sb="0" eb="2">
      <t>ホウモン</t>
    </rPh>
    <rPh sb="2" eb="4">
      <t>ニュウヨク</t>
    </rPh>
    <rPh sb="4" eb="6">
      <t>カイゴ</t>
    </rPh>
    <phoneticPr fontId="5"/>
  </si>
  <si>
    <t>訪問看護</t>
    <rPh sb="0" eb="2">
      <t>ホウモン</t>
    </rPh>
    <rPh sb="2" eb="4">
      <t>カンゴ</t>
    </rPh>
    <phoneticPr fontId="5"/>
  </si>
  <si>
    <t>訪問リハビリテーション</t>
    <rPh sb="0" eb="2">
      <t>ホウモン</t>
    </rPh>
    <phoneticPr fontId="5"/>
  </si>
  <si>
    <t>居宅療養管理指導</t>
    <rPh sb="0" eb="2">
      <t>キョタク</t>
    </rPh>
    <rPh sb="2" eb="4">
      <t>リョウヨウ</t>
    </rPh>
    <rPh sb="4" eb="6">
      <t>カンリ</t>
    </rPh>
    <rPh sb="6" eb="8">
      <t>シドウ</t>
    </rPh>
    <phoneticPr fontId="5"/>
  </si>
  <si>
    <t>通所介護</t>
    <rPh sb="0" eb="2">
      <t>ツウショ</t>
    </rPh>
    <rPh sb="2" eb="4">
      <t>カイゴ</t>
    </rPh>
    <phoneticPr fontId="5"/>
  </si>
  <si>
    <t>通所リハビリテーション</t>
    <rPh sb="0" eb="2">
      <t>ツウショ</t>
    </rPh>
    <phoneticPr fontId="5"/>
  </si>
  <si>
    <t>短期入所生活介護</t>
    <rPh sb="0" eb="2">
      <t>タンキ</t>
    </rPh>
    <rPh sb="2" eb="4">
      <t>ニュウショ</t>
    </rPh>
    <rPh sb="4" eb="6">
      <t>セイカツ</t>
    </rPh>
    <rPh sb="6" eb="8">
      <t>カイゴ</t>
    </rPh>
    <phoneticPr fontId="5"/>
  </si>
  <si>
    <t>短期入所療養介護</t>
    <rPh sb="0" eb="2">
      <t>タンキ</t>
    </rPh>
    <rPh sb="2" eb="4">
      <t>ニュウショ</t>
    </rPh>
    <rPh sb="4" eb="6">
      <t>リョウヨウ</t>
    </rPh>
    <rPh sb="6" eb="8">
      <t>カイゴ</t>
    </rPh>
    <phoneticPr fontId="5"/>
  </si>
  <si>
    <t>特定施設入居者生活介護</t>
    <rPh sb="0" eb="2">
      <t>トクテイ</t>
    </rPh>
    <rPh sb="2" eb="4">
      <t>シセツ</t>
    </rPh>
    <rPh sb="4" eb="7">
      <t>ニュウキョシャ</t>
    </rPh>
    <rPh sb="7" eb="9">
      <t>セイカツ</t>
    </rPh>
    <rPh sb="9" eb="11">
      <t>カイゴ</t>
    </rPh>
    <phoneticPr fontId="5"/>
  </si>
  <si>
    <t>福祉用具貸与</t>
    <rPh sb="0" eb="2">
      <t>フクシ</t>
    </rPh>
    <rPh sb="2" eb="4">
      <t>ヨウグ</t>
    </rPh>
    <rPh sb="4" eb="6">
      <t>タイヨ</t>
    </rPh>
    <phoneticPr fontId="5"/>
  </si>
  <si>
    <t>特定福祉用具販売</t>
    <rPh sb="0" eb="2">
      <t>トクテイ</t>
    </rPh>
    <rPh sb="2" eb="4">
      <t>フクシ</t>
    </rPh>
    <rPh sb="4" eb="6">
      <t>ヨウグ</t>
    </rPh>
    <rPh sb="6" eb="8">
      <t>ハンバイ</t>
    </rPh>
    <phoneticPr fontId="5"/>
  </si>
  <si>
    <t>＜地域密着型サービス＞</t>
    <rPh sb="1" eb="3">
      <t>チイキ</t>
    </rPh>
    <rPh sb="3" eb="5">
      <t>ミッチャク</t>
    </rPh>
    <rPh sb="5" eb="6">
      <t>ガタ</t>
    </rPh>
    <phoneticPr fontId="5"/>
  </si>
  <si>
    <t>夜間対応型訪問介護</t>
    <rPh sb="0" eb="2">
      <t>ヤカン</t>
    </rPh>
    <rPh sb="2" eb="4">
      <t>タイオウ</t>
    </rPh>
    <rPh sb="4" eb="5">
      <t>ガタ</t>
    </rPh>
    <rPh sb="5" eb="7">
      <t>ホウモン</t>
    </rPh>
    <rPh sb="7" eb="9">
      <t>カイゴ</t>
    </rPh>
    <phoneticPr fontId="5"/>
  </si>
  <si>
    <t>認知症対応型通所介護</t>
    <rPh sb="0" eb="3">
      <t>ニンチショウ</t>
    </rPh>
    <rPh sb="3" eb="6">
      <t>タイオウガタ</t>
    </rPh>
    <rPh sb="6" eb="8">
      <t>ツウショ</t>
    </rPh>
    <rPh sb="8" eb="10">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</si>
  <si>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</si>
  <si>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5"/>
  </si>
  <si>
    <t>＜居宅介護予防サービス＞</t>
    <rPh sb="1" eb="3">
      <t>キョタク</t>
    </rPh>
    <rPh sb="3" eb="5">
      <t>カイゴ</t>
    </rPh>
    <rPh sb="5" eb="7">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</si>
  <si>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</si>
  <si>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</si>
  <si>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</si>
  <si>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</si>
  <si>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</si>
  <si>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</si>
  <si>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</si>
  <si>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介護予防福祉用具貸与</t>
    <rPh sb="0" eb="2">
      <t>カイゴ</t>
    </rPh>
    <rPh sb="2" eb="4">
      <t>ヨボウ</t>
    </rPh>
    <rPh sb="4" eb="6">
      <t>フクシ</t>
    </rPh>
    <rPh sb="6" eb="8">
      <t>ヨウグ</t>
    </rPh>
    <rPh sb="8" eb="10">
      <t>タイヨ</t>
    </rPh>
    <phoneticPr fontId="5"/>
  </si>
  <si>
    <t>＜地域密着型介護予防サービス＞</t>
    <rPh sb="1" eb="3">
      <t>チイキ</t>
    </rPh>
    <rPh sb="3" eb="5">
      <t>ミッチャク</t>
    </rPh>
    <rPh sb="5" eb="6">
      <t>ガタ</t>
    </rPh>
    <rPh sb="6" eb="8">
      <t>カイゴ</t>
    </rPh>
    <rPh sb="8" eb="10">
      <t>ヨボウ</t>
    </rPh>
    <phoneticPr fontId="5"/>
  </si>
  <si>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</si>
  <si>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</si>
  <si>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5"/>
  </si>
  <si>
    <t>＜介護保険施設＞</t>
    <rPh sb="1" eb="3">
      <t>カイゴ</t>
    </rPh>
    <rPh sb="3" eb="5">
      <t>ホケン</t>
    </rPh>
    <rPh sb="5" eb="7">
      <t>シセツ</t>
    </rPh>
    <phoneticPr fontId="5"/>
  </si>
  <si>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</si>
  <si>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rPh sb="6" eb="8">
      <t>シセツ</t>
    </rPh>
    <phoneticPr fontId="5"/>
  </si>
  <si>
    <t>事業所の名称</t>
    <rPh sb="0" eb="3">
      <t>ジギョウショ</t>
    </rPh>
    <rPh sb="4" eb="6">
      <t>メイショウ</t>
    </rPh>
    <phoneticPr fontId="5"/>
  </si>
  <si>
    <t>名称</t>
    <rPh sb="0" eb="2">
      <t>メイショウ</t>
    </rPh>
    <phoneticPr fontId="5"/>
  </si>
  <si>
    <t>電話番号</t>
    <rPh sb="0" eb="2">
      <t>デンワ</t>
    </rPh>
    <rPh sb="2" eb="4">
      <t>バンゴウ</t>
    </rPh>
    <phoneticPr fontId="5"/>
  </si>
  <si>
    <t>常勤</t>
    <rPh sb="0" eb="2">
      <t>ジョウキン</t>
    </rPh>
    <phoneticPr fontId="5"/>
  </si>
  <si>
    <t>合計</t>
    <rPh sb="0" eb="2">
      <t>ゴウケイ</t>
    </rPh>
    <phoneticPr fontId="5"/>
  </si>
  <si>
    <t>非常勤</t>
    <rPh sb="0" eb="3">
      <t>ヒジョウキン</t>
    </rPh>
    <phoneticPr fontId="5"/>
  </si>
  <si>
    <t>生活相談員</t>
    <rPh sb="0" eb="2">
      <t>セイカツ</t>
    </rPh>
    <rPh sb="2" eb="5">
      <t>ソウダンイン</t>
    </rPh>
    <phoneticPr fontId="5"/>
  </si>
  <si>
    <t>介護職員</t>
    <rPh sb="0" eb="2">
      <t>カイゴ</t>
    </rPh>
    <rPh sb="2" eb="4">
      <t>ショクイン</t>
    </rPh>
    <phoneticPr fontId="5"/>
  </si>
  <si>
    <t>計画作成担当者</t>
    <rPh sb="0" eb="2">
      <t>ケイカク</t>
    </rPh>
    <rPh sb="2" eb="4">
      <t>サクセイ</t>
    </rPh>
    <rPh sb="4" eb="7">
      <t>タントウシャ</t>
    </rPh>
    <phoneticPr fontId="5"/>
  </si>
  <si>
    <t>居室利用権の取扱い</t>
    <rPh sb="0" eb="2">
      <t>キョシツ</t>
    </rPh>
    <rPh sb="2" eb="5">
      <t>リヨウケン</t>
    </rPh>
    <rPh sb="6" eb="8">
      <t>トリアツカ</t>
    </rPh>
    <phoneticPr fontId="5"/>
  </si>
  <si>
    <t>その他</t>
    <rPh sb="2" eb="3">
      <t>タ</t>
    </rPh>
    <phoneticPr fontId="5"/>
  </si>
  <si>
    <t>留意事項</t>
    <rPh sb="0" eb="2">
      <t>リュウイ</t>
    </rPh>
    <rPh sb="2" eb="4">
      <t>ジコウ</t>
    </rPh>
    <phoneticPr fontId="5"/>
  </si>
  <si>
    <t>契約の解除の内容</t>
    <rPh sb="0" eb="2">
      <t>ケイヤク</t>
    </rPh>
    <rPh sb="3" eb="5">
      <t>カイジョ</t>
    </rPh>
    <rPh sb="6" eb="8">
      <t>ナイヨウ</t>
    </rPh>
    <phoneticPr fontId="5"/>
  </si>
  <si>
    <t>自立</t>
    <rPh sb="0" eb="2">
      <t>ジリツ</t>
    </rPh>
    <phoneticPr fontId="5"/>
  </si>
  <si>
    <t>社会福祉施設</t>
    <rPh sb="0" eb="2">
      <t>シャカイ</t>
    </rPh>
    <rPh sb="2" eb="4">
      <t>フクシ</t>
    </rPh>
    <rPh sb="4" eb="6">
      <t>シセツ</t>
    </rPh>
    <phoneticPr fontId="5"/>
  </si>
  <si>
    <t>医療機関</t>
    <rPh sb="0" eb="2">
      <t>イリョウ</t>
    </rPh>
    <rPh sb="2" eb="4">
      <t>キカン</t>
    </rPh>
    <phoneticPr fontId="5"/>
  </si>
  <si>
    <t>自宅等</t>
    <rPh sb="0" eb="2">
      <t>ジタク</t>
    </rPh>
    <rPh sb="2" eb="3">
      <t>トウ</t>
    </rPh>
    <phoneticPr fontId="5"/>
  </si>
  <si>
    <t>男性</t>
    <rPh sb="0" eb="2">
      <t>ダンセイ</t>
    </rPh>
    <phoneticPr fontId="5"/>
  </si>
  <si>
    <t>居室の状況</t>
    <rPh sb="0" eb="2">
      <t>キョシツ</t>
    </rPh>
    <rPh sb="3" eb="5">
      <t>ジョウキョウ</t>
    </rPh>
    <phoneticPr fontId="5"/>
  </si>
  <si>
    <t>平日</t>
    <rPh sb="0" eb="2">
      <t>ヘイジツ</t>
    </rPh>
    <phoneticPr fontId="5"/>
  </si>
  <si>
    <t>土曜</t>
    <rPh sb="0" eb="2">
      <t>ドヨウ</t>
    </rPh>
    <phoneticPr fontId="5"/>
  </si>
  <si>
    <t>日曜・祝日</t>
    <rPh sb="0" eb="2">
      <t>ニチヨウ</t>
    </rPh>
    <rPh sb="3" eb="5">
      <t>シュクジツ</t>
    </rPh>
    <phoneticPr fontId="5"/>
  </si>
  <si>
    <t>食費</t>
    <rPh sb="0" eb="2">
      <t>ショクヒ</t>
    </rPh>
    <phoneticPr fontId="5"/>
  </si>
  <si>
    <t>様</t>
    <rPh sb="0" eb="1">
      <t>サマ</t>
    </rPh>
    <phoneticPr fontId="5"/>
  </si>
  <si>
    <t>所属・職名</t>
    <rPh sb="0" eb="2">
      <t>ショゾク</t>
    </rPh>
    <rPh sb="3" eb="5">
      <t>ショクメイ</t>
    </rPh>
    <phoneticPr fontId="5"/>
  </si>
  <si>
    <t>記入年月日</t>
    <rPh sb="0" eb="2">
      <t>キニュウ</t>
    </rPh>
    <rPh sb="2" eb="5">
      <t>ネンガッピ</t>
    </rPh>
    <phoneticPr fontId="5"/>
  </si>
  <si>
    <t>小規模多機能型居宅介護</t>
    <rPh sb="0" eb="3">
      <t>ショウキボ</t>
    </rPh>
    <rPh sb="3" eb="6">
      <t>タキノウ</t>
    </rPh>
    <rPh sb="6" eb="7">
      <t>ガタ</t>
    </rPh>
    <rPh sb="7" eb="9">
      <t>キョタク</t>
    </rPh>
    <rPh sb="9" eb="11">
      <t>カイゴ</t>
    </rPh>
    <phoneticPr fontId="5"/>
  </si>
  <si>
    <t>入居者の状況</t>
    <rPh sb="0" eb="3">
      <t>ニュウキョシャ</t>
    </rPh>
    <rPh sb="4" eb="6">
      <t>ジョウキョウ</t>
    </rPh>
    <phoneticPr fontId="5"/>
  </si>
  <si>
    <t>損害賠償責任保険の加入状況</t>
    <rPh sb="0" eb="2">
      <t>ソンガイ</t>
    </rPh>
    <rPh sb="2" eb="4">
      <t>バイショウ</t>
    </rPh>
    <rPh sb="4" eb="6">
      <t>セキニン</t>
    </rPh>
    <rPh sb="6" eb="8">
      <t>ホケン</t>
    </rPh>
    <rPh sb="9" eb="11">
      <t>カニュウ</t>
    </rPh>
    <rPh sb="11" eb="13">
      <t>ジョウキョウ</t>
    </rPh>
    <phoneticPr fontId="5"/>
  </si>
  <si>
    <t>居宅介護支援</t>
    <rPh sb="0" eb="2">
      <t>キョタク</t>
    </rPh>
    <rPh sb="2" eb="4">
      <t>カイゴ</t>
    </rPh>
    <rPh sb="4" eb="6">
      <t>シエン</t>
    </rPh>
    <phoneticPr fontId="5"/>
  </si>
  <si>
    <t>介護予防支援</t>
    <rPh sb="0" eb="2">
      <t>カイゴ</t>
    </rPh>
    <rPh sb="2" eb="4">
      <t>ヨボウ</t>
    </rPh>
    <rPh sb="4" eb="6">
      <t>シエン</t>
    </rPh>
    <phoneticPr fontId="5"/>
  </si>
  <si>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5"/>
  </si>
  <si>
    <t>敷金</t>
    <rPh sb="0" eb="2">
      <t>シキキン</t>
    </rPh>
    <phoneticPr fontId="5"/>
  </si>
  <si>
    <t>年齢に応じた金額設定</t>
    <rPh sb="0" eb="2">
      <t>ネンレイ</t>
    </rPh>
    <rPh sb="3" eb="4">
      <t>オウ</t>
    </rPh>
    <rPh sb="6" eb="8">
      <t>キンガク</t>
    </rPh>
    <rPh sb="8" eb="10">
      <t>セッテイ</t>
    </rPh>
    <phoneticPr fontId="5"/>
  </si>
  <si>
    <t>１ 事業主体概要</t>
    <rPh sb="2" eb="4">
      <t>ジギョウ</t>
    </rPh>
    <rPh sb="4" eb="6">
      <t>シュタイ</t>
    </rPh>
    <rPh sb="6" eb="8">
      <t>ガイヨウ</t>
    </rPh>
    <phoneticPr fontId="5"/>
  </si>
  <si>
    <t>主たる事務所の所在地</t>
    <rPh sb="0" eb="1">
      <t>シュ</t>
    </rPh>
    <rPh sb="3" eb="6">
      <t>ジムショ</t>
    </rPh>
    <rPh sb="7" eb="10">
      <t>ショザイチ</t>
    </rPh>
    <phoneticPr fontId="5"/>
  </si>
  <si>
    <t>連絡先</t>
    <rPh sb="0" eb="2">
      <t>レンラク</t>
    </rPh>
    <rPh sb="2" eb="3">
      <t>サキ</t>
    </rPh>
    <phoneticPr fontId="5"/>
  </si>
  <si>
    <t>ホームページアドレス</t>
    <phoneticPr fontId="5"/>
  </si>
  <si>
    <t>ＦＡＸ番号</t>
    <rPh sb="3" eb="5">
      <t>バンゴウ</t>
    </rPh>
    <phoneticPr fontId="5"/>
  </si>
  <si>
    <t>設立年月日</t>
    <rPh sb="0" eb="2">
      <t>セツリツ</t>
    </rPh>
    <rPh sb="2" eb="5">
      <t>ネンガッピ</t>
    </rPh>
    <phoneticPr fontId="5"/>
  </si>
  <si>
    <t>主な実施事業</t>
    <rPh sb="0" eb="1">
      <t>オモ</t>
    </rPh>
    <rPh sb="2" eb="4">
      <t>ジッシ</t>
    </rPh>
    <rPh sb="4" eb="6">
      <t>ジギョウ</t>
    </rPh>
    <phoneticPr fontId="5"/>
  </si>
  <si>
    <t>２</t>
    <phoneticPr fontId="5"/>
  </si>
  <si>
    <t>所在地</t>
    <rPh sb="0" eb="3">
      <t>ショザイチ</t>
    </rPh>
    <phoneticPr fontId="5"/>
  </si>
  <si>
    <t>管理者</t>
    <rPh sb="0" eb="3">
      <t>カンリシャ</t>
    </rPh>
    <phoneticPr fontId="5"/>
  </si>
  <si>
    <t>（住まいの概要）</t>
    <rPh sb="1" eb="2">
      <t>ス</t>
    </rPh>
    <rPh sb="5" eb="7">
      <t>ガイヨウ</t>
    </rPh>
    <phoneticPr fontId="5"/>
  </si>
  <si>
    <t>３　建物概要</t>
    <rPh sb="2" eb="4">
      <t>タテモノ</t>
    </rPh>
    <rPh sb="4" eb="6">
      <t>ガイヨウ</t>
    </rPh>
    <phoneticPr fontId="5"/>
  </si>
  <si>
    <t>土地</t>
    <rPh sb="0" eb="2">
      <t>トチ</t>
    </rPh>
    <phoneticPr fontId="5"/>
  </si>
  <si>
    <t>建物</t>
    <rPh sb="0" eb="2">
      <t>タテモノ</t>
    </rPh>
    <phoneticPr fontId="5"/>
  </si>
  <si>
    <t>耐火構造</t>
    <rPh sb="0" eb="2">
      <t>タイカ</t>
    </rPh>
    <rPh sb="2" eb="4">
      <t>コウゾウ</t>
    </rPh>
    <phoneticPr fontId="5"/>
  </si>
  <si>
    <t>建物概要</t>
    <rPh sb="0" eb="2">
      <t>タテモノ</t>
    </rPh>
    <rPh sb="2" eb="4">
      <t>ガイヨウ</t>
    </rPh>
    <phoneticPr fontId="5"/>
  </si>
  <si>
    <t>浴室</t>
    <rPh sb="0" eb="2">
      <t>ヨクシツ</t>
    </rPh>
    <phoneticPr fontId="5"/>
  </si>
  <si>
    <t>面積</t>
    <rPh sb="0" eb="2">
      <t>メンセキ</t>
    </rPh>
    <phoneticPr fontId="5"/>
  </si>
  <si>
    <t>共用施設</t>
    <rPh sb="0" eb="2">
      <t>キョウヨウ</t>
    </rPh>
    <rPh sb="2" eb="4">
      <t>シセツ</t>
    </rPh>
    <phoneticPr fontId="5"/>
  </si>
  <si>
    <t>共用浴室</t>
    <rPh sb="0" eb="2">
      <t>キョウヨウ</t>
    </rPh>
    <rPh sb="2" eb="4">
      <t>ヨクシツ</t>
    </rPh>
    <phoneticPr fontId="5"/>
  </si>
  <si>
    <t>共用浴室における介護浴槽</t>
    <rPh sb="0" eb="2">
      <t>キョウヨウ</t>
    </rPh>
    <rPh sb="2" eb="4">
      <t>ヨクシツ</t>
    </rPh>
    <rPh sb="8" eb="10">
      <t>カイゴ</t>
    </rPh>
    <rPh sb="10" eb="12">
      <t>ヨクソウ</t>
    </rPh>
    <phoneticPr fontId="5"/>
  </si>
  <si>
    <t>食堂</t>
    <rPh sb="0" eb="2">
      <t>ショクドウ</t>
    </rPh>
    <phoneticPr fontId="5"/>
  </si>
  <si>
    <t>エレベーター</t>
    <phoneticPr fontId="5"/>
  </si>
  <si>
    <t>消火器</t>
    <rPh sb="0" eb="3">
      <t>ショウカキ</t>
    </rPh>
    <phoneticPr fontId="5"/>
  </si>
  <si>
    <t>自動火災報知設備</t>
    <rPh sb="0" eb="2">
      <t>ジドウ</t>
    </rPh>
    <rPh sb="2" eb="4">
      <t>カサイ</t>
    </rPh>
    <rPh sb="4" eb="6">
      <t>ホウチ</t>
    </rPh>
    <rPh sb="6" eb="8">
      <t>セツビ</t>
    </rPh>
    <phoneticPr fontId="5"/>
  </si>
  <si>
    <t>４</t>
    <phoneticPr fontId="5"/>
  </si>
  <si>
    <t>サービスの内容</t>
    <rPh sb="5" eb="7">
      <t>ナイヨウ</t>
    </rPh>
    <phoneticPr fontId="5"/>
  </si>
  <si>
    <t>（全体の方針）</t>
    <rPh sb="1" eb="3">
      <t>ゼンタイ</t>
    </rPh>
    <rPh sb="4" eb="6">
      <t>ホウシン</t>
    </rPh>
    <phoneticPr fontId="5"/>
  </si>
  <si>
    <t>運営に関する方針</t>
    <rPh sb="0" eb="2">
      <t>ウンエイ</t>
    </rPh>
    <rPh sb="3" eb="4">
      <t>カン</t>
    </rPh>
    <rPh sb="6" eb="8">
      <t>ホウシン</t>
    </rPh>
    <phoneticPr fontId="5"/>
  </si>
  <si>
    <t>食事の提供</t>
    <rPh sb="0" eb="2">
      <t>ショクジ</t>
    </rPh>
    <rPh sb="3" eb="5">
      <t>テイキョウ</t>
    </rPh>
    <phoneticPr fontId="5"/>
  </si>
  <si>
    <t>特定施設入居者生活介護の加算の対象となるサービスの体制の有無</t>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phoneticPr fontId="5"/>
  </si>
  <si>
    <t>個別機能訓練加算</t>
    <rPh sb="0" eb="2">
      <t>コベツ</t>
    </rPh>
    <rPh sb="2" eb="4">
      <t>キノウ</t>
    </rPh>
    <rPh sb="4" eb="6">
      <t>クンレン</t>
    </rPh>
    <rPh sb="6" eb="8">
      <t>カサン</t>
    </rPh>
    <phoneticPr fontId="5"/>
  </si>
  <si>
    <t>夜間看護体制加算</t>
    <rPh sb="0" eb="2">
      <t>ヤカン</t>
    </rPh>
    <rPh sb="2" eb="4">
      <t>カンゴ</t>
    </rPh>
    <rPh sb="4" eb="6">
      <t>タイセイ</t>
    </rPh>
    <rPh sb="6" eb="8">
      <t>カサン</t>
    </rPh>
    <phoneticPr fontId="5"/>
  </si>
  <si>
    <t>看取り介護加算</t>
    <rPh sb="0" eb="2">
      <t>ミト</t>
    </rPh>
    <rPh sb="3" eb="5">
      <t>カイゴ</t>
    </rPh>
    <rPh sb="5" eb="7">
      <t>カサン</t>
    </rPh>
    <phoneticPr fontId="5"/>
  </si>
  <si>
    <t>認知症専門ケア加算</t>
    <rPh sb="0" eb="2">
      <t>ニンチ</t>
    </rPh>
    <rPh sb="2" eb="3">
      <t>ショウ</t>
    </rPh>
    <rPh sb="3" eb="5">
      <t>センモン</t>
    </rPh>
    <rPh sb="7" eb="9">
      <t>カサン</t>
    </rPh>
    <phoneticPr fontId="5"/>
  </si>
  <si>
    <t>サービス提供体制強化加算</t>
    <rPh sb="4" eb="6">
      <t>テイキョウ</t>
    </rPh>
    <rPh sb="6" eb="8">
      <t>タイセイ</t>
    </rPh>
    <rPh sb="8" eb="10">
      <t>キョウカ</t>
    </rPh>
    <rPh sb="10" eb="12">
      <t>カサン</t>
    </rPh>
    <phoneticPr fontId="5"/>
  </si>
  <si>
    <t>医療支援</t>
    <rPh sb="0" eb="2">
      <t>イリョウ</t>
    </rPh>
    <rPh sb="2" eb="4">
      <t>シエン</t>
    </rPh>
    <phoneticPr fontId="5"/>
  </si>
  <si>
    <t>住所</t>
    <rPh sb="0" eb="2">
      <t>ジュウショ</t>
    </rPh>
    <phoneticPr fontId="5"/>
  </si>
  <si>
    <t>診療科目</t>
    <rPh sb="0" eb="2">
      <t>シンリョウ</t>
    </rPh>
    <rPh sb="2" eb="4">
      <t>カモク</t>
    </rPh>
    <phoneticPr fontId="5"/>
  </si>
  <si>
    <t>協力内容</t>
    <rPh sb="0" eb="2">
      <t>キョウリョク</t>
    </rPh>
    <rPh sb="2" eb="4">
      <t>ナイヨウ</t>
    </rPh>
    <phoneticPr fontId="5"/>
  </si>
  <si>
    <t>協力歯科医療機関</t>
    <rPh sb="0" eb="2">
      <t>キョウリョク</t>
    </rPh>
    <rPh sb="2" eb="4">
      <t>シカ</t>
    </rPh>
    <rPh sb="4" eb="6">
      <t>イリョウ</t>
    </rPh>
    <rPh sb="6" eb="8">
      <t>キカン</t>
    </rPh>
    <phoneticPr fontId="5"/>
  </si>
  <si>
    <t>入居後に居室を住み替える場合</t>
    <rPh sb="0" eb="2">
      <t>ニュウキョ</t>
    </rPh>
    <rPh sb="2" eb="3">
      <t>ゴ</t>
    </rPh>
    <rPh sb="4" eb="6">
      <t>キョシツ</t>
    </rPh>
    <rPh sb="7" eb="8">
      <t>ス</t>
    </rPh>
    <rPh sb="9" eb="10">
      <t>カ</t>
    </rPh>
    <rPh sb="12" eb="14">
      <t>バアイ</t>
    </rPh>
    <phoneticPr fontId="5"/>
  </si>
  <si>
    <t>判断基準の内容</t>
    <rPh sb="0" eb="2">
      <t>ハンダン</t>
    </rPh>
    <rPh sb="2" eb="4">
      <t>キジュン</t>
    </rPh>
    <rPh sb="5" eb="7">
      <t>ナイヨウ</t>
    </rPh>
    <phoneticPr fontId="5"/>
  </si>
  <si>
    <t>手続の内容</t>
    <rPh sb="0" eb="2">
      <t>テツヅキ</t>
    </rPh>
    <rPh sb="3" eb="5">
      <t>ナイヨウ</t>
    </rPh>
    <phoneticPr fontId="5"/>
  </si>
  <si>
    <t>追加的費用の有無</t>
    <rPh sb="0" eb="3">
      <t>ツイカテキ</t>
    </rPh>
    <rPh sb="3" eb="5">
      <t>ヒヨウ</t>
    </rPh>
    <rPh sb="6" eb="8">
      <t>ウム</t>
    </rPh>
    <phoneticPr fontId="5"/>
  </si>
  <si>
    <t>前払金償却の調整の有無</t>
    <rPh sb="0" eb="2">
      <t>マエバラ</t>
    </rPh>
    <rPh sb="2" eb="3">
      <t>キン</t>
    </rPh>
    <rPh sb="3" eb="5">
      <t>ショウキャク</t>
    </rPh>
    <rPh sb="6" eb="8">
      <t>チョウセイ</t>
    </rPh>
    <rPh sb="9" eb="11">
      <t>ウム</t>
    </rPh>
    <phoneticPr fontId="5"/>
  </si>
  <si>
    <t>面積の増減</t>
    <rPh sb="0" eb="2">
      <t>メンセキ</t>
    </rPh>
    <rPh sb="3" eb="5">
      <t>ゾウゲン</t>
    </rPh>
    <phoneticPr fontId="5"/>
  </si>
  <si>
    <t>便所の変更</t>
    <rPh sb="0" eb="2">
      <t>ベンジョ</t>
    </rPh>
    <rPh sb="3" eb="5">
      <t>ヘンコウ</t>
    </rPh>
    <phoneticPr fontId="5"/>
  </si>
  <si>
    <t>浴室の変更</t>
    <rPh sb="0" eb="2">
      <t>ヨクシツ</t>
    </rPh>
    <rPh sb="3" eb="5">
      <t>ヘンコウ</t>
    </rPh>
    <phoneticPr fontId="5"/>
  </si>
  <si>
    <t>洗面所の変更</t>
    <rPh sb="0" eb="2">
      <t>センメン</t>
    </rPh>
    <rPh sb="2" eb="3">
      <t>ジョ</t>
    </rPh>
    <rPh sb="4" eb="6">
      <t>ヘンコウ</t>
    </rPh>
    <phoneticPr fontId="5"/>
  </si>
  <si>
    <t>その他の変更</t>
    <rPh sb="2" eb="3">
      <t>タ</t>
    </rPh>
    <rPh sb="4" eb="6">
      <t>ヘンコウ</t>
    </rPh>
    <phoneticPr fontId="5"/>
  </si>
  <si>
    <t>従前の居室との仕様の変更</t>
    <rPh sb="0" eb="2">
      <t>ジュウゼン</t>
    </rPh>
    <rPh sb="3" eb="5">
      <t>キョシツ</t>
    </rPh>
    <rPh sb="7" eb="9">
      <t>シヨウ</t>
    </rPh>
    <rPh sb="10" eb="12">
      <t>ヘンコウ</t>
    </rPh>
    <phoneticPr fontId="5"/>
  </si>
  <si>
    <t>（入居に関する要件）</t>
    <rPh sb="1" eb="3">
      <t>ニュウキョ</t>
    </rPh>
    <rPh sb="4" eb="5">
      <t>カン</t>
    </rPh>
    <rPh sb="7" eb="9">
      <t>ヨウケン</t>
    </rPh>
    <phoneticPr fontId="5"/>
  </si>
  <si>
    <t>入居対象となる者</t>
    <rPh sb="0" eb="2">
      <t>ニュウキョ</t>
    </rPh>
    <rPh sb="2" eb="4">
      <t>タイショウ</t>
    </rPh>
    <rPh sb="7" eb="8">
      <t>モノ</t>
    </rPh>
    <phoneticPr fontId="5"/>
  </si>
  <si>
    <t>事業主体から解約を求める場合</t>
    <rPh sb="0" eb="2">
      <t>ジギョウ</t>
    </rPh>
    <rPh sb="2" eb="4">
      <t>シュタイ</t>
    </rPh>
    <rPh sb="6" eb="8">
      <t>カイヤク</t>
    </rPh>
    <rPh sb="9" eb="10">
      <t>モト</t>
    </rPh>
    <rPh sb="12" eb="14">
      <t>バアイ</t>
    </rPh>
    <phoneticPr fontId="5"/>
  </si>
  <si>
    <t>解約条項</t>
    <rPh sb="0" eb="2">
      <t>カイヤク</t>
    </rPh>
    <rPh sb="2" eb="4">
      <t>ジョウコウ</t>
    </rPh>
    <phoneticPr fontId="5"/>
  </si>
  <si>
    <t>解約予告期間</t>
    <rPh sb="0" eb="2">
      <t>カイヤク</t>
    </rPh>
    <rPh sb="2" eb="4">
      <t>ヨコク</t>
    </rPh>
    <rPh sb="4" eb="6">
      <t>キカン</t>
    </rPh>
    <phoneticPr fontId="5"/>
  </si>
  <si>
    <t>入居者からの解約予告期間</t>
    <rPh sb="0" eb="3">
      <t>ニュウキョシャ</t>
    </rPh>
    <rPh sb="6" eb="8">
      <t>カイヤク</t>
    </rPh>
    <rPh sb="8" eb="10">
      <t>ヨコク</t>
    </rPh>
    <rPh sb="10" eb="12">
      <t>キカン</t>
    </rPh>
    <phoneticPr fontId="5"/>
  </si>
  <si>
    <t>５</t>
    <phoneticPr fontId="5"/>
  </si>
  <si>
    <t>直接処遇職員</t>
    <rPh sb="0" eb="2">
      <t>チョクセツ</t>
    </rPh>
    <rPh sb="2" eb="4">
      <t>ショグウ</t>
    </rPh>
    <rPh sb="4" eb="6">
      <t>ショクイン</t>
    </rPh>
    <phoneticPr fontId="5"/>
  </si>
  <si>
    <t>看護職員</t>
    <rPh sb="0" eb="2">
      <t>カンゴ</t>
    </rPh>
    <rPh sb="2" eb="4">
      <t>ショクイン</t>
    </rPh>
    <phoneticPr fontId="5"/>
  </si>
  <si>
    <t>機能訓練指導員</t>
    <rPh sb="0" eb="2">
      <t>キノウ</t>
    </rPh>
    <rPh sb="2" eb="4">
      <t>クンレン</t>
    </rPh>
    <rPh sb="4" eb="7">
      <t>シドウイン</t>
    </rPh>
    <phoneticPr fontId="5"/>
  </si>
  <si>
    <t>栄養士</t>
    <rPh sb="0" eb="3">
      <t>エイヨウシ</t>
    </rPh>
    <phoneticPr fontId="5"/>
  </si>
  <si>
    <t>調理員</t>
    <rPh sb="0" eb="3">
      <t>チョウリイン</t>
    </rPh>
    <phoneticPr fontId="5"/>
  </si>
  <si>
    <t>事務員</t>
    <rPh sb="0" eb="3">
      <t>ジムイン</t>
    </rPh>
    <phoneticPr fontId="5"/>
  </si>
  <si>
    <t>その他職員</t>
    <rPh sb="2" eb="3">
      <t>タ</t>
    </rPh>
    <rPh sb="3" eb="5">
      <t>ショクイン</t>
    </rPh>
    <phoneticPr fontId="5"/>
  </si>
  <si>
    <t>１年未満</t>
    <rPh sb="1" eb="2">
      <t>ネン</t>
    </rPh>
    <rPh sb="2" eb="4">
      <t>ミマン</t>
    </rPh>
    <phoneticPr fontId="5"/>
  </si>
  <si>
    <t>１年以上
３年未満</t>
    <rPh sb="1" eb="4">
      <t>ネンイジョウ</t>
    </rPh>
    <rPh sb="6" eb="7">
      <t>ネン</t>
    </rPh>
    <rPh sb="7" eb="9">
      <t>ミマン</t>
    </rPh>
    <phoneticPr fontId="5"/>
  </si>
  <si>
    <t>３年以上
５年未満</t>
    <rPh sb="1" eb="4">
      <t>ネンイジョウ</t>
    </rPh>
    <rPh sb="6" eb="7">
      <t>ネン</t>
    </rPh>
    <rPh sb="7" eb="9">
      <t>ミマン</t>
    </rPh>
    <phoneticPr fontId="5"/>
  </si>
  <si>
    <t>５年以上
１０年未満</t>
    <rPh sb="1" eb="4">
      <t>ネンイジョウ</t>
    </rPh>
    <rPh sb="7" eb="8">
      <t>ネン</t>
    </rPh>
    <rPh sb="8" eb="10">
      <t>ミマン</t>
    </rPh>
    <phoneticPr fontId="5"/>
  </si>
  <si>
    <t>従業者の健康診断の実施状況</t>
    <rPh sb="0" eb="3">
      <t>ジュウギョウシャ</t>
    </rPh>
    <rPh sb="4" eb="6">
      <t>ケンコウ</t>
    </rPh>
    <rPh sb="6" eb="8">
      <t>シンダン</t>
    </rPh>
    <rPh sb="9" eb="11">
      <t>ジッシ</t>
    </rPh>
    <rPh sb="11" eb="13">
      <t>ジョウキョウ</t>
    </rPh>
    <phoneticPr fontId="5"/>
  </si>
  <si>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5"/>
  </si>
  <si>
    <t>他の職務との兼務</t>
    <rPh sb="0" eb="1">
      <t>タ</t>
    </rPh>
    <rPh sb="2" eb="4">
      <t>ショクム</t>
    </rPh>
    <rPh sb="6" eb="8">
      <t>ケンム</t>
    </rPh>
    <phoneticPr fontId="5"/>
  </si>
  <si>
    <t>資格等の名称</t>
    <rPh sb="0" eb="3">
      <t>シカクトウ</t>
    </rPh>
    <rPh sb="4" eb="6">
      <t>メイショウ</t>
    </rPh>
    <phoneticPr fontId="5"/>
  </si>
  <si>
    <t>職員数（実人数）</t>
    <rPh sb="0" eb="3">
      <t>ショクインスウ</t>
    </rPh>
    <rPh sb="4" eb="5">
      <t>ジツ</t>
    </rPh>
    <rPh sb="5" eb="7">
      <t>ニンズウ</t>
    </rPh>
    <phoneticPr fontId="5"/>
  </si>
  <si>
    <t>（職種別の職員数）</t>
    <rPh sb="1" eb="4">
      <t>ショクシュベツ</t>
    </rPh>
    <rPh sb="5" eb="8">
      <t>ショクインスウ</t>
    </rPh>
    <phoneticPr fontId="5"/>
  </si>
  <si>
    <t>（資格を有している介護職員の人数）</t>
    <rPh sb="1" eb="3">
      <t>シカク</t>
    </rPh>
    <rPh sb="4" eb="5">
      <t>ユウ</t>
    </rPh>
    <rPh sb="9" eb="11">
      <t>カイゴ</t>
    </rPh>
    <rPh sb="11" eb="13">
      <t>ショクイン</t>
    </rPh>
    <rPh sb="14" eb="16">
      <t>ニンズウ</t>
    </rPh>
    <phoneticPr fontId="5"/>
  </si>
  <si>
    <t>６</t>
    <phoneticPr fontId="5"/>
  </si>
  <si>
    <t>利用料金</t>
    <rPh sb="0" eb="2">
      <t>リヨウ</t>
    </rPh>
    <rPh sb="2" eb="4">
      <t>リョウキン</t>
    </rPh>
    <phoneticPr fontId="5"/>
  </si>
  <si>
    <t>（利用料金の支払い方法）</t>
    <rPh sb="1" eb="3">
      <t>リヨウ</t>
    </rPh>
    <rPh sb="3" eb="5">
      <t>リョウキン</t>
    </rPh>
    <rPh sb="6" eb="8">
      <t>シハラ</t>
    </rPh>
    <rPh sb="9" eb="11">
      <t>ホウホウ</t>
    </rPh>
    <phoneticPr fontId="5"/>
  </si>
  <si>
    <t>居住の権利形態</t>
    <rPh sb="0" eb="2">
      <t>キョジュウ</t>
    </rPh>
    <rPh sb="3" eb="5">
      <t>ケンリ</t>
    </rPh>
    <rPh sb="5" eb="7">
      <t>ケイタイ</t>
    </rPh>
    <phoneticPr fontId="5"/>
  </si>
  <si>
    <t>利用料金の支払い方式</t>
    <rPh sb="0" eb="2">
      <t>リヨウ</t>
    </rPh>
    <rPh sb="2" eb="4">
      <t>リョウキン</t>
    </rPh>
    <rPh sb="5" eb="7">
      <t>シハラ</t>
    </rPh>
    <rPh sb="8" eb="10">
      <t>ホウシキ</t>
    </rPh>
    <phoneticPr fontId="5"/>
  </si>
  <si>
    <t>要介護状態に応じた金額設定</t>
    <rPh sb="0" eb="3">
      <t>ヨウカイゴ</t>
    </rPh>
    <rPh sb="3" eb="5">
      <t>ジョウタイ</t>
    </rPh>
    <rPh sb="6" eb="7">
      <t>オウ</t>
    </rPh>
    <rPh sb="9" eb="11">
      <t>キンガク</t>
    </rPh>
    <rPh sb="11" eb="13">
      <t>セッテイ</t>
    </rPh>
    <phoneticPr fontId="5"/>
  </si>
  <si>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5"/>
  </si>
  <si>
    <t>利用料金の改定</t>
    <rPh sb="0" eb="2">
      <t>リヨウ</t>
    </rPh>
    <rPh sb="2" eb="4">
      <t>リョウキン</t>
    </rPh>
    <rPh sb="5" eb="7">
      <t>カイテイ</t>
    </rPh>
    <phoneticPr fontId="5"/>
  </si>
  <si>
    <t>条件</t>
    <rPh sb="0" eb="2">
      <t>ジョウケン</t>
    </rPh>
    <phoneticPr fontId="5"/>
  </si>
  <si>
    <t>（資格を有している機能訓練指導員の人数）</t>
    <rPh sb="1" eb="3">
      <t>シカク</t>
    </rPh>
    <rPh sb="4" eb="5">
      <t>ユウ</t>
    </rPh>
    <rPh sb="9" eb="13">
      <t>キノウクンレン</t>
    </rPh>
    <rPh sb="13" eb="16">
      <t>シドウイン</t>
    </rPh>
    <rPh sb="17" eb="19">
      <t>ニンズウ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</si>
  <si>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</si>
  <si>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</si>
  <si>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4">
      <t>チョウカク</t>
    </rPh>
    <rPh sb="4" eb="5">
      <t>シ</t>
    </rPh>
    <phoneticPr fontId="5"/>
  </si>
  <si>
    <t>平均人数</t>
    <rPh sb="0" eb="2">
      <t>ヘイキン</t>
    </rPh>
    <rPh sb="2" eb="3">
      <t>ニン</t>
    </rPh>
    <rPh sb="3" eb="4">
      <t>カズ</t>
    </rPh>
    <phoneticPr fontId="5"/>
  </si>
  <si>
    <t>実際の配置比率</t>
    <rPh sb="0" eb="2">
      <t>ジッサイ</t>
    </rPh>
    <rPh sb="3" eb="5">
      <t>ハイチ</t>
    </rPh>
    <rPh sb="5" eb="7">
      <t>ヒリツ</t>
    </rPh>
    <phoneticPr fontId="5"/>
  </si>
  <si>
    <t>（記入日時点での利用者数：常勤換算職員数）</t>
    <rPh sb="1" eb="3">
      <t>キニュウ</t>
    </rPh>
    <rPh sb="3" eb="4">
      <t>ビ</t>
    </rPh>
    <rPh sb="4" eb="6">
      <t>ジテン</t>
    </rPh>
    <rPh sb="8" eb="10">
      <t>リヨウ</t>
    </rPh>
    <rPh sb="10" eb="11">
      <t>シャ</t>
    </rPh>
    <rPh sb="11" eb="12">
      <t>スウ</t>
    </rPh>
    <rPh sb="13" eb="15">
      <t>ジョウキン</t>
    </rPh>
    <rPh sb="15" eb="17">
      <t>カンザン</t>
    </rPh>
    <rPh sb="17" eb="20">
      <t>ショクインスウ</t>
    </rPh>
    <phoneticPr fontId="5"/>
  </si>
  <si>
    <t>ホームの職員数</t>
    <rPh sb="4" eb="7">
      <t>ショクインスウ</t>
    </rPh>
    <phoneticPr fontId="5"/>
  </si>
  <si>
    <t>訪問介護事業所の名称</t>
    <rPh sb="0" eb="2">
      <t>ホウモン</t>
    </rPh>
    <rPh sb="2" eb="4">
      <t>カイゴ</t>
    </rPh>
    <rPh sb="4" eb="7">
      <t>ジギョウショ</t>
    </rPh>
    <rPh sb="8" eb="10">
      <t>メイショウ</t>
    </rPh>
    <phoneticPr fontId="5"/>
  </si>
  <si>
    <t>訪問看護事業所の名称</t>
    <rPh sb="0" eb="2">
      <t>ホウモン</t>
    </rPh>
    <rPh sb="2" eb="4">
      <t>カンゴ</t>
    </rPh>
    <rPh sb="4" eb="7">
      <t>ジギョウショ</t>
    </rPh>
    <rPh sb="8" eb="10">
      <t>メイショウ</t>
    </rPh>
    <phoneticPr fontId="5"/>
  </si>
  <si>
    <t>通所介護事業所の名称</t>
    <rPh sb="0" eb="1">
      <t>ツウ</t>
    </rPh>
    <rPh sb="1" eb="2">
      <t>ショ</t>
    </rPh>
    <rPh sb="2" eb="4">
      <t>カイゴ</t>
    </rPh>
    <rPh sb="4" eb="7">
      <t>ジギョウショ</t>
    </rPh>
    <rPh sb="8" eb="10">
      <t>メイショウ</t>
    </rPh>
    <phoneticPr fontId="5"/>
  </si>
  <si>
    <t>（職員の状況）</t>
    <rPh sb="1" eb="3">
      <t>ショクイン</t>
    </rPh>
    <rPh sb="4" eb="6">
      <t>ジョウキョウ</t>
    </rPh>
    <phoneticPr fontId="5"/>
  </si>
  <si>
    <t>要介護度</t>
    <rPh sb="0" eb="3">
      <t>ヨウカイゴ</t>
    </rPh>
    <rPh sb="3" eb="4">
      <t>ド</t>
    </rPh>
    <phoneticPr fontId="5"/>
  </si>
  <si>
    <t>年齢</t>
    <rPh sb="0" eb="2">
      <t>ネンレイ</t>
    </rPh>
    <phoneticPr fontId="5"/>
  </si>
  <si>
    <t>前払金</t>
    <rPh sb="0" eb="2">
      <t>マエバラ</t>
    </rPh>
    <rPh sb="2" eb="3">
      <t>キン</t>
    </rPh>
    <phoneticPr fontId="5"/>
  </si>
  <si>
    <t>家賃</t>
    <rPh sb="0" eb="2">
      <t>ヤチン</t>
    </rPh>
    <phoneticPr fontId="5"/>
  </si>
  <si>
    <t>プラン１</t>
    <phoneticPr fontId="5"/>
  </si>
  <si>
    <t>プラン２</t>
    <phoneticPr fontId="5"/>
  </si>
  <si>
    <t>利用者の個別的な選択によるサービス利用料</t>
    <rPh sb="0" eb="3">
      <t>リヨウシャ</t>
    </rPh>
    <rPh sb="4" eb="7">
      <t>コベツテキ</t>
    </rPh>
    <rPh sb="8" eb="10">
      <t>センタク</t>
    </rPh>
    <rPh sb="17" eb="20">
      <t>リヨウリョウ</t>
    </rPh>
    <phoneticPr fontId="5"/>
  </si>
  <si>
    <t>その他のサービス利用料</t>
    <rPh sb="2" eb="3">
      <t>タ</t>
    </rPh>
    <rPh sb="8" eb="11">
      <t>リヨウリョウ</t>
    </rPh>
    <phoneticPr fontId="5"/>
  </si>
  <si>
    <t>別添２</t>
    <rPh sb="0" eb="2">
      <t>ベッテン</t>
    </rPh>
    <phoneticPr fontId="5"/>
  </si>
  <si>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5"/>
  </si>
  <si>
    <t>想定居住期間（償却年月数）</t>
    <rPh sb="0" eb="2">
      <t>ソウテイ</t>
    </rPh>
    <rPh sb="2" eb="4">
      <t>キョジュウ</t>
    </rPh>
    <rPh sb="4" eb="6">
      <t>キカン</t>
    </rPh>
    <rPh sb="7" eb="9">
      <t>ショウキャク</t>
    </rPh>
    <rPh sb="9" eb="11">
      <t>ネンゲツ</t>
    </rPh>
    <rPh sb="11" eb="12">
      <t>スウ</t>
    </rPh>
    <phoneticPr fontId="5"/>
  </si>
  <si>
    <t>償却の開始日</t>
    <rPh sb="0" eb="2">
      <t>ショウキャク</t>
    </rPh>
    <rPh sb="3" eb="6">
      <t>カイシビ</t>
    </rPh>
    <phoneticPr fontId="5"/>
  </si>
  <si>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5"/>
  </si>
  <si>
    <t>返還金の算定方法</t>
    <rPh sb="0" eb="2">
      <t>ヘンカン</t>
    </rPh>
    <rPh sb="2" eb="3">
      <t>キン</t>
    </rPh>
    <rPh sb="4" eb="6">
      <t>サンテイ</t>
    </rPh>
    <rPh sb="6" eb="8">
      <t>ホウホウ</t>
    </rPh>
    <phoneticPr fontId="5"/>
  </si>
  <si>
    <t>前払金の保全先</t>
    <rPh sb="0" eb="2">
      <t>マエバラ</t>
    </rPh>
    <rPh sb="2" eb="3">
      <t>キン</t>
    </rPh>
    <rPh sb="4" eb="6">
      <t>ホゼン</t>
    </rPh>
    <rPh sb="6" eb="7">
      <t>サキ</t>
    </rPh>
    <phoneticPr fontId="5"/>
  </si>
  <si>
    <t>入居後３月以内の契約終了</t>
    <rPh sb="0" eb="2">
      <t>ニュウキョ</t>
    </rPh>
    <rPh sb="2" eb="3">
      <t>ゴ</t>
    </rPh>
    <rPh sb="4" eb="5">
      <t>ツキ</t>
    </rPh>
    <rPh sb="5" eb="7">
      <t>イナイ</t>
    </rPh>
    <rPh sb="8" eb="10">
      <t>ケイヤク</t>
    </rPh>
    <rPh sb="10" eb="12">
      <t>シュウリョウ</t>
    </rPh>
    <phoneticPr fontId="5"/>
  </si>
  <si>
    <t>入居後３月を超えた契約終了</t>
    <rPh sb="0" eb="2">
      <t>ニュウキョ</t>
    </rPh>
    <rPh sb="2" eb="3">
      <t>ゴ</t>
    </rPh>
    <rPh sb="4" eb="5">
      <t>ツキ</t>
    </rPh>
    <rPh sb="6" eb="7">
      <t>コ</t>
    </rPh>
    <rPh sb="9" eb="11">
      <t>ケイヤク</t>
    </rPh>
    <rPh sb="11" eb="13">
      <t>シュウリョウ</t>
    </rPh>
    <phoneticPr fontId="5"/>
  </si>
  <si>
    <t>性別</t>
    <rPh sb="0" eb="2">
      <t>セイベツ</t>
    </rPh>
    <phoneticPr fontId="5"/>
  </si>
  <si>
    <t>６５歳未満</t>
    <rPh sb="2" eb="3">
      <t>サイ</t>
    </rPh>
    <rPh sb="3" eb="5">
      <t>ミマン</t>
    </rPh>
    <phoneticPr fontId="5"/>
  </si>
  <si>
    <t>６５歳以上７５歳未満</t>
    <rPh sb="2" eb="5">
      <t>サイイジョウ</t>
    </rPh>
    <rPh sb="7" eb="8">
      <t>サイ</t>
    </rPh>
    <rPh sb="8" eb="10">
      <t>ミマン</t>
    </rPh>
    <phoneticPr fontId="5"/>
  </si>
  <si>
    <t>７５歳以上８５歳未満</t>
    <rPh sb="2" eb="5">
      <t>サイイジョウ</t>
    </rPh>
    <rPh sb="7" eb="8">
      <t>サイ</t>
    </rPh>
    <rPh sb="8" eb="10">
      <t>ミマン</t>
    </rPh>
    <phoneticPr fontId="5"/>
  </si>
  <si>
    <t>８５歳以上</t>
    <rPh sb="2" eb="5">
      <t>サイイジョウ</t>
    </rPh>
    <phoneticPr fontId="5"/>
  </si>
  <si>
    <t>年齢別</t>
    <rPh sb="0" eb="2">
      <t>ネンレイ</t>
    </rPh>
    <rPh sb="2" eb="3">
      <t>ベツ</t>
    </rPh>
    <phoneticPr fontId="5"/>
  </si>
  <si>
    <t>要支援１</t>
    <rPh sb="0" eb="3">
      <t>ヨウシエン</t>
    </rPh>
    <phoneticPr fontId="5"/>
  </si>
  <si>
    <t>要支援２</t>
    <rPh sb="0" eb="3">
      <t>ヨウシエン</t>
    </rPh>
    <phoneticPr fontId="5"/>
  </si>
  <si>
    <t>要介護１</t>
    <rPh sb="0" eb="3">
      <t>ヨウカイゴ</t>
    </rPh>
    <phoneticPr fontId="5"/>
  </si>
  <si>
    <t>要介護２</t>
    <rPh sb="0" eb="3">
      <t>ヨウカイゴ</t>
    </rPh>
    <phoneticPr fontId="5"/>
  </si>
  <si>
    <t>要介護３</t>
    <rPh sb="0" eb="3">
      <t>ヨウカイゴ</t>
    </rPh>
    <phoneticPr fontId="5"/>
  </si>
  <si>
    <t>要介護４</t>
    <rPh sb="0" eb="3">
      <t>ヨウカイゴ</t>
    </rPh>
    <phoneticPr fontId="5"/>
  </si>
  <si>
    <t>要介護５</t>
    <rPh sb="0" eb="3">
      <t>ヨウカイゴ</t>
    </rPh>
    <phoneticPr fontId="5"/>
  </si>
  <si>
    <t>入居期間別</t>
    <rPh sb="0" eb="2">
      <t>ニュウキョ</t>
    </rPh>
    <rPh sb="2" eb="4">
      <t>キカン</t>
    </rPh>
    <rPh sb="4" eb="5">
      <t>ベツ</t>
    </rPh>
    <phoneticPr fontId="5"/>
  </si>
  <si>
    <t>６か月未満</t>
    <rPh sb="2" eb="3">
      <t>ゲツ</t>
    </rPh>
    <rPh sb="3" eb="5">
      <t>ミマン</t>
    </rPh>
    <phoneticPr fontId="5"/>
  </si>
  <si>
    <t>６か月以上１年未満</t>
    <rPh sb="2" eb="5">
      <t>ゲツイジョウ</t>
    </rPh>
    <rPh sb="6" eb="7">
      <t>ネン</t>
    </rPh>
    <rPh sb="7" eb="9">
      <t>ミマン</t>
    </rPh>
    <phoneticPr fontId="5"/>
  </si>
  <si>
    <t>１年以上５年未満</t>
    <rPh sb="1" eb="4">
      <t>ネンイジョウ</t>
    </rPh>
    <rPh sb="5" eb="6">
      <t>ネン</t>
    </rPh>
    <rPh sb="6" eb="8">
      <t>ミマン</t>
    </rPh>
    <phoneticPr fontId="5"/>
  </si>
  <si>
    <t>５年以上１０年未満</t>
    <rPh sb="1" eb="4">
      <t>ネンイジョウ</t>
    </rPh>
    <rPh sb="6" eb="7">
      <t>ネン</t>
    </rPh>
    <rPh sb="7" eb="9">
      <t>ミマン</t>
    </rPh>
    <phoneticPr fontId="5"/>
  </si>
  <si>
    <t>平均年齢</t>
    <rPh sb="0" eb="2">
      <t>ヘイキン</t>
    </rPh>
    <rPh sb="2" eb="4">
      <t>ネンレイ</t>
    </rPh>
    <phoneticPr fontId="5"/>
  </si>
  <si>
    <t>（前年度における退去者の状況）</t>
    <rPh sb="1" eb="4">
      <t>ゼンネンド</t>
    </rPh>
    <rPh sb="8" eb="11">
      <t>タイキョシャ</t>
    </rPh>
    <rPh sb="12" eb="14">
      <t>ジョウキョウ</t>
    </rPh>
    <phoneticPr fontId="5"/>
  </si>
  <si>
    <t>退去先別の人数</t>
    <rPh sb="0" eb="2">
      <t>タイキョ</t>
    </rPh>
    <rPh sb="2" eb="3">
      <t>サキ</t>
    </rPh>
    <rPh sb="3" eb="4">
      <t>ベツ</t>
    </rPh>
    <rPh sb="5" eb="7">
      <t>ニンズウ</t>
    </rPh>
    <phoneticPr fontId="5"/>
  </si>
  <si>
    <t>生前解約の状況</t>
    <rPh sb="0" eb="2">
      <t>セイゼン</t>
    </rPh>
    <rPh sb="2" eb="4">
      <t>カイヤク</t>
    </rPh>
    <rPh sb="5" eb="7">
      <t>ジョウキョウ</t>
    </rPh>
    <phoneticPr fontId="5"/>
  </si>
  <si>
    <t>死亡者</t>
    <rPh sb="0" eb="3">
      <t>シボウシャ</t>
    </rPh>
    <phoneticPr fontId="5"/>
  </si>
  <si>
    <t>施設側の申し出</t>
    <rPh sb="0" eb="2">
      <t>シセツ</t>
    </rPh>
    <rPh sb="2" eb="3">
      <t>ガワ</t>
    </rPh>
    <rPh sb="4" eb="5">
      <t>モウ</t>
    </rPh>
    <rPh sb="6" eb="7">
      <t>デ</t>
    </rPh>
    <phoneticPr fontId="5"/>
  </si>
  <si>
    <t>入居者側の申し出</t>
    <rPh sb="0" eb="3">
      <t>ニュウキョシャ</t>
    </rPh>
    <rPh sb="3" eb="4">
      <t>ガワ</t>
    </rPh>
    <rPh sb="5" eb="6">
      <t>モウ</t>
    </rPh>
    <rPh sb="7" eb="8">
      <t>デ</t>
    </rPh>
    <phoneticPr fontId="5"/>
  </si>
  <si>
    <t>苦情・事故等に関する体制</t>
    <rPh sb="0" eb="2">
      <t>クジョウ</t>
    </rPh>
    <rPh sb="3" eb="6">
      <t>ジコトウ</t>
    </rPh>
    <rPh sb="7" eb="8">
      <t>カン</t>
    </rPh>
    <rPh sb="10" eb="12">
      <t>タイセイ</t>
    </rPh>
    <phoneticPr fontId="5"/>
  </si>
  <si>
    <t>対応している時間</t>
    <rPh sb="0" eb="2">
      <t>タイオウ</t>
    </rPh>
    <rPh sb="6" eb="8">
      <t>ジカン</t>
    </rPh>
    <phoneticPr fontId="5"/>
  </si>
  <si>
    <t>定休日</t>
    <rPh sb="0" eb="3">
      <t>テイキュウビ</t>
    </rPh>
    <phoneticPr fontId="5"/>
  </si>
  <si>
    <t>（サービスの提供により賠償すべき事故が発生したときの対応）</t>
    <rPh sb="6" eb="8">
      <t>テイキョウ</t>
    </rPh>
    <rPh sb="11" eb="13">
      <t>バイショウ</t>
    </rPh>
    <rPh sb="16" eb="18">
      <t>ジコ</t>
    </rPh>
    <rPh sb="19" eb="21">
      <t>ハッセイ</t>
    </rPh>
    <rPh sb="26" eb="28">
      <t>タイオウ</t>
    </rPh>
    <phoneticPr fontId="5"/>
  </si>
  <si>
    <t>事故対応及びその予防のための指針</t>
    <rPh sb="0" eb="2">
      <t>ジコ</t>
    </rPh>
    <rPh sb="2" eb="4">
      <t>タイオウ</t>
    </rPh>
    <rPh sb="4" eb="5">
      <t>オヨ</t>
    </rPh>
    <rPh sb="8" eb="10">
      <t>ヨボウ</t>
    </rPh>
    <rPh sb="14" eb="16">
      <t>シシン</t>
    </rPh>
    <phoneticPr fontId="5"/>
  </si>
  <si>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5"/>
  </si>
  <si>
    <t>第三者による評価の実施状況</t>
    <rPh sb="0" eb="1">
      <t>ダイ</t>
    </rPh>
    <rPh sb="1" eb="3">
      <t>サンシャ</t>
    </rPh>
    <rPh sb="6" eb="8">
      <t>ヒョウカ</t>
    </rPh>
    <rPh sb="9" eb="11">
      <t>ジッシ</t>
    </rPh>
    <rPh sb="11" eb="13">
      <t>ジョウキョウ</t>
    </rPh>
    <phoneticPr fontId="5"/>
  </si>
  <si>
    <t>実施日</t>
    <rPh sb="0" eb="3">
      <t>ジッシビ</t>
    </rPh>
    <phoneticPr fontId="5"/>
  </si>
  <si>
    <t>結果の開示</t>
    <rPh sb="0" eb="2">
      <t>ケッカ</t>
    </rPh>
    <rPh sb="3" eb="5">
      <t>カイジ</t>
    </rPh>
    <phoneticPr fontId="5"/>
  </si>
  <si>
    <t>評価機関名称</t>
    <rPh sb="0" eb="2">
      <t>ヒョウカ</t>
    </rPh>
    <rPh sb="2" eb="4">
      <t>キカン</t>
    </rPh>
    <rPh sb="4" eb="6">
      <t>メイショウ</t>
    </rPh>
    <phoneticPr fontId="5"/>
  </si>
  <si>
    <t>合致しない事項がある場合の内容</t>
    <rPh sb="0" eb="2">
      <t>ガッチ</t>
    </rPh>
    <rPh sb="5" eb="7">
      <t>ジコウ</t>
    </rPh>
    <rPh sb="10" eb="12">
      <t>バアイ</t>
    </rPh>
    <rPh sb="13" eb="15">
      <t>ナイヨウ</t>
    </rPh>
    <phoneticPr fontId="5"/>
  </si>
  <si>
    <t>９</t>
    <phoneticPr fontId="5"/>
  </si>
  <si>
    <t>入居希望者への事前の情報開示</t>
    <rPh sb="0" eb="2">
      <t>ニュウキョ</t>
    </rPh>
    <rPh sb="2" eb="5">
      <t>キボウシャ</t>
    </rPh>
    <rPh sb="7" eb="9">
      <t>ジゼン</t>
    </rPh>
    <rPh sb="10" eb="12">
      <t>ジョウホウ</t>
    </rPh>
    <rPh sb="12" eb="14">
      <t>カイジ</t>
    </rPh>
    <phoneticPr fontId="5"/>
  </si>
  <si>
    <t>入居契約書の雛形</t>
    <rPh sb="0" eb="2">
      <t>ニュウキョ</t>
    </rPh>
    <rPh sb="2" eb="5">
      <t>ケイヤクショ</t>
    </rPh>
    <rPh sb="6" eb="8">
      <t>ヒナガタ</t>
    </rPh>
    <phoneticPr fontId="5"/>
  </si>
  <si>
    <t>管理規程</t>
    <rPh sb="0" eb="2">
      <t>カンリ</t>
    </rPh>
    <rPh sb="2" eb="4">
      <t>キテイ</t>
    </rPh>
    <phoneticPr fontId="5"/>
  </si>
  <si>
    <t>事業収支計画書</t>
    <rPh sb="0" eb="2">
      <t>ジギョウ</t>
    </rPh>
    <rPh sb="2" eb="4">
      <t>シュウシ</t>
    </rPh>
    <rPh sb="4" eb="7">
      <t>ケイカクショ</t>
    </rPh>
    <phoneticPr fontId="5"/>
  </si>
  <si>
    <t>財務諸表の要旨</t>
    <rPh sb="0" eb="2">
      <t>ザイム</t>
    </rPh>
    <rPh sb="2" eb="4">
      <t>ショヒョウ</t>
    </rPh>
    <rPh sb="5" eb="7">
      <t>ヨウシ</t>
    </rPh>
    <phoneticPr fontId="5"/>
  </si>
  <si>
    <t>財務諸表の原本</t>
    <rPh sb="0" eb="2">
      <t>ザイム</t>
    </rPh>
    <rPh sb="2" eb="4">
      <t>ショヒョウ</t>
    </rPh>
    <rPh sb="5" eb="7">
      <t>ゲンポン</t>
    </rPh>
    <phoneticPr fontId="5"/>
  </si>
  <si>
    <t>※　サービス付き高齢者向け住宅の登録を受けている有料老人ホームについては、「登録申請　</t>
    <rPh sb="6" eb="7">
      <t>ツ</t>
    </rPh>
    <rPh sb="8" eb="11">
      <t>コウレイシャ</t>
    </rPh>
    <rPh sb="11" eb="12">
      <t>ム</t>
    </rPh>
    <rPh sb="13" eb="15">
      <t>ジュウタク</t>
    </rPh>
    <rPh sb="16" eb="18">
      <t>トウロク</t>
    </rPh>
    <rPh sb="19" eb="20">
      <t>ウ</t>
    </rPh>
    <rPh sb="24" eb="26">
      <t>ユウリョウ</t>
    </rPh>
    <rPh sb="26" eb="28">
      <t>ロウジン</t>
    </rPh>
    <rPh sb="38" eb="40">
      <t>トウロク</t>
    </rPh>
    <rPh sb="40" eb="42">
      <t>シンセイ</t>
    </rPh>
    <phoneticPr fontId="5"/>
  </si>
  <si>
    <t>　書の添付書類等の参考とする様式について（平成２３年１０月７日付け厚生労働省老健局高</t>
    <rPh sb="1" eb="2">
      <t>ショ</t>
    </rPh>
    <rPh sb="3" eb="5">
      <t>テンプ</t>
    </rPh>
    <rPh sb="5" eb="8">
      <t>ショルイトウ</t>
    </rPh>
    <rPh sb="9" eb="11">
      <t>サンコウ</t>
    </rPh>
    <rPh sb="14" eb="16">
      <t>ヨウシキ</t>
    </rPh>
    <rPh sb="21" eb="23">
      <t>ヘイセイ</t>
    </rPh>
    <rPh sb="25" eb="26">
      <t>ネン</t>
    </rPh>
    <rPh sb="28" eb="29">
      <t>ガツ</t>
    </rPh>
    <rPh sb="30" eb="31">
      <t>カ</t>
    </rPh>
    <rPh sb="31" eb="32">
      <t>ツ</t>
    </rPh>
    <rPh sb="33" eb="35">
      <t>コウセイ</t>
    </rPh>
    <rPh sb="35" eb="38">
      <t>ロウドウショウ</t>
    </rPh>
    <rPh sb="38" eb="39">
      <t>ロウ</t>
    </rPh>
    <rPh sb="39" eb="40">
      <t>ケン</t>
    </rPh>
    <rPh sb="40" eb="41">
      <t>キョク</t>
    </rPh>
    <rPh sb="41" eb="42">
      <t>ダカ</t>
    </rPh>
    <phoneticPr fontId="5"/>
  </si>
  <si>
    <t>　齢者支援課長・国土交通省住宅局安心居住推進課長事務連絡）」の別紙４の記載内容を合わ</t>
    <rPh sb="1" eb="2">
      <t>ヨワイ</t>
    </rPh>
    <rPh sb="2" eb="3">
      <t>シャ</t>
    </rPh>
    <rPh sb="3" eb="6">
      <t>シエンカ</t>
    </rPh>
    <rPh sb="6" eb="7">
      <t>チョウ</t>
    </rPh>
    <rPh sb="8" eb="13">
      <t>コクドコウツウショウ</t>
    </rPh>
    <rPh sb="13" eb="15">
      <t>ジュウタク</t>
    </rPh>
    <rPh sb="15" eb="16">
      <t>キョク</t>
    </rPh>
    <rPh sb="16" eb="18">
      <t>アンシン</t>
    </rPh>
    <rPh sb="18" eb="20">
      <t>キョジュウ</t>
    </rPh>
    <rPh sb="20" eb="22">
      <t>スイシン</t>
    </rPh>
    <rPh sb="22" eb="24">
      <t>カチョウ</t>
    </rPh>
    <rPh sb="24" eb="26">
      <t>ジム</t>
    </rPh>
    <rPh sb="26" eb="28">
      <t>レンラク</t>
    </rPh>
    <rPh sb="31" eb="33">
      <t>ベッシ</t>
    </rPh>
    <rPh sb="35" eb="37">
      <t>キサイ</t>
    </rPh>
    <rPh sb="37" eb="39">
      <t>ナイヨウ</t>
    </rPh>
    <rPh sb="40" eb="41">
      <t>ア</t>
    </rPh>
    <phoneticPr fontId="5"/>
  </si>
  <si>
    <t>　せて記載して差し支えありません。その場合、以下の１から３まで及び６の内容については、</t>
    <rPh sb="3" eb="5">
      <t>キサイ</t>
    </rPh>
    <rPh sb="7" eb="8">
      <t>サ</t>
    </rPh>
    <rPh sb="9" eb="10">
      <t>ツカ</t>
    </rPh>
    <rPh sb="19" eb="21">
      <t>バアイ</t>
    </rPh>
    <rPh sb="22" eb="24">
      <t>イカ</t>
    </rPh>
    <rPh sb="31" eb="32">
      <t>オヨ</t>
    </rPh>
    <rPh sb="35" eb="37">
      <t>ナイヨウ</t>
    </rPh>
    <phoneticPr fontId="5"/>
  </si>
  <si>
    <t>　別紙４の記載内容で説明されているものとみなし、欄自体を削除して差し支えありません。</t>
    <rPh sb="1" eb="3">
      <t>ベッシ</t>
    </rPh>
    <rPh sb="5" eb="7">
      <t>キサイ</t>
    </rPh>
    <rPh sb="7" eb="9">
      <t>ナイヨウ</t>
    </rPh>
    <rPh sb="10" eb="12">
      <t>セツメイ</t>
    </rPh>
    <rPh sb="24" eb="25">
      <t>ラン</t>
    </rPh>
    <rPh sb="25" eb="27">
      <t>ジタイ</t>
    </rPh>
    <rPh sb="28" eb="30">
      <t>サクジョ</t>
    </rPh>
    <rPh sb="32" eb="33">
      <t>サ</t>
    </rPh>
    <rPh sb="34" eb="35">
      <t>ツカ</t>
    </rPh>
    <phoneticPr fontId="5"/>
  </si>
  <si>
    <t>（入居者の人数）</t>
    <rPh sb="1" eb="4">
      <t>ニュウキョシャ</t>
    </rPh>
    <rPh sb="5" eb="7">
      <t>ニンズウ</t>
    </rPh>
    <phoneticPr fontId="5"/>
  </si>
  <si>
    <t>女性</t>
    <rPh sb="0" eb="2">
      <t>ジョセイ</t>
    </rPh>
    <phoneticPr fontId="5"/>
  </si>
  <si>
    <t>（入居者の属性）</t>
    <rPh sb="1" eb="4">
      <t>ニュウキョシャ</t>
    </rPh>
    <rPh sb="5" eb="7">
      <t>ゾクセイ</t>
    </rPh>
    <phoneticPr fontId="5"/>
  </si>
  <si>
    <t>提携ホームへの移行</t>
    <rPh sb="0" eb="2">
      <t>テイケイ</t>
    </rPh>
    <rPh sb="7" eb="9">
      <t>イコウ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</si>
  <si>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</si>
  <si>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看護小規模多機能型居宅介護</t>
    <rPh sb="0" eb="2">
      <t>カンゴ</t>
    </rPh>
    <rPh sb="2" eb="5">
      <t>ショウキボ</t>
    </rPh>
    <rPh sb="5" eb="9">
      <t>タキノウガタ</t>
    </rPh>
    <rPh sb="9" eb="11">
      <t>キョタク</t>
    </rPh>
    <rPh sb="11" eb="13">
      <t>カイゴ</t>
    </rPh>
    <phoneticPr fontId="5"/>
  </si>
  <si>
    <t>１０年以上</t>
    <rPh sb="2" eb="3">
      <t>ネン</t>
    </rPh>
    <rPh sb="3" eb="5">
      <t>イジョウ</t>
    </rPh>
    <phoneticPr fontId="5"/>
  </si>
  <si>
    <t>有料老人ホームの類型</t>
    <rPh sb="0" eb="7">
      <t>ユ</t>
    </rPh>
    <rPh sb="8" eb="10">
      <t>ルイケイ</t>
    </rPh>
    <phoneticPr fontId="5"/>
  </si>
  <si>
    <t>代表者（職名／氏名）</t>
    <rPh sb="0" eb="3">
      <t>ダイヒョウシャ</t>
    </rPh>
    <phoneticPr fontId="5"/>
  </si>
  <si>
    <t>権利形態</t>
    <rPh sb="0" eb="2">
      <t>ケンリ</t>
    </rPh>
    <rPh sb="2" eb="4">
      <t>ケイタイ</t>
    </rPh>
    <phoneticPr fontId="5"/>
  </si>
  <si>
    <t>抵当権</t>
    <rPh sb="0" eb="3">
      <t>テイトウケン</t>
    </rPh>
    <phoneticPr fontId="5"/>
  </si>
  <si>
    <t>㎡</t>
    <phoneticPr fontId="5"/>
  </si>
  <si>
    <t>延床面積</t>
    <rPh sb="0" eb="4">
      <t>ノベユカメンセキ</t>
    </rPh>
    <phoneticPr fontId="5"/>
  </si>
  <si>
    <t>階数</t>
    <rPh sb="0" eb="2">
      <t>カイスウ</t>
    </rPh>
    <phoneticPr fontId="5"/>
  </si>
  <si>
    <t>竣工日</t>
    <rPh sb="0" eb="2">
      <t>シュンコウ</t>
    </rPh>
    <rPh sb="2" eb="3">
      <t>ビ</t>
    </rPh>
    <phoneticPr fontId="5"/>
  </si>
  <si>
    <t>総戸数</t>
    <rPh sb="0" eb="3">
      <t>ソウコスウ</t>
    </rPh>
    <phoneticPr fontId="5"/>
  </si>
  <si>
    <t>トイレ</t>
    <phoneticPr fontId="5"/>
  </si>
  <si>
    <t>洗面</t>
    <rPh sb="0" eb="2">
      <t>センメン</t>
    </rPh>
    <phoneticPr fontId="5"/>
  </si>
  <si>
    <t>賃貸借契約の期間</t>
    <rPh sb="0" eb="3">
      <t>チンタイシャク</t>
    </rPh>
    <rPh sb="3" eb="5">
      <t>ケイヤク</t>
    </rPh>
    <rPh sb="6" eb="8">
      <t>キカン</t>
    </rPh>
    <phoneticPr fontId="5"/>
  </si>
  <si>
    <t>廊下</t>
    <rPh sb="0" eb="2">
      <t>ロウカ</t>
    </rPh>
    <phoneticPr fontId="5"/>
  </si>
  <si>
    <t>サービスの種類</t>
    <rPh sb="5" eb="7">
      <t>シュルイ</t>
    </rPh>
    <phoneticPr fontId="5"/>
  </si>
  <si>
    <t>提供形態</t>
    <rPh sb="0" eb="2">
      <t>テイキョウ</t>
    </rPh>
    <rPh sb="2" eb="4">
      <t>ケイタイ</t>
    </rPh>
    <phoneticPr fontId="5"/>
  </si>
  <si>
    <t>健康診断の定期検診</t>
    <rPh sb="0" eb="2">
      <t>ケンコウ</t>
    </rPh>
    <rPh sb="2" eb="4">
      <t>シンダン</t>
    </rPh>
    <rPh sb="5" eb="7">
      <t>テイキ</t>
    </rPh>
    <rPh sb="7" eb="9">
      <t>ケンシン</t>
    </rPh>
    <phoneticPr fontId="5"/>
  </si>
  <si>
    <t>追加費用</t>
    <rPh sb="0" eb="2">
      <t>ツイカ</t>
    </rPh>
    <rPh sb="2" eb="4">
      <t>ヒヨウ</t>
    </rPh>
    <phoneticPr fontId="5"/>
  </si>
  <si>
    <t>調整後の内容</t>
    <rPh sb="0" eb="3">
      <t>チョウセイゴ</t>
    </rPh>
    <rPh sb="4" eb="6">
      <t>ナイヨウ</t>
    </rPh>
    <phoneticPr fontId="5"/>
  </si>
  <si>
    <t>業務に係る
資格等</t>
    <rPh sb="0" eb="2">
      <t>ギョウム</t>
    </rPh>
    <rPh sb="3" eb="4">
      <t>カカ</t>
    </rPh>
    <rPh sb="6" eb="9">
      <t>シカクトウ</t>
    </rPh>
    <phoneticPr fontId="5"/>
  </si>
  <si>
    <t>中廊下</t>
    <rPh sb="0" eb="1">
      <t>ナカ</t>
    </rPh>
    <rPh sb="1" eb="3">
      <t>ロウカ</t>
    </rPh>
    <phoneticPr fontId="5"/>
  </si>
  <si>
    <t>ｍ</t>
    <phoneticPr fontId="5"/>
  </si>
  <si>
    <t>片廊下</t>
    <rPh sb="0" eb="1">
      <t>カタ</t>
    </rPh>
    <rPh sb="1" eb="3">
      <t>ロウカ</t>
    </rPh>
    <phoneticPr fontId="5"/>
  </si>
  <si>
    <t>内容</t>
    <rPh sb="0" eb="2">
      <t>ナイヨウ</t>
    </rPh>
    <phoneticPr fontId="5"/>
  </si>
  <si>
    <t>提供方法</t>
    <rPh sb="0" eb="2">
      <t>テイキョウ</t>
    </rPh>
    <rPh sb="2" eb="4">
      <t>ホウホウ</t>
    </rPh>
    <phoneticPr fontId="5"/>
  </si>
  <si>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5"/>
  </si>
  <si>
    <t>解約時の対応</t>
    <rPh sb="0" eb="2">
      <t>カイヤク</t>
    </rPh>
    <rPh sb="2" eb="3">
      <t>ジ</t>
    </rPh>
    <rPh sb="4" eb="6">
      <t>タイオウ</t>
    </rPh>
    <phoneticPr fontId="5"/>
  </si>
  <si>
    <t>男女比率</t>
    <rPh sb="0" eb="2">
      <t>ダンジョ</t>
    </rPh>
    <rPh sb="2" eb="4">
      <t>ヒリツ</t>
    </rPh>
    <phoneticPr fontId="5"/>
  </si>
  <si>
    <t>入居率</t>
    <rPh sb="0" eb="2">
      <t>ニュウキョ</t>
    </rPh>
    <rPh sb="2" eb="3">
      <t>リツ</t>
    </rPh>
    <phoneticPr fontId="5"/>
  </si>
  <si>
    <t>窓口の名称（有料老人ホーム所管庁）</t>
    <rPh sb="0" eb="2">
      <t>マドグチ</t>
    </rPh>
    <rPh sb="3" eb="5">
      <t>メイショウ</t>
    </rPh>
    <rPh sb="6" eb="13">
      <t>ユ</t>
    </rPh>
    <rPh sb="13" eb="15">
      <t>ショカン</t>
    </rPh>
    <rPh sb="15" eb="16">
      <t>チョウ</t>
    </rPh>
    <phoneticPr fontId="5"/>
  </si>
  <si>
    <t>なしの場合の代替措置の内容</t>
    <rPh sb="3" eb="5">
      <t>バアイ</t>
    </rPh>
    <rPh sb="11" eb="13">
      <t>ナイヨウ</t>
    </rPh>
    <phoneticPr fontId="5"/>
  </si>
  <si>
    <t>大阪府有料老人ホーム設置運営指導指針「規模及び構造設備」に合致しない事項</t>
    <rPh sb="0" eb="3">
      <t>オオサカフ</t>
    </rPh>
    <rPh sb="3" eb="5">
      <t>ユウリョウ</t>
    </rPh>
    <rPh sb="5" eb="7">
      <t>ロウジン</t>
    </rPh>
    <rPh sb="10" eb="12">
      <t>セッチ</t>
    </rPh>
    <rPh sb="12" eb="14">
      <t>ウンエイ</t>
    </rPh>
    <rPh sb="14" eb="16">
      <t>シドウ</t>
    </rPh>
    <rPh sb="16" eb="18">
      <t>シシン</t>
    </rPh>
    <rPh sb="19" eb="21">
      <t>キボ</t>
    </rPh>
    <rPh sb="21" eb="22">
      <t>オヨ</t>
    </rPh>
    <rPh sb="23" eb="25">
      <t>コウゾウ</t>
    </rPh>
    <rPh sb="25" eb="27">
      <t>セツビ</t>
    </rPh>
    <rPh sb="29" eb="31">
      <t>ガッチ</t>
    </rPh>
    <rPh sb="34" eb="36">
      <t>ジコウ</t>
    </rPh>
    <phoneticPr fontId="5"/>
  </si>
  <si>
    <t>サービスの提供内容に関する特色</t>
    <rPh sb="5" eb="7">
      <t>テイキョウ</t>
    </rPh>
    <rPh sb="7" eb="9">
      <t>ナイヨウ</t>
    </rPh>
    <rPh sb="10" eb="11">
      <t>カン</t>
    </rPh>
    <rPh sb="13" eb="15">
      <t>トクショク</t>
    </rPh>
    <phoneticPr fontId="5"/>
  </si>
  <si>
    <t>利用者の個別的な選択によるサービス</t>
    <rPh sb="0" eb="3">
      <t>リヨウシャ</t>
    </rPh>
    <rPh sb="4" eb="7">
      <t>コベツテキ</t>
    </rPh>
    <rPh sb="8" eb="10">
      <t>センタク</t>
    </rPh>
    <phoneticPr fontId="5"/>
  </si>
  <si>
    <t>変更の内容</t>
    <rPh sb="0" eb="2">
      <t>ヘンコウ</t>
    </rPh>
    <rPh sb="3" eb="5">
      <t>ナイヨウ</t>
    </rPh>
    <phoneticPr fontId="5"/>
  </si>
  <si>
    <t>特定施設入居者生活介護の利用者に対する看護・介護職員の割合
（一般型特定施設以外の場合、本欄は省略）</t>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1" eb="34">
      <t>イッパンガタ</t>
    </rPh>
    <rPh sb="34" eb="36">
      <t>トクテイ</t>
    </rPh>
    <rPh sb="36" eb="38">
      <t>シセツ</t>
    </rPh>
    <rPh sb="38" eb="40">
      <t>イガイ</t>
    </rPh>
    <rPh sb="41" eb="43">
      <t>バアイ</t>
    </rPh>
    <rPh sb="44" eb="46">
      <t>ホンラン</t>
    </rPh>
    <rPh sb="47" eb="49">
      <t>ショウリャク</t>
    </rPh>
    <phoneticPr fontId="5"/>
  </si>
  <si>
    <t>外部サービス利用型特定施設である有料老人ホームの介護サービス提供体制（外部サービス利用型特定施設以外の場合、本欄は省略）</t>
    <rPh sb="0" eb="2">
      <t>ガイブ</t>
    </rPh>
    <rPh sb="6" eb="9">
      <t>リヨウガタ</t>
    </rPh>
    <rPh sb="9" eb="11">
      <t>トクテイ</t>
    </rPh>
    <rPh sb="11" eb="13">
      <t>シセツ</t>
    </rPh>
    <rPh sb="16" eb="18">
      <t>ユウリョウ</t>
    </rPh>
    <rPh sb="18" eb="20">
      <t>ロウジン</t>
    </rPh>
    <rPh sb="24" eb="26">
      <t>カイゴ</t>
    </rPh>
    <rPh sb="30" eb="32">
      <t>テイキョウ</t>
    </rPh>
    <rPh sb="32" eb="34">
      <t>タイセイ</t>
    </rPh>
    <rPh sb="35" eb="37">
      <t>ガイブ</t>
    </rPh>
    <rPh sb="41" eb="44">
      <t>リヨウガタ</t>
    </rPh>
    <rPh sb="44" eb="46">
      <t>トクテイ</t>
    </rPh>
    <rPh sb="46" eb="48">
      <t>シセツ</t>
    </rPh>
    <rPh sb="48" eb="50">
      <t>イガイ</t>
    </rPh>
    <rPh sb="51" eb="53">
      <t>バアイ</t>
    </rPh>
    <rPh sb="54" eb="56">
      <t>ホンラン</t>
    </rPh>
    <rPh sb="57" eb="59">
      <t>ショウリャク</t>
    </rPh>
    <phoneticPr fontId="5"/>
  </si>
  <si>
    <t>前年度１年間の採用者数</t>
    <rPh sb="0" eb="3">
      <t>ゼンネンド</t>
    </rPh>
    <rPh sb="4" eb="6">
      <t>ネンカン</t>
    </rPh>
    <rPh sb="7" eb="10">
      <t>サイヨウシャ</t>
    </rPh>
    <rPh sb="10" eb="11">
      <t>スウ</t>
    </rPh>
    <phoneticPr fontId="5"/>
  </si>
  <si>
    <t>前年度１年間の退職者数</t>
    <rPh sb="0" eb="3">
      <t>ゼンネンド</t>
    </rPh>
    <rPh sb="4" eb="6">
      <t>ネンカン</t>
    </rPh>
    <rPh sb="7" eb="10">
      <t>タイショクシャ</t>
    </rPh>
    <rPh sb="10" eb="11">
      <t>スウ</t>
    </rPh>
    <phoneticPr fontId="5"/>
  </si>
  <si>
    <t>サービス費用</t>
    <rPh sb="4" eb="6">
      <t>ヒヨウ</t>
    </rPh>
    <phoneticPr fontId="5"/>
  </si>
  <si>
    <t>※　介護予防・地域密着型の場合を含む。</t>
    <rPh sb="2" eb="4">
      <t>カイゴ</t>
    </rPh>
    <rPh sb="4" eb="6">
      <t>ヨボウ</t>
    </rPh>
    <rPh sb="7" eb="9">
      <t>チイキ</t>
    </rPh>
    <rPh sb="9" eb="12">
      <t>ミッチャクガタ</t>
    </rPh>
    <rPh sb="13" eb="15">
      <t>バアイ</t>
    </rPh>
    <rPh sb="16" eb="17">
      <t>フク</t>
    </rPh>
    <phoneticPr fontId="5"/>
  </si>
  <si>
    <t>実施日</t>
    <phoneticPr fontId="5"/>
  </si>
  <si>
    <t>結果の開示</t>
    <phoneticPr fontId="5"/>
  </si>
  <si>
    <t>ありの場合</t>
    <rPh sb="3" eb="5">
      <t>バアイ</t>
    </rPh>
    <phoneticPr fontId="5"/>
  </si>
  <si>
    <t>開示の方法</t>
    <rPh sb="0" eb="2">
      <t>カイジ</t>
    </rPh>
    <rPh sb="3" eb="5">
      <t>ホウホウ</t>
    </rPh>
    <phoneticPr fontId="5"/>
  </si>
  <si>
    <t>開催頻度</t>
    <rPh sb="0" eb="2">
      <t>カイサイ</t>
    </rPh>
    <rPh sb="2" eb="4">
      <t>ヒンド</t>
    </rPh>
    <phoneticPr fontId="5"/>
  </si>
  <si>
    <t>運営懇談会</t>
    <phoneticPr fontId="5"/>
  </si>
  <si>
    <t>ありの場合の提携ホーム名</t>
    <rPh sb="3" eb="5">
      <t>バアイ</t>
    </rPh>
    <rPh sb="6" eb="8">
      <t>テイケイ</t>
    </rPh>
    <rPh sb="11" eb="12">
      <t>メイ</t>
    </rPh>
    <phoneticPr fontId="5"/>
  </si>
  <si>
    <t>所在地</t>
    <rPh sb="0" eb="1">
      <t>トコロ</t>
    </rPh>
    <rPh sb="1" eb="2">
      <t>ザイ</t>
    </rPh>
    <rPh sb="2" eb="3">
      <t>チ</t>
    </rPh>
    <phoneticPr fontId="5"/>
  </si>
  <si>
    <t>歳</t>
    <rPh sb="0" eb="1">
      <t>サイ</t>
    </rPh>
    <phoneticPr fontId="5"/>
  </si>
  <si>
    <t>管理者（職名／氏名）</t>
    <rPh sb="0" eb="3">
      <t>カンリシャ</t>
    </rPh>
    <phoneticPr fontId="5"/>
  </si>
  <si>
    <t>汚物処理室</t>
    <rPh sb="0" eb="2">
      <t>オブツ</t>
    </rPh>
    <rPh sb="2" eb="4">
      <t>ショリ</t>
    </rPh>
    <rPh sb="4" eb="5">
      <t>シツ</t>
    </rPh>
    <phoneticPr fontId="5"/>
  </si>
  <si>
    <t>緊急通報装置</t>
    <rPh sb="0" eb="2">
      <t>キンキュウ</t>
    </rPh>
    <rPh sb="2" eb="4">
      <t>ツウホウ</t>
    </rPh>
    <rPh sb="4" eb="6">
      <t>ソウチ</t>
    </rPh>
    <phoneticPr fontId="5"/>
  </si>
  <si>
    <t>居室</t>
    <rPh sb="0" eb="2">
      <t>キョシツ</t>
    </rPh>
    <phoneticPr fontId="5"/>
  </si>
  <si>
    <t>介護保険サービスの種類</t>
    <rPh sb="0" eb="2">
      <t>カイゴ</t>
    </rPh>
    <rPh sb="2" eb="4">
      <t>ホケン</t>
    </rPh>
    <rPh sb="9" eb="11">
      <t>シュルイ</t>
    </rPh>
    <phoneticPr fontId="5"/>
  </si>
  <si>
    <t>サ高住に登録している場合、登録基準への適合性</t>
    <rPh sb="4" eb="6">
      <t>トウロク</t>
    </rPh>
    <rPh sb="10" eb="12">
      <t>バアイ</t>
    </rPh>
    <rPh sb="19" eb="22">
      <t>テキゴウセイ</t>
    </rPh>
    <phoneticPr fontId="5"/>
  </si>
  <si>
    <t>※別添２（有料老人ホーム・サービス付き高齢者向け住宅が提供するサービスの一覧表）</t>
    <phoneticPr fontId="5"/>
  </si>
  <si>
    <t>～</t>
    <phoneticPr fontId="5"/>
  </si>
  <si>
    <t>届出・登録の区分</t>
    <rPh sb="0" eb="2">
      <t>トドケデ</t>
    </rPh>
    <rPh sb="3" eb="5">
      <t>トウロク</t>
    </rPh>
    <rPh sb="6" eb="8">
      <t>クブン</t>
    </rPh>
    <phoneticPr fontId="5"/>
  </si>
  <si>
    <t>主な利用交通手段</t>
    <rPh sb="0" eb="1">
      <t>オモ</t>
    </rPh>
    <rPh sb="2" eb="4">
      <t>リヨウ</t>
    </rPh>
    <rPh sb="4" eb="6">
      <t>コウツウ</t>
    </rPh>
    <rPh sb="6" eb="8">
      <t>シュダン</t>
    </rPh>
    <phoneticPr fontId="5"/>
  </si>
  <si>
    <t>その他の場合：</t>
    <phoneticPr fontId="5"/>
  </si>
  <si>
    <t>階）</t>
    <phoneticPr fontId="5"/>
  </si>
  <si>
    <t>　㎡）</t>
    <phoneticPr fontId="5"/>
  </si>
  <si>
    <t>部屋タイプ</t>
    <rPh sb="0" eb="2">
      <t>ヘヤ</t>
    </rPh>
    <phoneticPr fontId="5"/>
  </si>
  <si>
    <t>火災通報設備</t>
    <phoneticPr fontId="5"/>
  </si>
  <si>
    <t>その他：</t>
    <phoneticPr fontId="5"/>
  </si>
  <si>
    <t>居室の
状況</t>
    <rPh sb="0" eb="2">
      <t>キョシツ</t>
    </rPh>
    <rPh sb="4" eb="6">
      <t>ジョウキョウ</t>
    </rPh>
    <phoneticPr fontId="5"/>
  </si>
  <si>
    <t>消防用
設備等</t>
    <rPh sb="0" eb="3">
      <t>ショウボウヨウ</t>
    </rPh>
    <rPh sb="4" eb="7">
      <t>セツビトウ</t>
    </rPh>
    <phoneticPr fontId="5"/>
  </si>
  <si>
    <t>なしの場合
（改善予定時期）</t>
    <rPh sb="9" eb="11">
      <t>ヨテイ</t>
    </rPh>
    <rPh sb="11" eb="13">
      <t>ジキ</t>
    </rPh>
    <phoneticPr fontId="5"/>
  </si>
  <si>
    <t>通報先</t>
    <rPh sb="0" eb="2">
      <t>ツウホウ</t>
    </rPh>
    <rPh sb="2" eb="3">
      <t>サキ</t>
    </rPh>
    <phoneticPr fontId="5"/>
  </si>
  <si>
    <t>人</t>
    <phoneticPr fontId="5"/>
  </si>
  <si>
    <t>人</t>
    <rPh sb="0" eb="1">
      <t>ヒト</t>
    </rPh>
    <phoneticPr fontId="5"/>
  </si>
  <si>
    <t>家賃の</t>
    <rPh sb="0" eb="2">
      <t>ヤチン</t>
    </rPh>
    <phoneticPr fontId="5"/>
  </si>
  <si>
    <t>７</t>
    <phoneticPr fontId="5"/>
  </si>
  <si>
    <t>８</t>
    <phoneticPr fontId="5"/>
  </si>
  <si>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5"/>
  </si>
  <si>
    <t>説明者署名</t>
    <rPh sb="0" eb="3">
      <t>セツメイシャ</t>
    </rPh>
    <rPh sb="3" eb="5">
      <t>ショメイ</t>
    </rPh>
    <phoneticPr fontId="5"/>
  </si>
  <si>
    <t>（介護・看護職員の配置率）</t>
    <rPh sb="1" eb="3">
      <t>カイゴ</t>
    </rPh>
    <rPh sb="4" eb="6">
      <t>カンゴ</t>
    </rPh>
    <rPh sb="6" eb="8">
      <t>ショクイン</t>
    </rPh>
    <rPh sb="9" eb="11">
      <t>ハイチ</t>
    </rPh>
    <rPh sb="11" eb="12">
      <t>リツ</t>
    </rPh>
    <phoneticPr fontId="5"/>
  </si>
  <si>
    <t>：　1</t>
    <phoneticPr fontId="5"/>
  </si>
  <si>
    <t>（別添１）事業主体が大阪府で実施する他の介護サービス</t>
    <rPh sb="1" eb="3">
      <t>ベッテン</t>
    </rPh>
    <rPh sb="5" eb="7">
      <t>ジギョウ</t>
    </rPh>
    <rPh sb="7" eb="9">
      <t>シュタイ</t>
    </rPh>
    <rPh sb="10" eb="13">
      <t>オオサカフ</t>
    </rPh>
    <rPh sb="14" eb="16">
      <t>ジッシ</t>
    </rPh>
    <rPh sb="18" eb="19">
      <t>タ</t>
    </rPh>
    <rPh sb="20" eb="22">
      <t>カイゴ</t>
    </rPh>
    <phoneticPr fontId="5"/>
  </si>
  <si>
    <t>階</t>
    <rPh sb="0" eb="1">
      <t>カイ</t>
    </rPh>
    <phoneticPr fontId="5"/>
  </si>
  <si>
    <t>提供内容</t>
    <rPh sb="0" eb="2">
      <t>テイキョウ</t>
    </rPh>
    <rPh sb="2" eb="4">
      <t>ナイヨウ</t>
    </rPh>
    <phoneticPr fontId="5"/>
  </si>
  <si>
    <t>その他の場合：</t>
    <rPh sb="2" eb="3">
      <t>タ</t>
    </rPh>
    <rPh sb="4" eb="6">
      <t>バアイ</t>
    </rPh>
    <phoneticPr fontId="5"/>
  </si>
  <si>
    <t>（解約事由の例）</t>
    <rPh sb="1" eb="3">
      <t>カイヤク</t>
    </rPh>
    <rPh sb="3" eb="5">
      <t>ジユウ</t>
    </rPh>
    <rPh sb="6" eb="7">
      <t>レイ</t>
    </rPh>
    <phoneticPr fontId="5"/>
  </si>
  <si>
    <t>あり</t>
  </si>
  <si>
    <t>収納</t>
    <rPh sb="0" eb="2">
      <t>シュウノウ</t>
    </rPh>
    <phoneticPr fontId="5"/>
  </si>
  <si>
    <t>有料老人ホーム事業の概要</t>
    <phoneticPr fontId="5"/>
  </si>
  <si>
    <t>入浴、排せつ又は食事の介護</t>
    <rPh sb="0" eb="2">
      <t>ニュウヨク</t>
    </rPh>
    <rPh sb="3" eb="4">
      <t>ハイ</t>
    </rPh>
    <rPh sb="6" eb="7">
      <t>マタ</t>
    </rPh>
    <rPh sb="8" eb="10">
      <t>ショクジ</t>
    </rPh>
    <rPh sb="11" eb="13">
      <t>カイゴ</t>
    </rPh>
    <phoneticPr fontId="5"/>
  </si>
  <si>
    <t>状況把握及び生活相談サービス費</t>
    <rPh sb="0" eb="2">
      <t>ジョウキョウ</t>
    </rPh>
    <rPh sb="2" eb="4">
      <t>ハアク</t>
    </rPh>
    <rPh sb="4" eb="5">
      <t>オヨ</t>
    </rPh>
    <rPh sb="6" eb="8">
      <t>セイカツ</t>
    </rPh>
    <rPh sb="8" eb="10">
      <t>ソウダン</t>
    </rPh>
    <rPh sb="14" eb="15">
      <t>ヒ</t>
    </rPh>
    <phoneticPr fontId="5"/>
  </si>
  <si>
    <t>状況把握及び生活相談サービス費</t>
    <phoneticPr fontId="5"/>
  </si>
  <si>
    <t>入居者数</t>
    <rPh sb="0" eb="3">
      <t>ニュウキョシャ</t>
    </rPh>
    <rPh sb="3" eb="4">
      <t>スウ</t>
    </rPh>
    <phoneticPr fontId="5"/>
  </si>
  <si>
    <t>平均介護度</t>
    <rPh sb="0" eb="2">
      <t>ヘイキン</t>
    </rPh>
    <rPh sb="2" eb="4">
      <t>カイゴ</t>
    </rPh>
    <rPh sb="4" eb="5">
      <t>ド</t>
    </rPh>
    <phoneticPr fontId="5"/>
  </si>
  <si>
    <t>説明年月日</t>
    <rPh sb="0" eb="2">
      <t>セツメイ</t>
    </rPh>
    <rPh sb="2" eb="5">
      <t>ネンガッピ</t>
    </rPh>
    <phoneticPr fontId="5"/>
  </si>
  <si>
    <t>（代表的な利用料金のプラン）</t>
    <rPh sb="1" eb="4">
      <t>ダイヒョウテキ</t>
    </rPh>
    <rPh sb="5" eb="7">
      <t>リヨウ</t>
    </rPh>
    <rPh sb="7" eb="9">
      <t>リョウキン</t>
    </rPh>
    <phoneticPr fontId="5"/>
  </si>
  <si>
    <t>脱衣室</t>
    <rPh sb="0" eb="3">
      <t>ダツイシツ</t>
    </rPh>
    <phoneticPr fontId="5"/>
  </si>
  <si>
    <t>状況把握・生活相談サービス</t>
    <rPh sb="0" eb="2">
      <t>ジョウキョウ</t>
    </rPh>
    <rPh sb="2" eb="4">
      <t>ハアク</t>
    </rPh>
    <phoneticPr fontId="5"/>
  </si>
  <si>
    <t>契約の自動更新</t>
    <rPh sb="0" eb="2">
      <t>ケイヤク</t>
    </rPh>
    <rPh sb="3" eb="5">
      <t>ジドウ</t>
    </rPh>
    <rPh sb="5" eb="7">
      <t>コウシン</t>
    </rPh>
    <phoneticPr fontId="5"/>
  </si>
  <si>
    <t>電話番号／ＦＡＸ番号</t>
    <rPh sb="0" eb="2">
      <t>デンワ</t>
    </rPh>
    <rPh sb="2" eb="4">
      <t>バンゴウ</t>
    </rPh>
    <phoneticPr fontId="5"/>
  </si>
  <si>
    <t>メールアドレス</t>
    <phoneticPr fontId="5"/>
  </si>
  <si>
    <t>備考（部屋タイプ、相部屋の定員数等）</t>
    <rPh sb="0" eb="2">
      <t>ビコウ</t>
    </rPh>
    <rPh sb="3" eb="5">
      <t>ヘヤ</t>
    </rPh>
    <rPh sb="9" eb="12">
      <t>アイベヤ</t>
    </rPh>
    <rPh sb="13" eb="16">
      <t>テイインスウ</t>
    </rPh>
    <rPh sb="16" eb="17">
      <t>トウ</t>
    </rPh>
    <phoneticPr fontId="5"/>
  </si>
  <si>
    <t>用途区分</t>
    <rPh sb="0" eb="2">
      <t>ヨウト</t>
    </rPh>
    <rPh sb="2" eb="4">
      <t>クブン</t>
    </rPh>
    <phoneticPr fontId="5"/>
  </si>
  <si>
    <t>／</t>
    <phoneticPr fontId="5"/>
  </si>
  <si>
    <t>〒</t>
    <phoneticPr fontId="5"/>
  </si>
  <si>
    <t>（ふりがな）</t>
    <phoneticPr fontId="5"/>
  </si>
  <si>
    <t>内容：</t>
    <rPh sb="0" eb="2">
      <t>ナイヨウ</t>
    </rPh>
    <phoneticPr fontId="5"/>
  </si>
  <si>
    <t>調理、洗濯、掃除等の家事の供与</t>
    <rPh sb="0" eb="2">
      <t>チョウリ</t>
    </rPh>
    <rPh sb="3" eb="5">
      <t>センタク</t>
    </rPh>
    <rPh sb="6" eb="9">
      <t>ソウジトウ</t>
    </rPh>
    <rPh sb="10" eb="12">
      <t>カジ</t>
    </rPh>
    <rPh sb="13" eb="15">
      <t>キョウヨ</t>
    </rPh>
    <phoneticPr fontId="5"/>
  </si>
  <si>
    <t>契約上の職員配置比率　</t>
    <rPh sb="0" eb="2">
      <t>ケイヤク</t>
    </rPh>
    <rPh sb="2" eb="3">
      <t>ジョウ</t>
    </rPh>
    <rPh sb="4" eb="6">
      <t>ショクイン</t>
    </rPh>
    <rPh sb="6" eb="8">
      <t>ハイチ</t>
    </rPh>
    <rPh sb="8" eb="10">
      <t>ヒリツ</t>
    </rPh>
    <phoneticPr fontId="5"/>
  </si>
  <si>
    <t>人員配置が手厚い介護サービスの実施</t>
    <rPh sb="0" eb="2">
      <t>ジンイン</t>
    </rPh>
    <rPh sb="2" eb="4">
      <t>ハイチ</t>
    </rPh>
    <rPh sb="5" eb="7">
      <t>テアツ</t>
    </rPh>
    <rPh sb="8" eb="10">
      <t>カイゴ</t>
    </rPh>
    <rPh sb="15" eb="17">
      <t>ジッシ</t>
    </rPh>
    <phoneticPr fontId="5"/>
  </si>
  <si>
    <t>入居定員</t>
    <rPh sb="0" eb="2">
      <t>ニュウキョ</t>
    </rPh>
    <rPh sb="2" eb="4">
      <t>テイイン</t>
    </rPh>
    <phoneticPr fontId="5"/>
  </si>
  <si>
    <t>人</t>
    <rPh sb="0" eb="1">
      <t>ニン</t>
    </rPh>
    <phoneticPr fontId="5"/>
  </si>
  <si>
    <t>以上</t>
    <rPh sb="0" eb="2">
      <t>イジョウ</t>
    </rPh>
    <phoneticPr fontId="5"/>
  </si>
  <si>
    <t>事業所名称</t>
    <rPh sb="0" eb="3">
      <t>ジギョウショ</t>
    </rPh>
    <rPh sb="3" eb="5">
      <t>メイショウ</t>
    </rPh>
    <phoneticPr fontId="5"/>
  </si>
  <si>
    <t>事務者名</t>
    <rPh sb="0" eb="2">
      <t>ジム</t>
    </rPh>
    <rPh sb="2" eb="3">
      <t>シャ</t>
    </rPh>
    <rPh sb="3" eb="4">
      <t>メイ</t>
    </rPh>
    <phoneticPr fontId="5"/>
  </si>
  <si>
    <t>初期償却額</t>
    <rPh sb="0" eb="2">
      <t>ショキ</t>
    </rPh>
    <rPh sb="2" eb="5">
      <t>ショウキャクガク</t>
    </rPh>
    <phoneticPr fontId="5"/>
  </si>
  <si>
    <t>　</t>
    <phoneticPr fontId="5"/>
  </si>
  <si>
    <t>不適合事項がある場合の入居者への説明</t>
    <rPh sb="0" eb="3">
      <t>フテキゴウ</t>
    </rPh>
    <rPh sb="3" eb="5">
      <t>ジコウ</t>
    </rPh>
    <rPh sb="8" eb="10">
      <t>バアイ</t>
    </rPh>
    <phoneticPr fontId="5"/>
  </si>
  <si>
    <t>通報先から居室までの到着予定時間</t>
    <rPh sb="0" eb="2">
      <t>ツウホウ</t>
    </rPh>
    <rPh sb="2" eb="3">
      <t>サキ</t>
    </rPh>
    <rPh sb="5" eb="7">
      <t>キョシツ</t>
    </rPh>
    <rPh sb="10" eb="12">
      <t>トウチャク</t>
    </rPh>
    <rPh sb="12" eb="14">
      <t>ヨテイ</t>
    </rPh>
    <rPh sb="14" eb="16">
      <t>ジカン</t>
    </rPh>
    <phoneticPr fontId="5"/>
  </si>
  <si>
    <t>防火管理者</t>
    <rPh sb="0" eb="2">
      <t>ボウカ</t>
    </rPh>
    <rPh sb="2" eb="5">
      <t>カンリシャ</t>
    </rPh>
    <phoneticPr fontId="5"/>
  </si>
  <si>
    <t>体験入居</t>
    <rPh sb="0" eb="2">
      <t>タイケン</t>
    </rPh>
    <rPh sb="2" eb="4">
      <t>ニュウキョ</t>
    </rPh>
    <phoneticPr fontId="5"/>
  </si>
  <si>
    <t>看護師又は准看護師</t>
    <rPh sb="0" eb="3">
      <t>カンゴシ</t>
    </rPh>
    <rPh sb="3" eb="4">
      <t>マタ</t>
    </rPh>
    <rPh sb="5" eb="6">
      <t>ジュン</t>
    </rPh>
    <rPh sb="6" eb="9">
      <t>カンゴシ</t>
    </rPh>
    <phoneticPr fontId="5"/>
  </si>
  <si>
    <t>（利用料金の算定根拠等）</t>
    <rPh sb="1" eb="3">
      <t>リヨウ</t>
    </rPh>
    <rPh sb="3" eb="5">
      <t>リョウキン</t>
    </rPh>
    <rPh sb="6" eb="8">
      <t>サンテイ</t>
    </rPh>
    <rPh sb="8" eb="10">
      <t>コンキョ</t>
    </rPh>
    <rPh sb="10" eb="11">
      <t>トウ</t>
    </rPh>
    <phoneticPr fontId="5"/>
  </si>
  <si>
    <t>サ高住の場合、常駐する者</t>
    <rPh sb="4" eb="6">
      <t>バアイ</t>
    </rPh>
    <rPh sb="7" eb="9">
      <t>ジョウチュウ</t>
    </rPh>
    <rPh sb="11" eb="12">
      <t>シャ</t>
    </rPh>
    <phoneticPr fontId="5"/>
  </si>
  <si>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5"/>
  </si>
  <si>
    <t>備考</t>
    <rPh sb="0" eb="2">
      <t>ビコウ</t>
    </rPh>
    <phoneticPr fontId="5"/>
  </si>
  <si>
    <t>所管している自治体名</t>
    <rPh sb="0" eb="2">
      <t>ショカン</t>
    </rPh>
    <phoneticPr fontId="5"/>
  </si>
  <si>
    <t>健康管理の支援（供与）</t>
    <rPh sb="0" eb="2">
      <t>ケンコウ</t>
    </rPh>
    <rPh sb="2" eb="4">
      <t>カンリ</t>
    </rPh>
    <rPh sb="5" eb="7">
      <t>シエン</t>
    </rPh>
    <rPh sb="8" eb="10">
      <t>キョウヨ</t>
    </rPh>
    <phoneticPr fontId="5"/>
  </si>
  <si>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5"/>
  </si>
  <si>
    <t>併設内容</t>
    <phoneticPr fontId="5"/>
  </si>
  <si>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</si>
  <si>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5"/>
  </si>
  <si>
    <t>職員体制</t>
    <rPh sb="0" eb="2">
      <t>ショクイン</t>
    </rPh>
    <rPh sb="2" eb="4">
      <t>タイセイ</t>
    </rPh>
    <phoneticPr fontId="5"/>
  </si>
  <si>
    <t>戸</t>
    <rPh sb="0" eb="1">
      <t>コ</t>
    </rPh>
    <phoneticPr fontId="5"/>
  </si>
  <si>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5"/>
  </si>
  <si>
    <t>上記項目以外で合致しない事項</t>
    <rPh sb="0" eb="2">
      <t>ジョウキ</t>
    </rPh>
    <rPh sb="2" eb="4">
      <t>コウモク</t>
    </rPh>
    <rPh sb="4" eb="6">
      <t>イガイ</t>
    </rPh>
    <phoneticPr fontId="5"/>
  </si>
  <si>
    <t>合致しない事項の内容</t>
    <rPh sb="0" eb="2">
      <t>ガッチ</t>
    </rPh>
    <rPh sb="5" eb="7">
      <t>ジコウ</t>
    </rPh>
    <rPh sb="8" eb="10">
      <t>ナイヨウ</t>
    </rPh>
    <phoneticPr fontId="5"/>
  </si>
  <si>
    <t>代替措置等の内容</t>
    <rPh sb="0" eb="2">
      <t>ダイタイ</t>
    </rPh>
    <rPh sb="2" eb="4">
      <t>ソチ</t>
    </rPh>
    <rPh sb="4" eb="5">
      <t>トウ</t>
    </rPh>
    <rPh sb="6" eb="8">
      <t>ナイヨウ</t>
    </rPh>
    <phoneticPr fontId="5"/>
  </si>
  <si>
    <t>委託業者名等</t>
    <rPh sb="0" eb="2">
      <t>イタク</t>
    </rPh>
    <rPh sb="2" eb="4">
      <t>ギョウシャ</t>
    </rPh>
    <rPh sb="4" eb="5">
      <t>メイ</t>
    </rPh>
    <rPh sb="5" eb="6">
      <t>トウ</t>
    </rPh>
    <phoneticPr fontId="5"/>
  </si>
  <si>
    <t>記入者名</t>
    <rPh sb="0" eb="2">
      <t>キニュウ</t>
    </rPh>
    <rPh sb="2" eb="3">
      <t>シャ</t>
    </rPh>
    <rPh sb="3" eb="4">
      <t>メイ</t>
    </rPh>
    <phoneticPr fontId="5"/>
  </si>
  <si>
    <t>手続き</t>
    <rPh sb="0" eb="2">
      <t>テツヅキ</t>
    </rPh>
    <phoneticPr fontId="5"/>
  </si>
  <si>
    <t>（医療連携の内容）※治療費は自己負担</t>
    <rPh sb="1" eb="3">
      <t>イリョウ</t>
    </rPh>
    <rPh sb="3" eb="5">
      <t>レンケイ</t>
    </rPh>
    <rPh sb="6" eb="8">
      <t>ナイヨウ</t>
    </rPh>
    <phoneticPr fontId="5"/>
  </si>
  <si>
    <t>特定施設入居者生活介護
介護保険事業者番号</t>
    <rPh sb="12" eb="14">
      <t>カイゴ</t>
    </rPh>
    <rPh sb="14" eb="16">
      <t>ホケン</t>
    </rPh>
    <rPh sb="16" eb="18">
      <t>ジギョウ</t>
    </rPh>
    <rPh sb="18" eb="19">
      <t>シャ</t>
    </rPh>
    <rPh sb="19" eb="21">
      <t>バンゴウ</t>
    </rPh>
    <phoneticPr fontId="5"/>
  </si>
  <si>
    <t>回</t>
    <rPh sb="0" eb="1">
      <t>カイ</t>
    </rPh>
    <phoneticPr fontId="5"/>
  </si>
  <si>
    <t>避難訓練の年間回数</t>
    <rPh sb="0" eb="2">
      <t>ヒナン</t>
    </rPh>
    <rPh sb="2" eb="4">
      <t>クンレン</t>
    </rPh>
    <rPh sb="5" eb="7">
      <t>ネンカン</t>
    </rPh>
    <rPh sb="7" eb="9">
      <t>カイスウ</t>
    </rPh>
    <phoneticPr fontId="5"/>
  </si>
  <si>
    <t>緊急時等における対応方法</t>
    <rPh sb="2" eb="3">
      <t>ジ</t>
    </rPh>
    <rPh sb="3" eb="4">
      <t>トウ</t>
    </rPh>
    <rPh sb="8" eb="10">
      <t>タイオウ</t>
    </rPh>
    <rPh sb="10" eb="12">
      <t>ホウホウ</t>
    </rPh>
    <phoneticPr fontId="5"/>
  </si>
  <si>
    <t>その他運営に関する重要事項</t>
    <phoneticPr fontId="5"/>
  </si>
  <si>
    <t>常勤換算人数</t>
    <rPh sb="0" eb="2">
      <t>ジョウキン</t>
    </rPh>
    <rPh sb="2" eb="4">
      <t>カンサン</t>
    </rPh>
    <rPh sb="4" eb="6">
      <t>ニンズウ</t>
    </rPh>
    <phoneticPr fontId="5"/>
  </si>
  <si>
    <t>時間</t>
    <rPh sb="0" eb="2">
      <t>ジカン</t>
    </rPh>
    <phoneticPr fontId="5"/>
  </si>
  <si>
    <t>うち車椅子等の対応が可能なトイレ</t>
    <rPh sb="3" eb="5">
      <t>イス</t>
    </rPh>
    <phoneticPr fontId="5"/>
  </si>
  <si>
    <t>共用トイレ</t>
    <rPh sb="0" eb="2">
      <t>キョウヨウ</t>
    </rPh>
    <phoneticPr fontId="5"/>
  </si>
  <si>
    <t>あん摩マッサージ指圧師</t>
    <rPh sb="2" eb="3">
      <t>マ</t>
    </rPh>
    <rPh sb="8" eb="10">
      <t>シアツ</t>
    </rPh>
    <rPh sb="10" eb="11">
      <t>シ</t>
    </rPh>
    <phoneticPr fontId="5"/>
  </si>
  <si>
    <t>床面積</t>
    <rPh sb="0" eb="3">
      <t>ユカメンセキ</t>
    </rPh>
    <phoneticPr fontId="5"/>
  </si>
  <si>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5"/>
  </si>
  <si>
    <t>（入居者）</t>
    <rPh sb="1" eb="4">
      <t>ニュウキョシャ</t>
    </rPh>
    <phoneticPr fontId="5"/>
  </si>
  <si>
    <t>住　所</t>
    <rPh sb="0" eb="1">
      <t>ジュウ</t>
    </rPh>
    <rPh sb="2" eb="3">
      <t>ショ</t>
    </rPh>
    <phoneticPr fontId="5"/>
  </si>
  <si>
    <t>氏　名</t>
    <rPh sb="0" eb="1">
      <t>シ</t>
    </rPh>
    <rPh sb="2" eb="3">
      <t>メイ</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</si>
  <si>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</si>
  <si>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施設の利用に当たっての留意事項</t>
    <phoneticPr fontId="5"/>
  </si>
  <si>
    <t>（入居者代理人）</t>
    <rPh sb="1" eb="4">
      <t>ニュウキョシャ</t>
    </rPh>
    <rPh sb="4" eb="7">
      <t>ダイリニン</t>
    </rPh>
    <phoneticPr fontId="5"/>
  </si>
  <si>
    <t>重要事項説明書</t>
    <rPh sb="0" eb="1">
      <t>シゲル</t>
    </rPh>
    <rPh sb="1" eb="2">
      <t>ヨウ</t>
    </rPh>
    <rPh sb="2" eb="3">
      <t>コト</t>
    </rPh>
    <rPh sb="3" eb="4">
      <t>コウ</t>
    </rPh>
    <rPh sb="4" eb="5">
      <t>セツ</t>
    </rPh>
    <rPh sb="5" eb="6">
      <t>メイ</t>
    </rPh>
    <rPh sb="6" eb="7">
      <t>ショ</t>
    </rPh>
    <phoneticPr fontId="5"/>
  </si>
  <si>
    <t>年</t>
    <rPh sb="0" eb="1">
      <t>ネン</t>
    </rPh>
    <phoneticPr fontId="5"/>
  </si>
  <si>
    <t>月</t>
    <rPh sb="0" eb="1">
      <t>ツキ</t>
    </rPh>
    <phoneticPr fontId="5"/>
  </si>
  <si>
    <t>日</t>
    <rPh sb="0" eb="1">
      <t>ヒ</t>
    </rPh>
    <phoneticPr fontId="5"/>
  </si>
  <si>
    <t>台所</t>
    <rPh sb="0" eb="2">
      <t>ダイドコロ</t>
    </rPh>
    <phoneticPr fontId="5"/>
  </si>
  <si>
    <t>台所の変更</t>
    <rPh sb="3" eb="5">
      <t>ヘンコウ</t>
    </rPh>
    <phoneticPr fontId="5"/>
  </si>
  <si>
    <t>特定施設サービス計画及び介護予防特定施設サービス計画等の作成</t>
    <phoneticPr fontId="5"/>
  </si>
  <si>
    <t>室数</t>
    <rPh sb="0" eb="1">
      <t>シツ</t>
    </rPh>
    <rPh sb="1" eb="2">
      <t>スウ</t>
    </rPh>
    <phoneticPr fontId="5"/>
  </si>
  <si>
    <t>電話番号　/　ＦＡＸ</t>
    <rPh sb="0" eb="2">
      <t>デンワ</t>
    </rPh>
    <rPh sb="2" eb="4">
      <t>バンゴウ</t>
    </rPh>
    <phoneticPr fontId="5"/>
  </si>
  <si>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5"/>
  </si>
  <si>
    <t>短期利用特定施設入居者生活介護の提供</t>
    <rPh sb="0" eb="2">
      <t>タンキ</t>
    </rPh>
    <rPh sb="2" eb="4">
      <t>リヨウ</t>
    </rPh>
    <rPh sb="4" eb="6">
      <t>トクテイ</t>
    </rPh>
    <rPh sb="6" eb="8">
      <t>シセツ</t>
    </rPh>
    <rPh sb="8" eb="11">
      <t>ニュウキョシャ</t>
    </rPh>
    <rPh sb="11" eb="13">
      <t>セイカツ</t>
    </rPh>
    <rPh sb="13" eb="15">
      <t>カイゴ</t>
    </rPh>
    <rPh sb="16" eb="18">
      <t>テイキョウ</t>
    </rPh>
    <phoneticPr fontId="5"/>
  </si>
  <si>
    <t>1級地</t>
    <rPh sb="1" eb="2">
      <t>キュウ</t>
    </rPh>
    <rPh sb="2" eb="3">
      <t>チ</t>
    </rPh>
    <phoneticPr fontId="5"/>
  </si>
  <si>
    <t>当施設の地域区分単価</t>
    <rPh sb="0" eb="1">
      <t>トウ</t>
    </rPh>
    <rPh sb="1" eb="3">
      <t>シセツ</t>
    </rPh>
    <rPh sb="4" eb="6">
      <t>チイキ</t>
    </rPh>
    <rPh sb="6" eb="8">
      <t>クブン</t>
    </rPh>
    <rPh sb="8" eb="10">
      <t>タンカ</t>
    </rPh>
    <phoneticPr fontId="5"/>
  </si>
  <si>
    <t>2級地</t>
    <rPh sb="1" eb="2">
      <t>キュウ</t>
    </rPh>
    <rPh sb="2" eb="3">
      <t>チ</t>
    </rPh>
    <phoneticPr fontId="5"/>
  </si>
  <si>
    <t>3級地</t>
    <rPh sb="1" eb="2">
      <t>キュウ</t>
    </rPh>
    <rPh sb="2" eb="3">
      <t>チ</t>
    </rPh>
    <phoneticPr fontId="5"/>
  </si>
  <si>
    <t>基本費用</t>
    <rPh sb="0" eb="2">
      <t>キホン</t>
    </rPh>
    <rPh sb="2" eb="4">
      <t>ヒヨウ</t>
    </rPh>
    <phoneticPr fontId="5"/>
  </si>
  <si>
    <t>4級地</t>
    <rPh sb="1" eb="2">
      <t>キュウ</t>
    </rPh>
    <rPh sb="2" eb="3">
      <t>チ</t>
    </rPh>
    <phoneticPr fontId="5"/>
  </si>
  <si>
    <t>単位数</t>
    <rPh sb="0" eb="3">
      <t>タンイスウ</t>
    </rPh>
    <phoneticPr fontId="5"/>
  </si>
  <si>
    <t>利用料</t>
    <rPh sb="0" eb="3">
      <t>リヨウリョウ</t>
    </rPh>
    <phoneticPr fontId="5"/>
  </si>
  <si>
    <t>利用者負担額</t>
    <rPh sb="0" eb="3">
      <t>リヨウシャ</t>
    </rPh>
    <rPh sb="3" eb="5">
      <t>フタン</t>
    </rPh>
    <rPh sb="5" eb="6">
      <t>ガク</t>
    </rPh>
    <phoneticPr fontId="5"/>
  </si>
  <si>
    <t>5級地</t>
    <rPh sb="1" eb="2">
      <t>キュウ</t>
    </rPh>
    <rPh sb="2" eb="3">
      <t>チ</t>
    </rPh>
    <phoneticPr fontId="5"/>
  </si>
  <si>
    <t>6級地</t>
    <rPh sb="1" eb="2">
      <t>キュウ</t>
    </rPh>
    <rPh sb="2" eb="3">
      <t>チ</t>
    </rPh>
    <phoneticPr fontId="5"/>
  </si>
  <si>
    <t>7級地</t>
    <rPh sb="1" eb="2">
      <t>キュウ</t>
    </rPh>
    <rPh sb="2" eb="3">
      <t>チ</t>
    </rPh>
    <phoneticPr fontId="5"/>
  </si>
  <si>
    <t>個別機能</t>
    <rPh sb="0" eb="2">
      <t>コベツ</t>
    </rPh>
    <rPh sb="2" eb="4">
      <t>キノウ</t>
    </rPh>
    <phoneticPr fontId="5"/>
  </si>
  <si>
    <t>夜間</t>
    <rPh sb="0" eb="2">
      <t>ヤカン</t>
    </rPh>
    <phoneticPr fontId="5"/>
  </si>
  <si>
    <t>加算費用</t>
    <rPh sb="0" eb="2">
      <t>カサン</t>
    </rPh>
    <rPh sb="2" eb="4">
      <t>ヒヨウ</t>
    </rPh>
    <phoneticPr fontId="5"/>
  </si>
  <si>
    <t>認知症</t>
    <rPh sb="0" eb="3">
      <t>ニンチショウ</t>
    </rPh>
    <phoneticPr fontId="5"/>
  </si>
  <si>
    <t>サ提強化</t>
    <rPh sb="1" eb="2">
      <t>ツツミ</t>
    </rPh>
    <rPh sb="2" eb="4">
      <t>キョウカ</t>
    </rPh>
    <phoneticPr fontId="5"/>
  </si>
  <si>
    <t>処遇改善</t>
    <rPh sb="0" eb="2">
      <t>ショグウ</t>
    </rPh>
    <rPh sb="2" eb="4">
      <t>カイゼン</t>
    </rPh>
    <phoneticPr fontId="5"/>
  </si>
  <si>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5"/>
  </si>
  <si>
    <r>
      <t>特定施設入居者生活介護</t>
    </r>
    <r>
      <rPr>
        <sz val="9"/>
        <rFont val="ＭＳ 明朝"/>
        <family val="1"/>
        <charset val="128"/>
      </rPr>
      <t>※</t>
    </r>
    <r>
      <rPr>
        <sz val="11"/>
        <rFont val="ＭＳ 明朝"/>
        <family val="1"/>
        <charset val="128"/>
      </rPr>
      <t>に対する自己負担</t>
    </r>
    <rPh sb="0" eb="2">
      <t>トクテイ</t>
    </rPh>
    <rPh sb="2" eb="4">
      <t>シセツ</t>
    </rPh>
    <rPh sb="4" eb="7">
      <t>ニュウキョシャ</t>
    </rPh>
    <rPh sb="7" eb="9">
      <t>セイカツ</t>
    </rPh>
    <rPh sb="9" eb="11">
      <t>カイゴ</t>
    </rPh>
    <rPh sb="13" eb="14">
      <t>タイ</t>
    </rPh>
    <rPh sb="16" eb="18">
      <t>ジコ</t>
    </rPh>
    <rPh sb="18" eb="20">
      <t>フタン</t>
    </rPh>
    <phoneticPr fontId="5"/>
  </si>
  <si>
    <r>
      <t>特定施設入居者生活介護</t>
    </r>
    <r>
      <rPr>
        <sz val="9"/>
        <rFont val="ＭＳ 明朝"/>
        <family val="1"/>
        <charset val="128"/>
      </rPr>
      <t>※</t>
    </r>
    <r>
      <rPr>
        <sz val="11"/>
        <rFont val="ＭＳ 明朝"/>
        <family val="1"/>
        <charset val="128"/>
      </rPr>
      <t>における人員配置が手厚い場合の介護サービス（上乗せサービス）</t>
    </r>
    <rPh sb="0" eb="2">
      <t>トクテイ</t>
    </rPh>
    <rPh sb="2" eb="4">
      <t>シセツ</t>
    </rPh>
    <rPh sb="4" eb="7">
      <t>ニュウキョシャ</t>
    </rPh>
    <rPh sb="7" eb="9">
      <t>セイカツ</t>
    </rPh>
    <rPh sb="9" eb="11">
      <t>カイゴ</t>
    </rPh>
    <rPh sb="16" eb="18">
      <t>ジンイン</t>
    </rPh>
    <rPh sb="18" eb="20">
      <t>ハイチ</t>
    </rPh>
    <rPh sb="21" eb="23">
      <t>テアツ</t>
    </rPh>
    <rPh sb="24" eb="26">
      <t>バアイ</t>
    </rPh>
    <rPh sb="27" eb="29">
      <t>カイゴ</t>
    </rPh>
    <rPh sb="34" eb="36">
      <t>ウワノ</t>
    </rPh>
    <phoneticPr fontId="5"/>
  </si>
  <si>
    <t>入居時点で必要な費用</t>
    <rPh sb="0" eb="2">
      <t>ニュウキョ</t>
    </rPh>
    <rPh sb="2" eb="4">
      <t>ジテン</t>
    </rPh>
    <rPh sb="5" eb="7">
      <t>ヒツヨウ</t>
    </rPh>
    <rPh sb="8" eb="10">
      <t>ヒヨウ</t>
    </rPh>
    <phoneticPr fontId="5"/>
  </si>
  <si>
    <t>（介護サービスの内容）</t>
    <rPh sb="1" eb="3">
      <t>カイゴ</t>
    </rPh>
    <phoneticPr fontId="5"/>
  </si>
  <si>
    <t>（特定施設入居者生活介護の指定）</t>
    <phoneticPr fontId="5"/>
  </si>
  <si>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5"/>
  </si>
  <si>
    <t>特定施設入居者生活介護※の費用</t>
    <rPh sb="0" eb="2">
      <t>トクテイ</t>
    </rPh>
    <rPh sb="2" eb="4">
      <t>シセツ</t>
    </rPh>
    <rPh sb="4" eb="7">
      <t>ニュウキョシャ</t>
    </rPh>
    <rPh sb="7" eb="9">
      <t>セイカツ</t>
    </rPh>
    <rPh sb="9" eb="11">
      <t>カイゴ</t>
    </rPh>
    <rPh sb="13" eb="15">
      <t>ヒヨウ</t>
    </rPh>
    <phoneticPr fontId="5"/>
  </si>
  <si>
    <t>介護保険外</t>
    <rPh sb="0" eb="2">
      <t>カイゴ</t>
    </rPh>
    <rPh sb="2" eb="4">
      <t>ホケン</t>
    </rPh>
    <rPh sb="4" eb="5">
      <t>ガイ</t>
    </rPh>
    <phoneticPr fontId="5"/>
  </si>
  <si>
    <t>（ふりがな）</t>
  </si>
  <si>
    <t>賠償すべき事故が発生したときの対応</t>
    <rPh sb="0" eb="2">
      <t>バイショウ</t>
    </rPh>
    <rPh sb="5" eb="7">
      <t>ジコ</t>
    </rPh>
    <rPh sb="8" eb="10">
      <t>ハッセイ</t>
    </rPh>
    <rPh sb="15" eb="17">
      <t>タイオウ</t>
    </rPh>
    <phoneticPr fontId="5"/>
  </si>
  <si>
    <t>介護保険外費用</t>
    <rPh sb="0" eb="2">
      <t>カイゴ</t>
    </rPh>
    <rPh sb="2" eb="4">
      <t>ホケン</t>
    </rPh>
    <rPh sb="4" eb="5">
      <t>ガイ</t>
    </rPh>
    <rPh sb="5" eb="7">
      <t>ヒヨウ</t>
    </rPh>
    <phoneticPr fontId="5"/>
  </si>
  <si>
    <t>単位</t>
  </si>
  <si>
    <t>介護報酬額／月</t>
  </si>
  <si>
    <t>要支援1</t>
  </si>
  <si>
    <t>要支援2</t>
  </si>
  <si>
    <t>要介護1</t>
  </si>
  <si>
    <t>要介護2</t>
  </si>
  <si>
    <t>要介護3</t>
  </si>
  <si>
    <t>要介護4</t>
  </si>
  <si>
    <t>要介護5</t>
  </si>
  <si>
    <t>介護報酬</t>
  </si>
  <si>
    <t>要支援１</t>
  </si>
  <si>
    <t>要介護４</t>
  </si>
  <si>
    <t>（1割の場合）</t>
  </si>
  <si>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5"/>
  </si>
  <si>
    <t>２　重要事項説明書等を入力するにあたっての注意事項及び記入例の解説</t>
    <phoneticPr fontId="5"/>
  </si>
  <si>
    <t>３　重要事項説明書等を入居者等に交付及び説明するにあたっての注意事項</t>
  </si>
  <si>
    <t>○「重要事項説明書」及び「重要事項説明書兼登録事項等についての説明（高齢者住まい法第17条
  関係）」（以下、「重要事項説明書等」という。）の作成にあたっての注意事項（特定）</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phoneticPr fontId="5"/>
  </si>
  <si>
    <t>個人情報の保護</t>
    <rPh sb="0" eb="2">
      <t>コジン</t>
    </rPh>
    <rPh sb="2" eb="4">
      <t>ジョウホウ</t>
    </rPh>
    <rPh sb="5" eb="7">
      <t>ホゴ</t>
    </rPh>
    <phoneticPr fontId="5"/>
  </si>
  <si>
    <t>身体的拘束</t>
    <rPh sb="0" eb="3">
      <t>シンタイテキ</t>
    </rPh>
    <rPh sb="3" eb="5">
      <t>コウソク</t>
    </rPh>
    <phoneticPr fontId="5"/>
  </si>
  <si>
    <t>虐待防止</t>
    <rPh sb="0" eb="2">
      <t>ギャクタイ</t>
    </rPh>
    <rPh sb="2" eb="4">
      <t>ボウシ</t>
    </rPh>
    <phoneticPr fontId="5"/>
  </si>
  <si>
    <t>人　　／</t>
    <rPh sb="0" eb="1">
      <t>ニン</t>
    </rPh>
    <phoneticPr fontId="5"/>
  </si>
  <si>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5"/>
  </si>
  <si>
    <t>要介護度別</t>
    <rPh sb="0" eb="3">
      <t>ヨウカイゴ</t>
    </rPh>
    <rPh sb="3" eb="4">
      <t>ド</t>
    </rPh>
    <rPh sb="4" eb="5">
      <t>ベツ</t>
    </rPh>
    <phoneticPr fontId="5"/>
  </si>
  <si>
    <t>㎡（うち有料老人ホーム部分</t>
    <rPh sb="4" eb="11">
      <t>ユ</t>
    </rPh>
    <rPh sb="11" eb="13">
      <t>ブブン</t>
    </rPh>
    <phoneticPr fontId="5"/>
  </si>
  <si>
    <t>地域密着型通所介護</t>
    <rPh sb="0" eb="2">
      <t>チイキ</t>
    </rPh>
    <rPh sb="2" eb="5">
      <t>ミッチャクガタ</t>
    </rPh>
    <rPh sb="5" eb="7">
      <t>ツウショ</t>
    </rPh>
    <rPh sb="7" eb="9">
      <t>カイゴ</t>
    </rPh>
    <phoneticPr fontId="5"/>
  </si>
  <si>
    <t>【併設している高齢者居宅生活支援事業者がない場合は省略】</t>
    <phoneticPr fontId="5"/>
  </si>
  <si>
    <t>【連携及び協力している高齢者居宅生活支援事業者の提供を行っていない場合は省略】</t>
    <phoneticPr fontId="5"/>
  </si>
  <si>
    <t>（入居後に居室を住み替える場合）　【住み替えを行っていない場合は省略】</t>
    <rPh sb="1" eb="3">
      <t>ニュウキョ</t>
    </rPh>
    <rPh sb="3" eb="4">
      <t>ゴ</t>
    </rPh>
    <rPh sb="5" eb="7">
      <t>キョシツ</t>
    </rPh>
    <rPh sb="8" eb="9">
      <t>ス</t>
    </rPh>
    <rPh sb="10" eb="11">
      <t>カ</t>
    </rPh>
    <rPh sb="13" eb="15">
      <t>バアイ</t>
    </rPh>
    <rPh sb="18" eb="19">
      <t>ス</t>
    </rPh>
    <rPh sb="20" eb="21">
      <t>カ</t>
    </rPh>
    <rPh sb="23" eb="24">
      <t>オコナ</t>
    </rPh>
    <rPh sb="29" eb="31">
      <t>バアイ</t>
    </rPh>
    <rPh sb="32" eb="34">
      <t>ショウリャク</t>
    </rPh>
    <phoneticPr fontId="5"/>
  </si>
  <si>
    <t>１週間のうち、常勤の従業者が勤務すべき時間数</t>
    <rPh sb="1" eb="3">
      <t>シュウカン</t>
    </rPh>
    <rPh sb="7" eb="9">
      <t>ジョウキン</t>
    </rPh>
    <rPh sb="10" eb="13">
      <t>ジュウギョウシャ</t>
    </rPh>
    <rPh sb="14" eb="16">
      <t>キンム</t>
    </rPh>
    <rPh sb="19" eb="22">
      <t>ジカンスウ</t>
    </rPh>
    <phoneticPr fontId="5"/>
  </si>
  <si>
    <t>届出又は登録（指定）をした室数</t>
    <rPh sb="0" eb="2">
      <t>トドケデ</t>
    </rPh>
    <rPh sb="2" eb="3">
      <t>マタ</t>
    </rPh>
    <rPh sb="7" eb="9">
      <t>シテイ</t>
    </rPh>
    <rPh sb="13" eb="14">
      <t>シツ</t>
    </rPh>
    <rPh sb="14" eb="15">
      <t>スウ</t>
    </rPh>
    <phoneticPr fontId="5"/>
  </si>
  <si>
    <t>機能訓練室</t>
    <rPh sb="0" eb="2">
      <t>キノウ</t>
    </rPh>
    <rPh sb="2" eb="4">
      <t>クンレン</t>
    </rPh>
    <rPh sb="4" eb="5">
      <t>シツ</t>
    </rPh>
    <phoneticPr fontId="5"/>
  </si>
  <si>
    <t>上記の重要事項の内容について、入居者、入居者代理人に説明しました。</t>
    <rPh sb="0" eb="2">
      <t>ジョウキ</t>
    </rPh>
    <rPh sb="3" eb="5">
      <t>ジュウヨウ</t>
    </rPh>
    <rPh sb="5" eb="7">
      <t>ジコウ</t>
    </rPh>
    <rPh sb="8" eb="10">
      <t>ナイヨウ</t>
    </rPh>
    <rPh sb="15" eb="18">
      <t>ニュウキョシャ</t>
    </rPh>
    <rPh sb="19" eb="21">
      <t>ニュウキョ</t>
    </rPh>
    <rPh sb="21" eb="22">
      <t>シャ</t>
    </rPh>
    <rPh sb="22" eb="25">
      <t>ダイリニン</t>
    </rPh>
    <rPh sb="26" eb="28">
      <t>セツメイ</t>
    </rPh>
    <phoneticPr fontId="5"/>
  </si>
  <si>
    <t>窓口の名称（設置者）</t>
    <rPh sb="0" eb="2">
      <t>マドグチ</t>
    </rPh>
    <rPh sb="3" eb="5">
      <t>メイショウ</t>
    </rPh>
    <phoneticPr fontId="5"/>
  </si>
  <si>
    <t>入居者や家族が利用できる調理設備</t>
    <phoneticPr fontId="5"/>
  </si>
  <si>
    <t>兼務している職種名及び人数</t>
    <rPh sb="0" eb="2">
      <t>ケンム</t>
    </rPh>
    <rPh sb="6" eb="8">
      <t>ショクシュ</t>
    </rPh>
    <rPh sb="8" eb="9">
      <t>メイ</t>
    </rPh>
    <rPh sb="9" eb="10">
      <t>オヨ</t>
    </rPh>
    <rPh sb="11" eb="13">
      <t>ニンズウ</t>
    </rPh>
    <phoneticPr fontId="5"/>
  </si>
  <si>
    <t>日常生活上の世話</t>
    <rPh sb="0" eb="2">
      <t>ニチジョウ</t>
    </rPh>
    <rPh sb="2" eb="4">
      <t>セイカツ</t>
    </rPh>
    <rPh sb="4" eb="5">
      <t>ジョウ</t>
    </rPh>
    <rPh sb="6" eb="8">
      <t>セワ</t>
    </rPh>
    <phoneticPr fontId="5"/>
  </si>
  <si>
    <t>食事の提供及び介助</t>
    <rPh sb="0" eb="2">
      <t>ショクジ</t>
    </rPh>
    <rPh sb="3" eb="5">
      <t>テイキョウ</t>
    </rPh>
    <rPh sb="5" eb="6">
      <t>オヨ</t>
    </rPh>
    <rPh sb="7" eb="9">
      <t>カイジョ</t>
    </rPh>
    <phoneticPr fontId="5"/>
  </si>
  <si>
    <t>入浴の提供及び介助</t>
    <rPh sb="0" eb="2">
      <t>ニュウヨク</t>
    </rPh>
    <rPh sb="3" eb="5">
      <t>テイキョウ</t>
    </rPh>
    <rPh sb="5" eb="6">
      <t>オヨ</t>
    </rPh>
    <rPh sb="7" eb="9">
      <t>カイジョ</t>
    </rPh>
    <phoneticPr fontId="5"/>
  </si>
  <si>
    <t>排泄介助</t>
    <rPh sb="0" eb="2">
      <t>ハイセツ</t>
    </rPh>
    <rPh sb="2" eb="4">
      <t>カイジョ</t>
    </rPh>
    <phoneticPr fontId="5"/>
  </si>
  <si>
    <t>更衣介助</t>
    <rPh sb="0" eb="2">
      <t>コウイ</t>
    </rPh>
    <rPh sb="2" eb="4">
      <t>カイジョ</t>
    </rPh>
    <phoneticPr fontId="5"/>
  </si>
  <si>
    <t>移動・移乗介助</t>
    <rPh sb="0" eb="2">
      <t>イドウ</t>
    </rPh>
    <rPh sb="3" eb="5">
      <t>イジョウ</t>
    </rPh>
    <rPh sb="5" eb="7">
      <t>カイジョ</t>
    </rPh>
    <phoneticPr fontId="5"/>
  </si>
  <si>
    <t>服薬介助</t>
    <rPh sb="0" eb="2">
      <t>フクヤク</t>
    </rPh>
    <rPh sb="2" eb="4">
      <t>カイジョ</t>
    </rPh>
    <phoneticPr fontId="5"/>
  </si>
  <si>
    <t>機能訓練</t>
    <rPh sb="0" eb="2">
      <t>キノウ</t>
    </rPh>
    <rPh sb="2" eb="4">
      <t>クンレン</t>
    </rPh>
    <phoneticPr fontId="5"/>
  </si>
  <si>
    <t>日常生活動作を通じた訓練</t>
    <rPh sb="0" eb="2">
      <t>ニチジョウ</t>
    </rPh>
    <rPh sb="2" eb="4">
      <t>セイカツ</t>
    </rPh>
    <rPh sb="4" eb="6">
      <t>ドウサ</t>
    </rPh>
    <rPh sb="7" eb="8">
      <t>ツウ</t>
    </rPh>
    <rPh sb="10" eb="12">
      <t>クンレン</t>
    </rPh>
    <phoneticPr fontId="5"/>
  </si>
  <si>
    <t>レクリエーションを通じた訓練</t>
    <rPh sb="9" eb="10">
      <t>ツウ</t>
    </rPh>
    <rPh sb="12" eb="14">
      <t>クンレン</t>
    </rPh>
    <phoneticPr fontId="5"/>
  </si>
  <si>
    <t>器具等を使用した訓練</t>
    <rPh sb="0" eb="2">
      <t>キグ</t>
    </rPh>
    <rPh sb="2" eb="3">
      <t>トウ</t>
    </rPh>
    <rPh sb="4" eb="6">
      <t>シヨウ</t>
    </rPh>
    <rPh sb="8" eb="10">
      <t>クンレン</t>
    </rPh>
    <phoneticPr fontId="5"/>
  </si>
  <si>
    <t>その他</t>
    <phoneticPr fontId="5"/>
  </si>
  <si>
    <t>創作活動など</t>
    <rPh sb="0" eb="2">
      <t>ソウサク</t>
    </rPh>
    <rPh sb="2" eb="4">
      <t>カツドウ</t>
    </rPh>
    <phoneticPr fontId="5"/>
  </si>
  <si>
    <t>健康管理</t>
    <rPh sb="0" eb="2">
      <t>ケンコウ</t>
    </rPh>
    <rPh sb="2" eb="4">
      <t>カンリ</t>
    </rPh>
    <phoneticPr fontId="5"/>
  </si>
  <si>
    <t>（別添３）介護保険自己負担額（自動計算）</t>
    <rPh sb="1" eb="3">
      <t>ベッテン</t>
    </rPh>
    <rPh sb="15" eb="17">
      <t>ジドウ</t>
    </rPh>
    <rPh sb="17" eb="19">
      <t>ケイサン</t>
    </rPh>
    <phoneticPr fontId="5"/>
  </si>
  <si>
    <t>加入先</t>
    <rPh sb="0" eb="2">
      <t>カニュウ</t>
    </rPh>
    <rPh sb="2" eb="3">
      <t>サキ</t>
    </rPh>
    <phoneticPr fontId="5"/>
  </si>
  <si>
    <t>加入内容</t>
    <rPh sb="0" eb="2">
      <t>カニュウ</t>
    </rPh>
    <rPh sb="2" eb="4">
      <t>ナイヨウ</t>
    </rPh>
    <phoneticPr fontId="5"/>
  </si>
  <si>
    <t>有料老人ホーム事業開始日／届出受理日・登録日（登録番号）</t>
    <rPh sb="0" eb="2">
      <t>ユウリョウ</t>
    </rPh>
    <rPh sb="2" eb="4">
      <t>ロウジン</t>
    </rPh>
    <phoneticPr fontId="5"/>
  </si>
  <si>
    <t>※医療サービス等　：医療、歯科医療、あん摩マッサージ指圧、はり、きゅう、柔道整復等</t>
    <rPh sb="40" eb="41">
      <t>トウ</t>
    </rPh>
    <phoneticPr fontId="5"/>
  </si>
  <si>
    <t>　上記の重要事項の内容、並びに医療サービス等、その他のサービス及びその提供事業者を自由に選択できることについて、事業者より説明を受けました。</t>
    <rPh sb="1" eb="3">
      <t>ジョウキ</t>
    </rPh>
    <rPh sb="4" eb="6">
      <t>ジュウヨウ</t>
    </rPh>
    <rPh sb="6" eb="8">
      <t>ジコウ</t>
    </rPh>
    <rPh sb="9" eb="11">
      <t>ナイヨウ</t>
    </rPh>
    <rPh sb="12" eb="13">
      <t>ナラ</t>
    </rPh>
    <rPh sb="21" eb="22">
      <t>トウ</t>
    </rPh>
    <rPh sb="31" eb="32">
      <t>オヨ</t>
    </rPh>
    <rPh sb="56" eb="59">
      <t>ジギョウシャ</t>
    </rPh>
    <rPh sb="61" eb="63">
      <t>セツメイ</t>
    </rPh>
    <rPh sb="64" eb="65">
      <t>ウ</t>
    </rPh>
    <phoneticPr fontId="5"/>
  </si>
  <si>
    <t>（１）重要事項説明書等は、老人福祉法第29条第５項の規定により、入居相談があったときに交付するほか、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希望する介護サービス等（医療サービス等、その他のサービス※）の利用を妨げないこととし、その際
      には説明を行った者及び説明を受けた者の署名を行うこと。
（３）大阪府有料老人ホーム設置運営指導指針に基づく指導を受けている場合は、入居希望者に対して丁寧
　　　かつ理解しやすいよう説明すること。</t>
    <rPh sb="296" eb="298">
      <t>テイネイ</t>
    </rPh>
    <rPh sb="304" eb="306">
      <t>リカイ</t>
    </rPh>
    <phoneticPr fontId="5"/>
  </si>
  <si>
    <t>入居継続支援加算</t>
    <rPh sb="0" eb="2">
      <t>ニュウキョ</t>
    </rPh>
    <rPh sb="2" eb="4">
      <t>ケイゾク</t>
    </rPh>
    <rPh sb="4" eb="6">
      <t>シエン</t>
    </rPh>
    <rPh sb="6" eb="8">
      <t>カサン</t>
    </rPh>
    <phoneticPr fontId="5"/>
  </si>
  <si>
    <t>生活機能向上連携加算</t>
    <rPh sb="0" eb="2">
      <t>セイカツ</t>
    </rPh>
    <rPh sb="2" eb="4">
      <t>キノウ</t>
    </rPh>
    <rPh sb="4" eb="6">
      <t>コウジョウ</t>
    </rPh>
    <rPh sb="6" eb="8">
      <t>レンケイ</t>
    </rPh>
    <rPh sb="8" eb="10">
      <t>カサン</t>
    </rPh>
    <phoneticPr fontId="5"/>
  </si>
  <si>
    <t>若年性認知症入居者受入加算</t>
    <rPh sb="0" eb="3">
      <t>ジャクネンセイ</t>
    </rPh>
    <rPh sb="3" eb="6">
      <t>ニンチショウ</t>
    </rPh>
    <rPh sb="6" eb="9">
      <t>ニュウキョシャ</t>
    </rPh>
    <rPh sb="9" eb="11">
      <t>ウケイレ</t>
    </rPh>
    <rPh sb="11" eb="13">
      <t>カサン</t>
    </rPh>
    <phoneticPr fontId="5"/>
  </si>
  <si>
    <t>退院・退所時連携加算</t>
    <rPh sb="0" eb="2">
      <t>タイイン</t>
    </rPh>
    <rPh sb="3" eb="5">
      <t>タイショ</t>
    </rPh>
    <rPh sb="5" eb="6">
      <t>ジ</t>
    </rPh>
    <rPh sb="6" eb="8">
      <t>レンケイ</t>
    </rPh>
    <rPh sb="8" eb="10">
      <t>カサン</t>
    </rPh>
    <phoneticPr fontId="5"/>
  </si>
  <si>
    <t>特定介護予防福祉用具販売</t>
    <rPh sb="0" eb="2">
      <t>トクテイ</t>
    </rPh>
    <rPh sb="2" eb="4">
      <t>カイゴ</t>
    </rPh>
    <rPh sb="4" eb="6">
      <t>ヨボウ</t>
    </rPh>
    <rPh sb="6" eb="8">
      <t>フクシ</t>
    </rPh>
    <rPh sb="8" eb="10">
      <t>ヨウグ</t>
    </rPh>
    <rPh sb="10" eb="12">
      <t>ハンバイ</t>
    </rPh>
    <phoneticPr fontId="5"/>
  </si>
  <si>
    <t>介護医療院</t>
    <rPh sb="0" eb="2">
      <t>カイゴ</t>
    </rPh>
    <rPh sb="2" eb="4">
      <t>イリョウ</t>
    </rPh>
    <rPh sb="4" eb="5">
      <t>イン</t>
    </rPh>
    <phoneticPr fontId="5"/>
  </si>
  <si>
    <t>様式第1号</t>
    <rPh sb="0" eb="2">
      <t>ヨウシキ</t>
    </rPh>
    <rPh sb="2" eb="3">
      <t>ダイ</t>
    </rPh>
    <rPh sb="4" eb="5">
      <t>ゴウ</t>
    </rPh>
    <phoneticPr fontId="5"/>
  </si>
  <si>
    <t>「８．既存建築物等の活用の場合等の特例」への適合性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5"/>
  </si>
  <si>
    <t>はり師</t>
    <rPh sb="2" eb="3">
      <t>シ</t>
    </rPh>
    <phoneticPr fontId="5"/>
  </si>
  <si>
    <t>きゅう師</t>
    <rPh sb="3" eb="4">
      <t>シ</t>
    </rPh>
    <phoneticPr fontId="5"/>
  </si>
  <si>
    <t>柔道整復師</t>
    <rPh sb="0" eb="2">
      <t>ジュウドウ</t>
    </rPh>
    <rPh sb="2" eb="4">
      <t>セイフク</t>
    </rPh>
    <phoneticPr fontId="5"/>
  </si>
  <si>
    <t>そんぽの家 星田・ホーム長</t>
    <rPh sb="4" eb="5">
      <t>イエ</t>
    </rPh>
    <rPh sb="6" eb="8">
      <t>ホシダ</t>
    </rPh>
    <rPh sb="12" eb="13">
      <t>チョウ</t>
    </rPh>
    <phoneticPr fontId="5"/>
  </si>
  <si>
    <t>そんぽけあかぶしきがいしゃ</t>
    <phoneticPr fontId="5"/>
  </si>
  <si>
    <t>　　　　　 ＳＯＭＰＯケア株式会社</t>
    <rPh sb="13" eb="15">
      <t>カブシキ</t>
    </rPh>
    <rPh sb="15" eb="17">
      <t>カイシャ</t>
    </rPh>
    <phoneticPr fontId="5"/>
  </si>
  <si>
    <t>140-0002</t>
  </si>
  <si>
    <t>　　 東京都品川区東品川四丁目１２番８号</t>
    <rPh sb="12" eb="13">
      <t>ヨン</t>
    </rPh>
    <phoneticPr fontId="5"/>
  </si>
  <si>
    <t>03-6455-8560 / 03-5783-4170</t>
  </si>
  <si>
    <t>https://www.sompocare.com/</t>
    <phoneticPr fontId="5"/>
  </si>
  <si>
    <t>代表取締役</t>
    <rPh sb="0" eb="2">
      <t>ダイヒョウ</t>
    </rPh>
    <rPh sb="2" eb="5">
      <t>トリシマリヤク</t>
    </rPh>
    <phoneticPr fontId="5"/>
  </si>
  <si>
    <t>そんぽのいえ　ほしだ</t>
    <phoneticPr fontId="5"/>
  </si>
  <si>
    <t>　　　　　 そんぽの家　星田</t>
    <rPh sb="10" eb="11">
      <t>イエ</t>
    </rPh>
    <rPh sb="12" eb="14">
      <t>ホシダ</t>
    </rPh>
    <phoneticPr fontId="5"/>
  </si>
  <si>
    <t>有料老人ホーム設置時の老人福祉法第２９条第１項に規定する届出</t>
  </si>
  <si>
    <t>介護付（一般型特定施設入居者生活介護を提供する場合）</t>
  </si>
  <si>
    <t>572-0853</t>
    <phoneticPr fontId="5"/>
  </si>
  <si>
    <t>　　　大阪府寝屋川市大谷町9番3号</t>
    <rPh sb="3" eb="6">
      <t>オオサカフ</t>
    </rPh>
    <rPh sb="6" eb="10">
      <t>ネヤガワシ</t>
    </rPh>
    <rPh sb="10" eb="12">
      <t>オオタニ</t>
    </rPh>
    <rPh sb="12" eb="13">
      <t>チョウ</t>
    </rPh>
    <rPh sb="14" eb="15">
      <t>バン</t>
    </rPh>
    <rPh sb="16" eb="17">
      <t>ゴウ</t>
    </rPh>
    <phoneticPr fontId="5"/>
  </si>
  <si>
    <t>ＪＲ学研都市線「星田駅」より約700m（徒歩約10分）</t>
    <rPh sb="2" eb="7">
      <t>ガッケントシセン</t>
    </rPh>
    <rPh sb="8" eb="10">
      <t>ホシダ</t>
    </rPh>
    <rPh sb="10" eb="11">
      <t>エキ</t>
    </rPh>
    <rPh sb="14" eb="15">
      <t>ヤク</t>
    </rPh>
    <rPh sb="20" eb="22">
      <t>トホ</t>
    </rPh>
    <rPh sb="22" eb="23">
      <t>ヤク</t>
    </rPh>
    <rPh sb="25" eb="26">
      <t>フン</t>
    </rPh>
    <phoneticPr fontId="5"/>
  </si>
  <si>
    <t>072-824-7692</t>
    <phoneticPr fontId="5"/>
  </si>
  <si>
    <t>施設長</t>
    <rPh sb="0" eb="3">
      <t>シセツチョウ</t>
    </rPh>
    <phoneticPr fontId="5"/>
  </si>
  <si>
    <t>寝屋川市</t>
    <rPh sb="0" eb="4">
      <t>ネヤガワシ</t>
    </rPh>
    <phoneticPr fontId="5"/>
  </si>
  <si>
    <t>賃借権</t>
  </si>
  <si>
    <t>なし</t>
  </si>
  <si>
    <t>有料老人ホーム</t>
    <rPh sb="0" eb="2">
      <t>ユウリョウ</t>
    </rPh>
    <rPh sb="2" eb="4">
      <t>ロウジン</t>
    </rPh>
    <phoneticPr fontId="5"/>
  </si>
  <si>
    <t>構造</t>
    <phoneticPr fontId="5"/>
  </si>
  <si>
    <t>鉄骨造</t>
  </si>
  <si>
    <t>（地上</t>
    <phoneticPr fontId="5"/>
  </si>
  <si>
    <t>階、地階</t>
    <phoneticPr fontId="5"/>
  </si>
  <si>
    <t>介護居室個室</t>
  </si>
  <si>
    <t>○</t>
  </si>
  <si>
    <t>1人部屋</t>
    <rPh sb="1" eb="2">
      <t>ニン</t>
    </rPh>
    <rPh sb="2" eb="4">
      <t>ベヤ</t>
    </rPh>
    <phoneticPr fontId="5"/>
  </si>
  <si>
    <t>うち男女別の対応が可能なトイレ</t>
    <phoneticPr fontId="5"/>
  </si>
  <si>
    <t>個室</t>
  </si>
  <si>
    <t>機械浴</t>
  </si>
  <si>
    <t>あり（ストレッチャー対応）</t>
  </si>
  <si>
    <t>事務所/職員が携帯しているＰＨＳ</t>
    <rPh sb="0" eb="2">
      <t>ジム</t>
    </rPh>
    <rPh sb="2" eb="3">
      <t>ショ</t>
    </rPh>
    <rPh sb="4" eb="6">
      <t>ショクイン</t>
    </rPh>
    <rPh sb="7" eb="9">
      <t>ケイタイ</t>
    </rPh>
    <phoneticPr fontId="5"/>
  </si>
  <si>
    <t>1～3分</t>
    <rPh sb="3" eb="4">
      <t>プン</t>
    </rPh>
    <phoneticPr fontId="5"/>
  </si>
  <si>
    <t>事務室・食堂兼機能訓練指導室・職員控室・駐車場（7台）</t>
    <rPh sb="0" eb="3">
      <t>ジムシツ</t>
    </rPh>
    <rPh sb="4" eb="6">
      <t>ショクドウ</t>
    </rPh>
    <rPh sb="6" eb="7">
      <t>ケン</t>
    </rPh>
    <rPh sb="7" eb="9">
      <t>キノウ</t>
    </rPh>
    <rPh sb="9" eb="11">
      <t>クンレン</t>
    </rPh>
    <rPh sb="11" eb="13">
      <t>シドウ</t>
    </rPh>
    <rPh sb="13" eb="14">
      <t>シツ</t>
    </rPh>
    <rPh sb="15" eb="17">
      <t>ショクイン</t>
    </rPh>
    <rPh sb="17" eb="19">
      <t>ヒカエシツ</t>
    </rPh>
    <rPh sb="20" eb="23">
      <t>チュウシャジョウ</t>
    </rPh>
    <rPh sb="25" eb="26">
      <t>ダイ</t>
    </rPh>
    <phoneticPr fontId="5"/>
  </si>
  <si>
    <t>あり</t>
    <phoneticPr fontId="5"/>
  </si>
  <si>
    <t>スプリンクラー</t>
    <phoneticPr fontId="5"/>
  </si>
  <si>
    <t>消防計画</t>
  </si>
  <si>
    <t>自ら実施</t>
  </si>
  <si>
    <t>委託</t>
  </si>
  <si>
    <t>小林診療所、中村クリニック、
多々内科クリニック、愛成クリニック</t>
    <rPh sb="15" eb="17">
      <t>タタ</t>
    </rPh>
    <rPh sb="17" eb="19">
      <t>ナイカ</t>
    </rPh>
    <phoneticPr fontId="5"/>
  </si>
  <si>
    <t>年2回健康診断の機会付与</t>
    <phoneticPr fontId="5"/>
  </si>
  <si>
    <t>食事の提供及び介助が必要な利用者に対して、介助を行うものとする。
また嚥下困難者のためのきざみ食、流動食等の提供を行うものとする。</t>
    <phoneticPr fontId="5"/>
  </si>
  <si>
    <t>自ら入浴が困難な利用者に対し、１週間に２回以上、入浴（全身浴・部分浴）の介助や清拭（身体を拭く）、洗髪などを行うものとする。</t>
    <phoneticPr fontId="5"/>
  </si>
  <si>
    <t>介助が必要な利用者に対して、トイレ誘導、排泄の介助やおむつ交換を行うものとする。</t>
    <phoneticPr fontId="5"/>
  </si>
  <si>
    <t>介助が必要な利用者に対して、上着、下着の更衣の介助を行うものとする。</t>
    <phoneticPr fontId="5"/>
  </si>
  <si>
    <t>介助が必要な利用者に対して、室内の移動、車いすへ移乗の介助を行うものとする。</t>
    <phoneticPr fontId="5"/>
  </si>
  <si>
    <t>介助が必要な利用者に対して、配剤された薬の確認、服薬の手伝い、服薬の確認を行うものとする。</t>
    <phoneticPr fontId="5"/>
  </si>
  <si>
    <t>利用者の能力に応じて、食事、入浴、排せつ、更衣などの日常生活動作を通じた訓練を行うものとする。</t>
    <phoneticPr fontId="5"/>
  </si>
  <si>
    <t>利用者の能力に応じて、集団的に行うレクリエーションや歌唱、体操などを通じた訓練を行うものとする。</t>
    <phoneticPr fontId="5"/>
  </si>
  <si>
    <t>利用者の選択に基づき、趣味･趣向に応じた創作活動等の場を提供するものとする。</t>
    <phoneticPr fontId="5"/>
  </si>
  <si>
    <t>常に利用者の健康状況に注意するとともに、健康保持のための適切な措置を講じるものとする。</t>
    <phoneticPr fontId="5"/>
  </si>
  <si>
    <t>（Ⅰ）</t>
  </si>
  <si>
    <t>救急車の手配、入退院の付き添い</t>
  </si>
  <si>
    <t>大阪府交野市森南1－9－5</t>
    <rPh sb="0" eb="3">
      <t>オオサカフ</t>
    </rPh>
    <rPh sb="3" eb="6">
      <t>カタノシ</t>
    </rPh>
    <rPh sb="6" eb="8">
      <t>モリミナミ</t>
    </rPh>
    <phoneticPr fontId="5"/>
  </si>
  <si>
    <t>内科・消化器科・循環器科</t>
    <rPh sb="0" eb="2">
      <t>ナイカ</t>
    </rPh>
    <rPh sb="3" eb="6">
      <t>ショウカキ</t>
    </rPh>
    <rPh sb="6" eb="7">
      <t>カ</t>
    </rPh>
    <rPh sb="8" eb="12">
      <t>ジュンカンキカ</t>
    </rPh>
    <phoneticPr fontId="5"/>
  </si>
  <si>
    <t>訪問診療、急変時の対応</t>
  </si>
  <si>
    <t>医療法人　美星会　小林診療所</t>
    <rPh sb="0" eb="2">
      <t>イリョウ</t>
    </rPh>
    <rPh sb="2" eb="4">
      <t>ホウジン</t>
    </rPh>
    <rPh sb="5" eb="6">
      <t>ミ</t>
    </rPh>
    <rPh sb="6" eb="7">
      <t>ホシ</t>
    </rPh>
    <rPh sb="7" eb="8">
      <t>カイ</t>
    </rPh>
    <rPh sb="9" eb="11">
      <t>コバヤシ</t>
    </rPh>
    <rPh sb="11" eb="14">
      <t>シンリョウジョ</t>
    </rPh>
    <phoneticPr fontId="5"/>
  </si>
  <si>
    <t>大阪府交野市星田5－15－15</t>
    <rPh sb="0" eb="3">
      <t>オオサカフ</t>
    </rPh>
    <rPh sb="3" eb="6">
      <t>カタノシ</t>
    </rPh>
    <rPh sb="6" eb="8">
      <t>ホシダ</t>
    </rPh>
    <phoneticPr fontId="5"/>
  </si>
  <si>
    <t>内科・呼吸器科・アレルギー科・放射線科</t>
    <rPh sb="0" eb="2">
      <t>ナイカ</t>
    </rPh>
    <rPh sb="3" eb="7">
      <t>コキュウキカ</t>
    </rPh>
    <rPh sb="13" eb="14">
      <t>カ</t>
    </rPh>
    <rPh sb="15" eb="19">
      <t>ホウシャセンカ</t>
    </rPh>
    <phoneticPr fontId="5"/>
  </si>
  <si>
    <t>医療法人　愛成会　愛成クリニック</t>
    <rPh sb="0" eb="2">
      <t>イリョウ</t>
    </rPh>
    <rPh sb="2" eb="4">
      <t>ホウジン</t>
    </rPh>
    <rPh sb="5" eb="6">
      <t>アイ</t>
    </rPh>
    <rPh sb="6" eb="7">
      <t>ナ</t>
    </rPh>
    <rPh sb="7" eb="8">
      <t>カイ</t>
    </rPh>
    <rPh sb="9" eb="10">
      <t>アイ</t>
    </rPh>
    <rPh sb="10" eb="11">
      <t>ナ</t>
    </rPh>
    <phoneticPr fontId="5"/>
  </si>
  <si>
    <t>大阪府枚方市山之上西町32－15</t>
    <rPh sb="0" eb="3">
      <t>オオサカフ</t>
    </rPh>
    <rPh sb="3" eb="6">
      <t>ヒラカタシ</t>
    </rPh>
    <rPh sb="6" eb="9">
      <t>ヤマノウエ</t>
    </rPh>
    <rPh sb="9" eb="10">
      <t>ニシ</t>
    </rPh>
    <rPh sb="10" eb="11">
      <t>マチ</t>
    </rPh>
    <phoneticPr fontId="5"/>
  </si>
  <si>
    <t>訪問診療</t>
  </si>
  <si>
    <t>介護居室へ移る場合</t>
  </si>
  <si>
    <t>要支援、要介護</t>
  </si>
  <si>
    <t>なし</t>
    <phoneticPr fontId="5"/>
  </si>
  <si>
    <t>機能訓練指導員1名</t>
    <rPh sb="0" eb="2">
      <t>キノウ</t>
    </rPh>
    <rPh sb="2" eb="4">
      <t>クンレン</t>
    </rPh>
    <rPh sb="4" eb="7">
      <t>シドウイン</t>
    </rPh>
    <rPh sb="8" eb="9">
      <t>メイ</t>
    </rPh>
    <phoneticPr fontId="5"/>
  </si>
  <si>
    <t>看護職員1名</t>
    <rPh sb="0" eb="2">
      <t>カンゴ</t>
    </rPh>
    <rPh sb="2" eb="4">
      <t>ショクイン</t>
    </rPh>
    <rPh sb="5" eb="6">
      <t>メイ</t>
    </rPh>
    <phoneticPr fontId="5"/>
  </si>
  <si>
    <t>委託（ＳＯＭＰＯケアフーズ株式会社）</t>
    <rPh sb="0" eb="2">
      <t>イタク</t>
    </rPh>
    <phoneticPr fontId="5"/>
  </si>
  <si>
    <t>介護支援専門員</t>
  </si>
  <si>
    <t>介護福祉士</t>
  </si>
  <si>
    <t>介護職員初任者研修修了者</t>
  </si>
  <si>
    <t>介護福祉士実務者研修修了者</t>
  </si>
  <si>
    <t>夜勤帯の設定時間（21時～7時）</t>
    <rPh sb="0" eb="2">
      <t>ヤキン</t>
    </rPh>
    <rPh sb="2" eb="3">
      <t>タイ</t>
    </rPh>
    <rPh sb="4" eb="6">
      <t>セッテイ</t>
    </rPh>
    <rPh sb="6" eb="8">
      <t>ジカン</t>
    </rPh>
    <rPh sb="11" eb="12">
      <t>ジ</t>
    </rPh>
    <rPh sb="14" eb="15">
      <t>ジ</t>
    </rPh>
    <phoneticPr fontId="5"/>
  </si>
  <si>
    <t>0</t>
    <phoneticPr fontId="5"/>
  </si>
  <si>
    <t>1</t>
    <phoneticPr fontId="5"/>
  </si>
  <si>
    <t>3：1以上</t>
  </si>
  <si>
    <t>：1</t>
    <phoneticPr fontId="5"/>
  </si>
  <si>
    <t>職員体制職員数</t>
    <rPh sb="0" eb="2">
      <t>ショクイン</t>
    </rPh>
    <rPh sb="2" eb="4">
      <t>タイセイ</t>
    </rPh>
    <rPh sb="4" eb="6">
      <t>ショクイン</t>
    </rPh>
    <rPh sb="6" eb="7">
      <t>スウ</t>
    </rPh>
    <phoneticPr fontId="5"/>
  </si>
  <si>
    <t>職員の状況職員数</t>
    <rPh sb="0" eb="2">
      <t>ショクイン</t>
    </rPh>
    <rPh sb="3" eb="5">
      <t>ジョウキョウ</t>
    </rPh>
    <rPh sb="5" eb="7">
      <t>ショクイン</t>
    </rPh>
    <rPh sb="7" eb="8">
      <t>スウ</t>
    </rPh>
    <phoneticPr fontId="5"/>
  </si>
  <si>
    <t>整合性</t>
    <rPh sb="0" eb="3">
      <t>セイゴウセイ</t>
    </rPh>
    <phoneticPr fontId="5"/>
  </si>
  <si>
    <t>利用権方式</t>
  </si>
  <si>
    <t>月払い方式</t>
  </si>
  <si>
    <t>-</t>
    <phoneticPr fontId="5"/>
  </si>
  <si>
    <t>13.93㎡～14.34㎡</t>
    <phoneticPr fontId="5"/>
  </si>
  <si>
    <t>別添参照</t>
    <rPh sb="0" eb="2">
      <t>ベッテン</t>
    </rPh>
    <rPh sb="2" eb="4">
      <t>サンショウ</t>
    </rPh>
    <phoneticPr fontId="5"/>
  </si>
  <si>
    <t>電気代</t>
  </si>
  <si>
    <t>実費</t>
    <rPh sb="0" eb="2">
      <t>ジッピ</t>
    </rPh>
    <phoneticPr fontId="5"/>
  </si>
  <si>
    <t>管理費</t>
  </si>
  <si>
    <t>共用部分の水道光熱費、事務経費、衛生管理費、保守管理費等</t>
    <phoneticPr fontId="5"/>
  </si>
  <si>
    <t>光熱水費</t>
  </si>
  <si>
    <t>厚生労働大臣が定める基準（告示上の報酬額）</t>
    <phoneticPr fontId="5"/>
  </si>
  <si>
    <t>乗算する数</t>
    <rPh sb="0" eb="2">
      <t>ジョウザン</t>
    </rPh>
    <rPh sb="4" eb="5">
      <t>カズ</t>
    </rPh>
    <phoneticPr fontId="5"/>
  </si>
  <si>
    <t>計算領域</t>
    <rPh sb="0" eb="2">
      <t>ケイサン</t>
    </rPh>
    <rPh sb="2" eb="4">
      <t>リョウイキ</t>
    </rPh>
    <phoneticPr fontId="5"/>
  </si>
  <si>
    <t>％</t>
    <phoneticPr fontId="5"/>
  </si>
  <si>
    <t>ＳＯＭＰＯケア株式会社　お客様相談窓口</t>
    <phoneticPr fontId="5"/>
  </si>
  <si>
    <t>0120-65-1192</t>
    <phoneticPr fontId="5"/>
  </si>
  <si>
    <t>9:00～18:00</t>
    <phoneticPr fontId="5"/>
  </si>
  <si>
    <t>072－824－7690</t>
    <phoneticPr fontId="5"/>
  </si>
  <si>
    <t>072－824－7692</t>
    <phoneticPr fontId="5"/>
  </si>
  <si>
    <t>福祉事業者賠償責任保険</t>
    <phoneticPr fontId="5"/>
  </si>
  <si>
    <t>事故対応マニュアルに基づき、速やかに対応</t>
    <phoneticPr fontId="5"/>
  </si>
  <si>
    <t>意見箱の設置</t>
    <rPh sb="0" eb="2">
      <t>イケン</t>
    </rPh>
    <rPh sb="2" eb="3">
      <t>バコ</t>
    </rPh>
    <rPh sb="4" eb="6">
      <t>セッチ</t>
    </rPh>
    <phoneticPr fontId="5"/>
  </si>
  <si>
    <t>随時</t>
    <rPh sb="0" eb="2">
      <t>ズイジ</t>
    </rPh>
    <phoneticPr fontId="5"/>
  </si>
  <si>
    <t>入居希望者に公開</t>
  </si>
  <si>
    <t>年</t>
    <phoneticPr fontId="5"/>
  </si>
  <si>
    <t>回</t>
    <phoneticPr fontId="5"/>
  </si>
  <si>
    <t>構成員</t>
    <phoneticPr fontId="5"/>
  </si>
  <si>
    <t>入居者、家族、施設長、職員、民生委員等</t>
    <rPh sb="0" eb="3">
      <t>ニュウキョシャ</t>
    </rPh>
    <rPh sb="4" eb="6">
      <t>カゾク</t>
    </rPh>
    <rPh sb="7" eb="9">
      <t>シセツ</t>
    </rPh>
    <rPh sb="9" eb="10">
      <t>チョウ</t>
    </rPh>
    <rPh sb="11" eb="13">
      <t>ショクイン</t>
    </rPh>
    <rPh sb="14" eb="16">
      <t>ミンセイ</t>
    </rPh>
    <rPh sb="16" eb="18">
      <t>イイン</t>
    </rPh>
    <rPh sb="18" eb="19">
      <t>ナド</t>
    </rPh>
    <phoneticPr fontId="5"/>
  </si>
  <si>
    <t>事業所一覧参照</t>
    <rPh sb="0" eb="3">
      <t>ジギョウショ</t>
    </rPh>
    <rPh sb="3" eb="5">
      <t>イチラン</t>
    </rPh>
    <rPh sb="5" eb="7">
      <t>サンショウ</t>
    </rPh>
    <phoneticPr fontId="5"/>
  </si>
  <si>
    <t>介護療養型医療施設</t>
    <phoneticPr fontId="5"/>
  </si>
  <si>
    <t>事　業　所　一　覧</t>
    <rPh sb="0" eb="1">
      <t>コト</t>
    </rPh>
    <rPh sb="2" eb="3">
      <t>ギョウ</t>
    </rPh>
    <rPh sb="4" eb="5">
      <t>ショ</t>
    </rPh>
    <rPh sb="6" eb="7">
      <t>イチ</t>
    </rPh>
    <rPh sb="8" eb="9">
      <t>ラン</t>
    </rPh>
    <phoneticPr fontId="5"/>
  </si>
  <si>
    <t>大阪市</t>
    <rPh sb="0" eb="3">
      <t>オオサカシ</t>
    </rPh>
    <phoneticPr fontId="5"/>
  </si>
  <si>
    <t>東大阪市</t>
    <rPh sb="0" eb="4">
      <t>ヒガシオオサカシ</t>
    </rPh>
    <phoneticPr fontId="5"/>
  </si>
  <si>
    <t>堺市</t>
    <rPh sb="0" eb="2">
      <t>サカイシ</t>
    </rPh>
    <phoneticPr fontId="5"/>
  </si>
  <si>
    <t>高槻市</t>
    <rPh sb="0" eb="3">
      <t>タカツキシ</t>
    </rPh>
    <phoneticPr fontId="5"/>
  </si>
  <si>
    <t>サービス</t>
    <phoneticPr fontId="5"/>
  </si>
  <si>
    <t>事業所番号</t>
    <rPh sb="0" eb="3">
      <t>ジギョウショ</t>
    </rPh>
    <rPh sb="3" eb="5">
      <t>バンゴウ</t>
    </rPh>
    <phoneticPr fontId="5"/>
  </si>
  <si>
    <t>豊中市</t>
    <rPh sb="0" eb="3">
      <t>トヨナカシ</t>
    </rPh>
    <phoneticPr fontId="5"/>
  </si>
  <si>
    <t>枚方市</t>
    <rPh sb="0" eb="3">
      <t>ヒラカタシ</t>
    </rPh>
    <phoneticPr fontId="5"/>
  </si>
  <si>
    <t>事業所名</t>
    <rPh sb="0" eb="3">
      <t>ジギョウショ</t>
    </rPh>
    <rPh sb="3" eb="4">
      <t>メイ</t>
    </rPh>
    <phoneticPr fontId="5"/>
  </si>
  <si>
    <t>大阪市</t>
  </si>
  <si>
    <t>（介護予防）特定施設
入居者生活介護</t>
    <rPh sb="1" eb="3">
      <t>カイゴ</t>
    </rPh>
    <rPh sb="3" eb="5">
      <t>ヨボウ</t>
    </rPh>
    <rPh sb="6" eb="8">
      <t>トクテイ</t>
    </rPh>
    <rPh sb="8" eb="10">
      <t>シセツ</t>
    </rPh>
    <rPh sb="11" eb="14">
      <t>ニュウキョシャ</t>
    </rPh>
    <rPh sb="14" eb="16">
      <t>セイカツ</t>
    </rPh>
    <rPh sb="16" eb="18">
      <t>カイゴ</t>
    </rPh>
    <phoneticPr fontId="5"/>
  </si>
  <si>
    <t>豊中市</t>
  </si>
  <si>
    <r>
      <t>〒</t>
    </r>
    <r>
      <rPr>
        <sz val="9"/>
        <rFont val="Century"/>
        <family val="1"/>
      </rPr>
      <t>561-0804</t>
    </r>
  </si>
  <si>
    <t>そんぽの家　豊中南曽根</t>
    <rPh sb="4" eb="5">
      <t>イエ</t>
    </rPh>
    <rPh sb="6" eb="8">
      <t>トヨナカ</t>
    </rPh>
    <rPh sb="8" eb="9">
      <t>ミナミ</t>
    </rPh>
    <rPh sb="9" eb="11">
      <t>ソネ</t>
    </rPh>
    <phoneticPr fontId="5"/>
  </si>
  <si>
    <r>
      <t>大阪府豊中市曽根南町二丁目</t>
    </r>
    <r>
      <rPr>
        <sz val="9"/>
        <rFont val="Century"/>
        <family val="1"/>
      </rPr>
      <t>12</t>
    </r>
    <r>
      <rPr>
        <sz val="9"/>
        <rFont val="ＭＳ 明朝"/>
        <family val="1"/>
        <charset val="128"/>
      </rPr>
      <t>番</t>
    </r>
    <r>
      <rPr>
        <sz val="9"/>
        <rFont val="Century"/>
        <family val="1"/>
      </rPr>
      <t>25</t>
    </r>
    <r>
      <rPr>
        <sz val="9"/>
        <rFont val="ＭＳ 明朝"/>
        <family val="1"/>
        <charset val="128"/>
      </rPr>
      <t>号</t>
    </r>
  </si>
  <si>
    <r>
      <t>〒</t>
    </r>
    <r>
      <rPr>
        <sz val="9"/>
        <rFont val="Century"/>
        <family val="1"/>
      </rPr>
      <t>576-0036</t>
    </r>
  </si>
  <si>
    <t>そんぽの家　交野</t>
    <rPh sb="4" eb="5">
      <t>イエ</t>
    </rPh>
    <rPh sb="6" eb="8">
      <t>カタノ</t>
    </rPh>
    <phoneticPr fontId="5"/>
  </si>
  <si>
    <r>
      <t>大阪府交野市森北一丁目</t>
    </r>
    <r>
      <rPr>
        <sz val="9"/>
        <rFont val="Century"/>
        <family val="1"/>
      </rPr>
      <t>21</t>
    </r>
    <r>
      <rPr>
        <sz val="9"/>
        <rFont val="ＭＳ 明朝"/>
        <family val="1"/>
        <charset val="128"/>
      </rPr>
      <t>番</t>
    </r>
    <r>
      <rPr>
        <sz val="9"/>
        <rFont val="Century"/>
        <family val="1"/>
      </rPr>
      <t>7</t>
    </r>
    <r>
      <rPr>
        <sz val="9"/>
        <rFont val="ＭＳ 明朝"/>
        <family val="1"/>
        <charset val="128"/>
      </rPr>
      <t>号</t>
    </r>
  </si>
  <si>
    <t>東大阪市</t>
  </si>
  <si>
    <r>
      <t>〒</t>
    </r>
    <r>
      <rPr>
        <sz val="9"/>
        <rFont val="Century"/>
        <family val="1"/>
      </rPr>
      <t>579-8003</t>
    </r>
  </si>
  <si>
    <t>そんぽの家　東大阪日下</t>
    <rPh sb="4" eb="5">
      <t>イエ</t>
    </rPh>
    <rPh sb="6" eb="9">
      <t>ヒガシオオサカ</t>
    </rPh>
    <rPh sb="9" eb="11">
      <t>クサカ</t>
    </rPh>
    <phoneticPr fontId="5"/>
  </si>
  <si>
    <r>
      <t>大阪府東大阪市日下町五丁目</t>
    </r>
    <r>
      <rPr>
        <sz val="9"/>
        <rFont val="Century"/>
        <family val="1"/>
      </rPr>
      <t>4</t>
    </r>
    <r>
      <rPr>
        <sz val="9"/>
        <rFont val="ＭＳ 明朝"/>
        <family val="1"/>
        <charset val="128"/>
      </rPr>
      <t>番</t>
    </r>
    <r>
      <rPr>
        <sz val="9"/>
        <rFont val="Century"/>
        <family val="1"/>
      </rPr>
      <t>31</t>
    </r>
    <r>
      <rPr>
        <sz val="9"/>
        <rFont val="ＭＳ 明朝"/>
        <family val="1"/>
        <charset val="128"/>
      </rPr>
      <t>号</t>
    </r>
  </si>
  <si>
    <r>
      <t>〒</t>
    </r>
    <r>
      <rPr>
        <sz val="9"/>
        <rFont val="Century"/>
        <family val="1"/>
      </rPr>
      <t>581-0823</t>
    </r>
  </si>
  <si>
    <t>そんぽの家　八尾北</t>
    <rPh sb="4" eb="5">
      <t>イエ</t>
    </rPh>
    <rPh sb="6" eb="8">
      <t>ヤオ</t>
    </rPh>
    <rPh sb="8" eb="9">
      <t>キタ</t>
    </rPh>
    <phoneticPr fontId="5"/>
  </si>
  <si>
    <r>
      <t>大阪府八尾市桂町六丁目</t>
    </r>
    <r>
      <rPr>
        <sz val="9"/>
        <rFont val="Century"/>
        <family val="1"/>
      </rPr>
      <t>15</t>
    </r>
  </si>
  <si>
    <r>
      <t>〒</t>
    </r>
    <r>
      <rPr>
        <sz val="9"/>
        <rFont val="Century"/>
        <family val="1"/>
      </rPr>
      <t>561-0855</t>
    </r>
  </si>
  <si>
    <t>そんぽの家　豊中野田</t>
    <rPh sb="4" eb="5">
      <t>イエ</t>
    </rPh>
    <rPh sb="6" eb="8">
      <t>トヨナカ</t>
    </rPh>
    <rPh sb="8" eb="10">
      <t>ノダ</t>
    </rPh>
    <phoneticPr fontId="5"/>
  </si>
  <si>
    <r>
      <t>大阪府豊中市野田町</t>
    </r>
    <r>
      <rPr>
        <sz val="9"/>
        <rFont val="Century"/>
        <family val="1"/>
      </rPr>
      <t>20</t>
    </r>
    <r>
      <rPr>
        <sz val="9"/>
        <rFont val="ＭＳ 明朝"/>
        <family val="1"/>
        <charset val="128"/>
      </rPr>
      <t>番</t>
    </r>
    <r>
      <rPr>
        <sz val="9"/>
        <rFont val="Century"/>
        <family val="1"/>
      </rPr>
      <t>1</t>
    </r>
    <r>
      <rPr>
        <sz val="9"/>
        <rFont val="ＭＳ 明朝"/>
        <family val="1"/>
        <charset val="128"/>
      </rPr>
      <t>号</t>
    </r>
  </si>
  <si>
    <r>
      <t>〒</t>
    </r>
    <r>
      <rPr>
        <sz val="9"/>
        <rFont val="Century"/>
        <family val="1"/>
      </rPr>
      <t>567-0861</t>
    </r>
  </si>
  <si>
    <t>そんぽの家　茨木東奈良</t>
    <rPh sb="4" eb="5">
      <t>イエ</t>
    </rPh>
    <rPh sb="6" eb="8">
      <t>イバラキ</t>
    </rPh>
    <rPh sb="8" eb="11">
      <t>ヒガシナラ</t>
    </rPh>
    <phoneticPr fontId="5"/>
  </si>
  <si>
    <r>
      <t>大阪府茨木市東奈良三丁目</t>
    </r>
    <r>
      <rPr>
        <sz val="9"/>
        <rFont val="Century"/>
        <family val="1"/>
      </rPr>
      <t>8-13</t>
    </r>
  </si>
  <si>
    <r>
      <t>〒</t>
    </r>
    <r>
      <rPr>
        <sz val="9"/>
        <rFont val="Century"/>
        <family val="1"/>
      </rPr>
      <t>574-0064</t>
    </r>
  </si>
  <si>
    <t>そんぽの家　住道</t>
    <rPh sb="4" eb="5">
      <t>イエ</t>
    </rPh>
    <rPh sb="6" eb="8">
      <t>スミノドウ</t>
    </rPh>
    <phoneticPr fontId="5"/>
  </si>
  <si>
    <r>
      <t>大阪府大東市御領一丁目</t>
    </r>
    <r>
      <rPr>
        <sz val="9"/>
        <rFont val="Century"/>
        <family val="1"/>
      </rPr>
      <t>7</t>
    </r>
    <r>
      <rPr>
        <sz val="9"/>
        <rFont val="ＭＳ 明朝"/>
        <family val="1"/>
        <charset val="128"/>
      </rPr>
      <t>番</t>
    </r>
    <r>
      <rPr>
        <sz val="9"/>
        <rFont val="Century"/>
        <family val="1"/>
      </rPr>
      <t>22</t>
    </r>
    <r>
      <rPr>
        <sz val="9"/>
        <rFont val="ＭＳ 明朝"/>
        <family val="1"/>
        <charset val="128"/>
      </rPr>
      <t>号</t>
    </r>
  </si>
  <si>
    <r>
      <t>〒</t>
    </r>
    <r>
      <rPr>
        <sz val="9"/>
        <rFont val="Century"/>
        <family val="1"/>
      </rPr>
      <t>561-0835</t>
    </r>
  </si>
  <si>
    <t>そんぽの家　豊中庄本町</t>
    <rPh sb="4" eb="5">
      <t>イエ</t>
    </rPh>
    <rPh sb="6" eb="8">
      <t>トヨナカ</t>
    </rPh>
    <rPh sb="8" eb="11">
      <t>ショウモトチョウ</t>
    </rPh>
    <phoneticPr fontId="5"/>
  </si>
  <si>
    <r>
      <t>大阪府豊中市庄本町三丁目</t>
    </r>
    <r>
      <rPr>
        <sz val="9"/>
        <rFont val="Century"/>
        <family val="1"/>
      </rPr>
      <t>9</t>
    </r>
    <r>
      <rPr>
        <sz val="9"/>
        <rFont val="ＭＳ 明朝"/>
        <family val="1"/>
        <charset val="128"/>
      </rPr>
      <t>番</t>
    </r>
    <r>
      <rPr>
        <sz val="9"/>
        <rFont val="Century"/>
        <family val="1"/>
      </rPr>
      <t>20</t>
    </r>
    <r>
      <rPr>
        <sz val="9"/>
        <rFont val="ＭＳ 明朝"/>
        <family val="1"/>
        <charset val="128"/>
      </rPr>
      <t>号</t>
    </r>
  </si>
  <si>
    <r>
      <t>〒</t>
    </r>
    <r>
      <rPr>
        <sz val="9"/>
        <rFont val="Century"/>
        <family val="1"/>
      </rPr>
      <t>547-0012</t>
    </r>
  </si>
  <si>
    <t>そんぽの家　平野長吉</t>
    <rPh sb="4" eb="5">
      <t>イエ</t>
    </rPh>
    <rPh sb="6" eb="8">
      <t>ヒラノ</t>
    </rPh>
    <rPh sb="8" eb="10">
      <t>ナガヨシ</t>
    </rPh>
    <phoneticPr fontId="5"/>
  </si>
  <si>
    <r>
      <t>大阪府大阪市平野区長吉六反一丁目</t>
    </r>
    <r>
      <rPr>
        <sz val="9"/>
        <rFont val="Century"/>
        <family val="1"/>
      </rPr>
      <t>11</t>
    </r>
    <r>
      <rPr>
        <sz val="9"/>
        <rFont val="ＭＳ 明朝"/>
        <family val="1"/>
        <charset val="128"/>
      </rPr>
      <t>番</t>
    </r>
    <r>
      <rPr>
        <sz val="9"/>
        <rFont val="Century"/>
        <family val="1"/>
      </rPr>
      <t>31</t>
    </r>
    <r>
      <rPr>
        <sz val="9"/>
        <rFont val="ＭＳ 明朝"/>
        <family val="1"/>
        <charset val="128"/>
      </rPr>
      <t>号</t>
    </r>
  </si>
  <si>
    <r>
      <t>〒</t>
    </r>
    <r>
      <rPr>
        <sz val="9"/>
        <rFont val="Century"/>
        <family val="1"/>
      </rPr>
      <t>572-0853</t>
    </r>
  </si>
  <si>
    <t>そんぽの家　星田</t>
    <rPh sb="4" eb="5">
      <t>イエ</t>
    </rPh>
    <rPh sb="6" eb="8">
      <t>ホシダ</t>
    </rPh>
    <phoneticPr fontId="5"/>
  </si>
  <si>
    <r>
      <t>大阪府寝屋川市大谷町</t>
    </r>
    <r>
      <rPr>
        <sz val="9"/>
        <rFont val="Century"/>
        <family val="1"/>
      </rPr>
      <t>9</t>
    </r>
    <r>
      <rPr>
        <sz val="9"/>
        <rFont val="ＭＳ 明朝"/>
        <family val="1"/>
        <charset val="128"/>
      </rPr>
      <t>番</t>
    </r>
    <r>
      <rPr>
        <sz val="9"/>
        <rFont val="Century"/>
        <family val="1"/>
      </rPr>
      <t>3</t>
    </r>
    <r>
      <rPr>
        <sz val="9"/>
        <rFont val="ＭＳ 明朝"/>
        <family val="1"/>
        <charset val="128"/>
      </rPr>
      <t>号</t>
    </r>
  </si>
  <si>
    <r>
      <t>〒</t>
    </r>
    <r>
      <rPr>
        <sz val="9"/>
        <rFont val="Century"/>
        <family val="1"/>
      </rPr>
      <t>544-0013</t>
    </r>
  </si>
  <si>
    <t>そんぽの家　生野巽中</t>
    <rPh sb="4" eb="5">
      <t>イエ</t>
    </rPh>
    <rPh sb="6" eb="8">
      <t>イクノ</t>
    </rPh>
    <rPh sb="8" eb="10">
      <t>タツミナカ</t>
    </rPh>
    <phoneticPr fontId="5"/>
  </si>
  <si>
    <r>
      <t>大阪府大阪市生野区巽中四丁目</t>
    </r>
    <r>
      <rPr>
        <sz val="9"/>
        <rFont val="Century"/>
        <family val="1"/>
      </rPr>
      <t>6</t>
    </r>
    <r>
      <rPr>
        <sz val="9"/>
        <rFont val="ＭＳ 明朝"/>
        <family val="1"/>
        <charset val="128"/>
      </rPr>
      <t>番</t>
    </r>
    <r>
      <rPr>
        <sz val="9"/>
        <rFont val="Century"/>
        <family val="1"/>
      </rPr>
      <t>25</t>
    </r>
    <r>
      <rPr>
        <sz val="9"/>
        <rFont val="ＭＳ 明朝"/>
        <family val="1"/>
        <charset val="128"/>
      </rPr>
      <t>号</t>
    </r>
  </si>
  <si>
    <r>
      <t>〒</t>
    </r>
    <r>
      <rPr>
        <sz val="9"/>
        <rFont val="Century"/>
        <family val="1"/>
      </rPr>
      <t>558-0032</t>
    </r>
  </si>
  <si>
    <t>そんぽの家　住吉遠里小野</t>
    <rPh sb="4" eb="5">
      <t>イエ</t>
    </rPh>
    <rPh sb="6" eb="8">
      <t>スミヨシ</t>
    </rPh>
    <rPh sb="8" eb="12">
      <t>オリオノ</t>
    </rPh>
    <phoneticPr fontId="5"/>
  </si>
  <si>
    <r>
      <t>大阪府大阪市住吉区遠里小野三丁目</t>
    </r>
    <r>
      <rPr>
        <sz val="9"/>
        <rFont val="Century"/>
        <family val="1"/>
      </rPr>
      <t>10</t>
    </r>
    <r>
      <rPr>
        <sz val="9"/>
        <rFont val="ＭＳ 明朝"/>
        <family val="1"/>
        <charset val="128"/>
      </rPr>
      <t>番</t>
    </r>
    <r>
      <rPr>
        <sz val="9"/>
        <rFont val="Century"/>
        <family val="1"/>
      </rPr>
      <t>3</t>
    </r>
    <r>
      <rPr>
        <sz val="9"/>
        <rFont val="ＭＳ 明朝"/>
        <family val="1"/>
        <charset val="128"/>
      </rPr>
      <t>号</t>
    </r>
  </si>
  <si>
    <r>
      <t>〒</t>
    </r>
    <r>
      <rPr>
        <sz val="9"/>
        <rFont val="Century"/>
        <family val="1"/>
      </rPr>
      <t>572-0029</t>
    </r>
  </si>
  <si>
    <t>そんぽの家　寝屋川寿町</t>
    <rPh sb="4" eb="5">
      <t>イエ</t>
    </rPh>
    <rPh sb="6" eb="9">
      <t>ネヤガワ</t>
    </rPh>
    <rPh sb="9" eb="10">
      <t>コトブキ</t>
    </rPh>
    <rPh sb="10" eb="11">
      <t>マチ</t>
    </rPh>
    <phoneticPr fontId="5"/>
  </si>
  <si>
    <r>
      <t>大阪府寝屋川市寿町</t>
    </r>
    <r>
      <rPr>
        <sz val="9"/>
        <rFont val="Century"/>
        <family val="1"/>
      </rPr>
      <t>53</t>
    </r>
    <r>
      <rPr>
        <sz val="9"/>
        <rFont val="ＭＳ 明朝"/>
        <family val="1"/>
        <charset val="128"/>
      </rPr>
      <t>番</t>
    </r>
    <r>
      <rPr>
        <sz val="9"/>
        <rFont val="Century"/>
        <family val="1"/>
      </rPr>
      <t>8</t>
    </r>
    <r>
      <rPr>
        <sz val="9"/>
        <rFont val="ＭＳ 明朝"/>
        <family val="1"/>
        <charset val="128"/>
      </rPr>
      <t>号</t>
    </r>
  </si>
  <si>
    <r>
      <t>〒</t>
    </r>
    <r>
      <rPr>
        <sz val="9"/>
        <rFont val="Century"/>
        <family val="1"/>
      </rPr>
      <t>565-0821</t>
    </r>
  </si>
  <si>
    <t>そんぽの家　万博公園</t>
    <rPh sb="4" eb="5">
      <t>イエ</t>
    </rPh>
    <rPh sb="6" eb="8">
      <t>バンパク</t>
    </rPh>
    <rPh sb="8" eb="10">
      <t>コウエン</t>
    </rPh>
    <phoneticPr fontId="5"/>
  </si>
  <si>
    <r>
      <t>大阪府吹田市山田東三丁目</t>
    </r>
    <r>
      <rPr>
        <sz val="9"/>
        <rFont val="Century"/>
        <family val="1"/>
      </rPr>
      <t>28</t>
    </r>
    <r>
      <rPr>
        <sz val="9"/>
        <rFont val="ＭＳ 明朝"/>
        <family val="1"/>
        <charset val="128"/>
      </rPr>
      <t>番</t>
    </r>
    <r>
      <rPr>
        <sz val="9"/>
        <rFont val="Century"/>
        <family val="1"/>
      </rPr>
      <t>11</t>
    </r>
    <r>
      <rPr>
        <sz val="9"/>
        <rFont val="ＭＳ 明朝"/>
        <family val="1"/>
        <charset val="128"/>
      </rPr>
      <t>号</t>
    </r>
  </si>
  <si>
    <r>
      <t>〒</t>
    </r>
    <r>
      <rPr>
        <sz val="9"/>
        <rFont val="Century"/>
        <family val="1"/>
      </rPr>
      <t>562-0005</t>
    </r>
  </si>
  <si>
    <t>そんぽの家　箕面</t>
    <rPh sb="4" eb="5">
      <t>イエ</t>
    </rPh>
    <rPh sb="6" eb="8">
      <t>ミノオ</t>
    </rPh>
    <phoneticPr fontId="5"/>
  </si>
  <si>
    <r>
      <t>大阪府箕面市新稲五丁目</t>
    </r>
    <r>
      <rPr>
        <sz val="9"/>
        <rFont val="Century"/>
        <family val="1"/>
      </rPr>
      <t>16</t>
    </r>
    <r>
      <rPr>
        <sz val="9"/>
        <rFont val="ＭＳ 明朝"/>
        <family val="1"/>
        <charset val="128"/>
      </rPr>
      <t>番</t>
    </r>
    <r>
      <rPr>
        <sz val="9"/>
        <rFont val="Century"/>
        <family val="1"/>
      </rPr>
      <t>50</t>
    </r>
    <r>
      <rPr>
        <sz val="9"/>
        <rFont val="ＭＳ 明朝"/>
        <family val="1"/>
        <charset val="128"/>
      </rPr>
      <t>号</t>
    </r>
  </si>
  <si>
    <r>
      <t>〒</t>
    </r>
    <r>
      <rPr>
        <sz val="9"/>
        <rFont val="Century"/>
        <family val="1"/>
      </rPr>
      <t>559-0012</t>
    </r>
  </si>
  <si>
    <t>そんぽの家　北加賀屋</t>
    <rPh sb="4" eb="5">
      <t>イエ</t>
    </rPh>
    <rPh sb="6" eb="10">
      <t>キタカガヤ</t>
    </rPh>
    <phoneticPr fontId="5"/>
  </si>
  <si>
    <r>
      <t>大阪府大阪市住之江区東加賀屋一丁目</t>
    </r>
    <r>
      <rPr>
        <sz val="9"/>
        <rFont val="Century"/>
        <family val="1"/>
      </rPr>
      <t>10</t>
    </r>
    <r>
      <rPr>
        <sz val="9"/>
        <rFont val="ＭＳ 明朝"/>
        <family val="1"/>
        <charset val="128"/>
      </rPr>
      <t>番</t>
    </r>
    <r>
      <rPr>
        <sz val="9"/>
        <rFont val="Century"/>
        <family val="1"/>
      </rPr>
      <t>6</t>
    </r>
    <r>
      <rPr>
        <sz val="9"/>
        <rFont val="ＭＳ 明朝"/>
        <family val="1"/>
        <charset val="128"/>
      </rPr>
      <t>号</t>
    </r>
  </si>
  <si>
    <r>
      <t>〒</t>
    </r>
    <r>
      <rPr>
        <sz val="9"/>
        <rFont val="Century"/>
        <family val="1"/>
      </rPr>
      <t>577-0002</t>
    </r>
  </si>
  <si>
    <t>そんぽの家　鶴見徳庵</t>
    <rPh sb="4" eb="5">
      <t>イエ</t>
    </rPh>
    <rPh sb="6" eb="8">
      <t>ツルミ</t>
    </rPh>
    <rPh sb="8" eb="10">
      <t>トクアン</t>
    </rPh>
    <phoneticPr fontId="5"/>
  </si>
  <si>
    <r>
      <t>大阪府東大阪市稲田上町二丁目</t>
    </r>
    <r>
      <rPr>
        <sz val="9"/>
        <rFont val="Century"/>
        <family val="1"/>
      </rPr>
      <t>2</t>
    </r>
    <r>
      <rPr>
        <sz val="9"/>
        <rFont val="ＭＳ 明朝"/>
        <family val="1"/>
        <charset val="128"/>
      </rPr>
      <t>番</t>
    </r>
    <r>
      <rPr>
        <sz val="9"/>
        <rFont val="Century"/>
        <family val="1"/>
      </rPr>
      <t>53</t>
    </r>
    <r>
      <rPr>
        <sz val="9"/>
        <rFont val="ＭＳ 明朝"/>
        <family val="1"/>
        <charset val="128"/>
      </rPr>
      <t>号</t>
    </r>
  </si>
  <si>
    <r>
      <t>〒</t>
    </r>
    <r>
      <rPr>
        <sz val="9"/>
        <rFont val="Century"/>
        <family val="1"/>
      </rPr>
      <t>538-0051</t>
    </r>
  </si>
  <si>
    <t>そんぽの家　鶴見緑地</t>
    <rPh sb="4" eb="5">
      <t>イエ</t>
    </rPh>
    <rPh sb="6" eb="10">
      <t>ツルミリョクチ</t>
    </rPh>
    <phoneticPr fontId="5"/>
  </si>
  <si>
    <r>
      <t>大阪府大阪市鶴見区諸口五丁目浜</t>
    </r>
    <r>
      <rPr>
        <sz val="9"/>
        <rFont val="Century"/>
        <family val="1"/>
      </rPr>
      <t>6</t>
    </r>
    <r>
      <rPr>
        <sz val="9"/>
        <rFont val="ＭＳ 明朝"/>
        <family val="1"/>
        <charset val="128"/>
      </rPr>
      <t>番</t>
    </r>
    <r>
      <rPr>
        <sz val="9"/>
        <rFont val="Century"/>
        <family val="1"/>
      </rPr>
      <t>10</t>
    </r>
    <r>
      <rPr>
        <sz val="9"/>
        <rFont val="ＭＳ 明朝"/>
        <family val="1"/>
        <charset val="128"/>
      </rPr>
      <t>号</t>
    </r>
  </si>
  <si>
    <t>堺市</t>
  </si>
  <si>
    <r>
      <t>〒</t>
    </r>
    <r>
      <rPr>
        <sz val="9"/>
        <rFont val="Century"/>
        <family val="1"/>
      </rPr>
      <t>592-8334</t>
    </r>
  </si>
  <si>
    <t>そんぽの家　堺浜寺</t>
    <rPh sb="4" eb="5">
      <t>イエ</t>
    </rPh>
    <rPh sb="6" eb="7">
      <t>サカイ</t>
    </rPh>
    <rPh sb="7" eb="9">
      <t>ハマデラ</t>
    </rPh>
    <phoneticPr fontId="5"/>
  </si>
  <si>
    <r>
      <t>大阪府堺市西区浜寺石津町中四丁</t>
    </r>
    <r>
      <rPr>
        <sz val="9"/>
        <rFont val="Century"/>
        <family val="1"/>
      </rPr>
      <t>1-15</t>
    </r>
  </si>
  <si>
    <r>
      <t>〒</t>
    </r>
    <r>
      <rPr>
        <sz val="9"/>
        <rFont val="Century"/>
        <family val="1"/>
      </rPr>
      <t>579-8015</t>
    </r>
  </si>
  <si>
    <t>そんぽの家　新石切</t>
    <rPh sb="4" eb="5">
      <t>イエ</t>
    </rPh>
    <rPh sb="6" eb="9">
      <t>シンイシキリ</t>
    </rPh>
    <phoneticPr fontId="5"/>
  </si>
  <si>
    <r>
      <t>大阪府東大阪市北石切町</t>
    </r>
    <r>
      <rPr>
        <sz val="9"/>
        <rFont val="Century"/>
        <family val="1"/>
      </rPr>
      <t>6</t>
    </r>
    <r>
      <rPr>
        <sz val="9"/>
        <rFont val="ＭＳ 明朝"/>
        <family val="1"/>
        <charset val="128"/>
      </rPr>
      <t>番</t>
    </r>
    <r>
      <rPr>
        <sz val="9"/>
        <rFont val="Century"/>
        <family val="1"/>
      </rPr>
      <t>25</t>
    </r>
    <r>
      <rPr>
        <sz val="9"/>
        <rFont val="ＭＳ 明朝"/>
        <family val="1"/>
        <charset val="128"/>
      </rPr>
      <t>号</t>
    </r>
  </si>
  <si>
    <r>
      <t>〒</t>
    </r>
    <r>
      <rPr>
        <sz val="9"/>
        <rFont val="Century"/>
        <family val="1"/>
      </rPr>
      <t>590-0105</t>
    </r>
  </si>
  <si>
    <t>そんぽの家　泉北</t>
    <rPh sb="4" eb="5">
      <t>イエ</t>
    </rPh>
    <rPh sb="6" eb="8">
      <t>センボク</t>
    </rPh>
    <phoneticPr fontId="5"/>
  </si>
  <si>
    <r>
      <t>大阪府堺市南区竹城台三丁</t>
    </r>
    <r>
      <rPr>
        <sz val="9"/>
        <rFont val="Century"/>
        <family val="1"/>
      </rPr>
      <t>22</t>
    </r>
    <r>
      <rPr>
        <sz val="9"/>
        <rFont val="ＭＳ 明朝"/>
        <family val="1"/>
        <charset val="128"/>
      </rPr>
      <t>番</t>
    </r>
    <r>
      <rPr>
        <sz val="9"/>
        <rFont val="Century"/>
        <family val="1"/>
      </rPr>
      <t>4</t>
    </r>
    <r>
      <rPr>
        <sz val="9"/>
        <rFont val="ＭＳ 明朝"/>
        <family val="1"/>
        <charset val="128"/>
      </rPr>
      <t>号</t>
    </r>
  </si>
  <si>
    <r>
      <t>〒</t>
    </r>
    <r>
      <rPr>
        <sz val="9"/>
        <rFont val="Century"/>
        <family val="1"/>
      </rPr>
      <t>557-0052</t>
    </r>
  </si>
  <si>
    <t>そんぽの家　岸里</t>
    <rPh sb="4" eb="5">
      <t>イエ</t>
    </rPh>
    <rPh sb="6" eb="8">
      <t>キシノサト</t>
    </rPh>
    <phoneticPr fontId="5"/>
  </si>
  <si>
    <r>
      <t>大阪府大阪市西成区潮路一丁目</t>
    </r>
    <r>
      <rPr>
        <sz val="9"/>
        <rFont val="Century"/>
        <family val="1"/>
      </rPr>
      <t>5</t>
    </r>
    <r>
      <rPr>
        <sz val="9"/>
        <rFont val="ＭＳ 明朝"/>
        <family val="1"/>
        <charset val="128"/>
      </rPr>
      <t>番</t>
    </r>
    <r>
      <rPr>
        <sz val="9"/>
        <rFont val="Century"/>
        <family val="1"/>
      </rPr>
      <t>28</t>
    </r>
    <r>
      <rPr>
        <sz val="9"/>
        <rFont val="ＭＳ 明朝"/>
        <family val="1"/>
        <charset val="128"/>
      </rPr>
      <t>号</t>
    </r>
  </si>
  <si>
    <r>
      <t>〒</t>
    </r>
    <r>
      <rPr>
        <sz val="9"/>
        <rFont val="Century"/>
        <family val="1"/>
      </rPr>
      <t>552-0011</t>
    </r>
  </si>
  <si>
    <t>そんぽの家　弁天町</t>
    <rPh sb="4" eb="5">
      <t>イエ</t>
    </rPh>
    <rPh sb="6" eb="9">
      <t>ベンテンチョウ</t>
    </rPh>
    <phoneticPr fontId="5"/>
  </si>
  <si>
    <r>
      <t>大阪府大阪市港区南市岡二丁目</t>
    </r>
    <r>
      <rPr>
        <sz val="9"/>
        <rFont val="Century"/>
        <family val="1"/>
      </rPr>
      <t>5</t>
    </r>
    <r>
      <rPr>
        <sz val="9"/>
        <rFont val="ＭＳ 明朝"/>
        <family val="1"/>
        <charset val="128"/>
      </rPr>
      <t>番</t>
    </r>
    <r>
      <rPr>
        <sz val="9"/>
        <rFont val="Century"/>
        <family val="1"/>
      </rPr>
      <t>9</t>
    </r>
    <r>
      <rPr>
        <sz val="9"/>
        <rFont val="ＭＳ 明朝"/>
        <family val="1"/>
        <charset val="128"/>
      </rPr>
      <t>号</t>
    </r>
  </si>
  <si>
    <r>
      <t>〒</t>
    </r>
    <r>
      <rPr>
        <sz val="9"/>
        <rFont val="Century"/>
        <family val="1"/>
      </rPr>
      <t>557-0015</t>
    </r>
  </si>
  <si>
    <t>そんぽの家　天下茶屋駅前</t>
    <rPh sb="4" eb="5">
      <t>イエ</t>
    </rPh>
    <rPh sb="6" eb="10">
      <t>テンガチャヤ</t>
    </rPh>
    <rPh sb="10" eb="12">
      <t>エキマエ</t>
    </rPh>
    <phoneticPr fontId="5"/>
  </si>
  <si>
    <r>
      <t>大阪府大阪市西成区花園南二丁目</t>
    </r>
    <r>
      <rPr>
        <sz val="9"/>
        <rFont val="Century"/>
        <family val="1"/>
      </rPr>
      <t>5</t>
    </r>
    <r>
      <rPr>
        <sz val="9"/>
        <rFont val="ＭＳ 明朝"/>
        <family val="1"/>
        <charset val="128"/>
      </rPr>
      <t>番</t>
    </r>
    <r>
      <rPr>
        <sz val="9"/>
        <rFont val="Century"/>
        <family val="1"/>
      </rPr>
      <t>1</t>
    </r>
    <r>
      <rPr>
        <sz val="9"/>
        <rFont val="ＭＳ 明朝"/>
        <family val="1"/>
        <charset val="128"/>
      </rPr>
      <t>号</t>
    </r>
  </si>
  <si>
    <r>
      <t>〒</t>
    </r>
    <r>
      <rPr>
        <sz val="9"/>
        <rFont val="Century"/>
        <family val="1"/>
      </rPr>
      <t>599-8124</t>
    </r>
  </si>
  <si>
    <t>そんぽの家　狭山</t>
    <rPh sb="4" eb="5">
      <t>イエ</t>
    </rPh>
    <rPh sb="6" eb="8">
      <t>サヤマ</t>
    </rPh>
    <phoneticPr fontId="5"/>
  </si>
  <si>
    <r>
      <t>大阪府堺市東区南野田</t>
    </r>
    <r>
      <rPr>
        <sz val="9"/>
        <rFont val="Century"/>
        <family val="1"/>
      </rPr>
      <t>548</t>
    </r>
    <r>
      <rPr>
        <sz val="9"/>
        <rFont val="ＭＳ 明朝"/>
        <family val="1"/>
        <charset val="128"/>
      </rPr>
      <t>番地の</t>
    </r>
    <r>
      <rPr>
        <sz val="9"/>
        <rFont val="Century"/>
        <family val="1"/>
      </rPr>
      <t>1</t>
    </r>
  </si>
  <si>
    <r>
      <t>〒</t>
    </r>
    <r>
      <rPr>
        <sz val="9"/>
        <rFont val="Century"/>
        <family val="1"/>
      </rPr>
      <t>556-0023</t>
    </r>
  </si>
  <si>
    <r>
      <t>大阪府大阪市浪速区稲荷一丁目</t>
    </r>
    <r>
      <rPr>
        <sz val="9"/>
        <rFont val="Century"/>
        <family val="1"/>
      </rPr>
      <t>12</t>
    </r>
    <r>
      <rPr>
        <sz val="9"/>
        <rFont val="ＭＳ 明朝"/>
        <family val="1"/>
        <charset val="128"/>
      </rPr>
      <t>番</t>
    </r>
    <r>
      <rPr>
        <sz val="9"/>
        <rFont val="Century"/>
        <family val="1"/>
      </rPr>
      <t>7</t>
    </r>
    <r>
      <rPr>
        <sz val="9"/>
        <rFont val="ＭＳ 明朝"/>
        <family val="1"/>
        <charset val="128"/>
      </rPr>
      <t>号</t>
    </r>
  </si>
  <si>
    <r>
      <t>〒</t>
    </r>
    <r>
      <rPr>
        <sz val="9"/>
        <rFont val="Century"/>
        <family val="1"/>
      </rPr>
      <t>532-0031</t>
    </r>
  </si>
  <si>
    <t>そんぽの家　加島駅前</t>
    <rPh sb="4" eb="5">
      <t>イエ</t>
    </rPh>
    <rPh sb="6" eb="8">
      <t>カシマ</t>
    </rPh>
    <rPh sb="8" eb="10">
      <t>エキマエ</t>
    </rPh>
    <phoneticPr fontId="5"/>
  </si>
  <si>
    <r>
      <t>大阪府大阪市淀川区加島三丁目中</t>
    </r>
    <r>
      <rPr>
        <sz val="9"/>
        <rFont val="Century"/>
        <family val="1"/>
      </rPr>
      <t>2</t>
    </r>
    <r>
      <rPr>
        <sz val="9"/>
        <rFont val="ＭＳ 明朝"/>
        <family val="1"/>
        <charset val="128"/>
      </rPr>
      <t>番</t>
    </r>
    <r>
      <rPr>
        <sz val="9"/>
        <rFont val="Century"/>
        <family val="1"/>
      </rPr>
      <t>19</t>
    </r>
    <r>
      <rPr>
        <sz val="9"/>
        <rFont val="ＭＳ 明朝"/>
        <family val="1"/>
        <charset val="128"/>
      </rPr>
      <t>号</t>
    </r>
  </si>
  <si>
    <r>
      <t>〒</t>
    </r>
    <r>
      <rPr>
        <sz val="9"/>
        <rFont val="Century"/>
        <family val="1"/>
      </rPr>
      <t>570-0045</t>
    </r>
  </si>
  <si>
    <t>そんぽの家　守口南</t>
    <rPh sb="4" eb="5">
      <t>イエ</t>
    </rPh>
    <rPh sb="6" eb="8">
      <t>モリグチ</t>
    </rPh>
    <rPh sb="8" eb="9">
      <t>ミナミ</t>
    </rPh>
    <phoneticPr fontId="5"/>
  </si>
  <si>
    <r>
      <t>大阪府守口市南寺方中通一丁目</t>
    </r>
    <r>
      <rPr>
        <sz val="9"/>
        <rFont val="Century"/>
        <family val="1"/>
      </rPr>
      <t>7</t>
    </r>
    <r>
      <rPr>
        <sz val="9"/>
        <rFont val="ＭＳ 明朝"/>
        <family val="1"/>
        <charset val="128"/>
      </rPr>
      <t>番</t>
    </r>
    <r>
      <rPr>
        <sz val="9"/>
        <rFont val="Century"/>
        <family val="1"/>
      </rPr>
      <t>27</t>
    </r>
    <r>
      <rPr>
        <sz val="9"/>
        <rFont val="ＭＳ 明朝"/>
        <family val="1"/>
        <charset val="128"/>
      </rPr>
      <t>号</t>
    </r>
  </si>
  <si>
    <r>
      <t>〒</t>
    </r>
    <r>
      <rPr>
        <sz val="9"/>
        <rFont val="Century"/>
        <family val="1"/>
      </rPr>
      <t>567-0854</t>
    </r>
  </si>
  <si>
    <t>そんぽの家　茨木島</t>
    <rPh sb="4" eb="5">
      <t>イエ</t>
    </rPh>
    <rPh sb="6" eb="8">
      <t>イバラキ</t>
    </rPh>
    <rPh sb="8" eb="9">
      <t>シマ</t>
    </rPh>
    <phoneticPr fontId="5"/>
  </si>
  <si>
    <r>
      <t>大阪府茨木市島四丁目</t>
    </r>
    <r>
      <rPr>
        <sz val="9"/>
        <rFont val="Century"/>
        <family val="1"/>
      </rPr>
      <t>8</t>
    </r>
    <r>
      <rPr>
        <sz val="9"/>
        <rFont val="ＭＳ 明朝"/>
        <family val="1"/>
        <charset val="128"/>
      </rPr>
      <t>番</t>
    </r>
    <r>
      <rPr>
        <sz val="9"/>
        <rFont val="Century"/>
        <family val="1"/>
      </rPr>
      <t>8</t>
    </r>
    <r>
      <rPr>
        <sz val="9"/>
        <rFont val="ＭＳ 明朝"/>
        <family val="1"/>
        <charset val="128"/>
      </rPr>
      <t>号</t>
    </r>
  </si>
  <si>
    <r>
      <t>〒</t>
    </r>
    <r>
      <rPr>
        <sz val="9"/>
        <rFont val="Century"/>
        <family val="1"/>
      </rPr>
      <t>543-0024</t>
    </r>
  </si>
  <si>
    <t>そんぽの家　真田山</t>
    <rPh sb="4" eb="5">
      <t>イエ</t>
    </rPh>
    <rPh sb="6" eb="8">
      <t>サナダ</t>
    </rPh>
    <rPh sb="8" eb="9">
      <t>ヤマ</t>
    </rPh>
    <phoneticPr fontId="5"/>
  </si>
  <si>
    <r>
      <t>大阪府大阪市天王寺区舟橋町</t>
    </r>
    <r>
      <rPr>
        <sz val="9"/>
        <rFont val="Century"/>
        <family val="1"/>
      </rPr>
      <t>3</t>
    </r>
    <r>
      <rPr>
        <sz val="9"/>
        <rFont val="ＭＳ 明朝"/>
        <family val="1"/>
        <charset val="128"/>
      </rPr>
      <t>番</t>
    </r>
    <r>
      <rPr>
        <sz val="9"/>
        <rFont val="Century"/>
        <family val="1"/>
      </rPr>
      <t>4</t>
    </r>
    <r>
      <rPr>
        <sz val="9"/>
        <rFont val="ＭＳ 明朝"/>
        <family val="1"/>
        <charset val="128"/>
      </rPr>
      <t>号</t>
    </r>
  </si>
  <si>
    <r>
      <t>〒</t>
    </r>
    <r>
      <rPr>
        <sz val="9"/>
        <rFont val="Century"/>
        <family val="1"/>
      </rPr>
      <t>545-0014</t>
    </r>
  </si>
  <si>
    <t>そんぽの家　西田辺駅前</t>
    <rPh sb="4" eb="5">
      <t>イエ</t>
    </rPh>
    <rPh sb="6" eb="9">
      <t>ニシタナベ</t>
    </rPh>
    <rPh sb="9" eb="11">
      <t>エキマエ</t>
    </rPh>
    <phoneticPr fontId="5"/>
  </si>
  <si>
    <r>
      <t>大阪府大阪市阿倍野区西田辺町一丁目</t>
    </r>
    <r>
      <rPr>
        <sz val="9"/>
        <rFont val="Century"/>
        <family val="1"/>
      </rPr>
      <t>1</t>
    </r>
    <r>
      <rPr>
        <sz val="9"/>
        <rFont val="ＭＳ 明朝"/>
        <family val="1"/>
        <charset val="128"/>
      </rPr>
      <t>番</t>
    </r>
    <r>
      <rPr>
        <sz val="9"/>
        <rFont val="Century"/>
        <family val="1"/>
      </rPr>
      <t>21</t>
    </r>
    <r>
      <rPr>
        <sz val="9"/>
        <rFont val="ＭＳ 明朝"/>
        <family val="1"/>
        <charset val="128"/>
      </rPr>
      <t>号</t>
    </r>
  </si>
  <si>
    <r>
      <t>〒</t>
    </r>
    <r>
      <rPr>
        <sz val="9"/>
        <rFont val="Century"/>
        <family val="1"/>
      </rPr>
      <t>534-0002</t>
    </r>
  </si>
  <si>
    <t>そんぽの家　城北</t>
    <rPh sb="4" eb="5">
      <t>イエ</t>
    </rPh>
    <rPh sb="6" eb="7">
      <t>シロ</t>
    </rPh>
    <rPh sb="7" eb="8">
      <t>キタ</t>
    </rPh>
    <phoneticPr fontId="5"/>
  </si>
  <si>
    <r>
      <t>大阪府大阪市都島区大東町三丁目</t>
    </r>
    <r>
      <rPr>
        <sz val="9"/>
        <rFont val="Century"/>
        <family val="1"/>
      </rPr>
      <t>5</t>
    </r>
    <r>
      <rPr>
        <sz val="9"/>
        <rFont val="ＭＳ 明朝"/>
        <family val="1"/>
        <charset val="128"/>
      </rPr>
      <t>番</t>
    </r>
    <r>
      <rPr>
        <sz val="9"/>
        <rFont val="Century"/>
        <family val="1"/>
      </rPr>
      <t>19</t>
    </r>
    <r>
      <rPr>
        <sz val="9"/>
        <rFont val="ＭＳ 明朝"/>
        <family val="1"/>
        <charset val="128"/>
      </rPr>
      <t>号</t>
    </r>
  </si>
  <si>
    <r>
      <t>〒</t>
    </r>
    <r>
      <rPr>
        <sz val="9"/>
        <rFont val="Century"/>
        <family val="1"/>
      </rPr>
      <t>544-0023</t>
    </r>
    <phoneticPr fontId="5"/>
  </si>
  <si>
    <t>そんぽの家　生野林寺</t>
    <rPh sb="4" eb="5">
      <t>イエ</t>
    </rPh>
    <rPh sb="6" eb="8">
      <t>イクノ</t>
    </rPh>
    <rPh sb="8" eb="10">
      <t>ハヤシジ</t>
    </rPh>
    <phoneticPr fontId="5"/>
  </si>
  <si>
    <r>
      <t>大阪府大阪市生野区林寺三丁目</t>
    </r>
    <r>
      <rPr>
        <sz val="9"/>
        <rFont val="Century"/>
        <family val="1"/>
      </rPr>
      <t>1</t>
    </r>
    <r>
      <rPr>
        <sz val="9"/>
        <rFont val="ＭＳ 明朝"/>
        <family val="1"/>
        <charset val="128"/>
      </rPr>
      <t>番</t>
    </r>
    <r>
      <rPr>
        <sz val="9"/>
        <rFont val="Century"/>
        <family val="1"/>
      </rPr>
      <t>15</t>
    </r>
    <r>
      <rPr>
        <sz val="9"/>
        <rFont val="ＭＳ 明朝"/>
        <family val="1"/>
        <charset val="128"/>
      </rPr>
      <t>号</t>
    </r>
  </si>
  <si>
    <r>
      <t>〒</t>
    </r>
    <r>
      <rPr>
        <sz val="9"/>
        <rFont val="Century"/>
        <family val="1"/>
      </rPr>
      <t>573-0065</t>
    </r>
    <phoneticPr fontId="5"/>
  </si>
  <si>
    <t>そんぽの家　枚方西</t>
    <rPh sb="4" eb="5">
      <t>イエ</t>
    </rPh>
    <rPh sb="6" eb="8">
      <t>ヒラカタ</t>
    </rPh>
    <rPh sb="8" eb="9">
      <t>ニシ</t>
    </rPh>
    <phoneticPr fontId="5"/>
  </si>
  <si>
    <t>大阪府枚方市出口一丁目5番50号</t>
    <rPh sb="0" eb="3">
      <t>オオサカフ</t>
    </rPh>
    <rPh sb="3" eb="6">
      <t>ヒラカタシ</t>
    </rPh>
    <rPh sb="6" eb="8">
      <t>デグチ</t>
    </rPh>
    <rPh sb="8" eb="11">
      <t>イッチョウメ</t>
    </rPh>
    <rPh sb="12" eb="13">
      <t>バン</t>
    </rPh>
    <rPh sb="15" eb="16">
      <t>ゴウ</t>
    </rPh>
    <phoneticPr fontId="5"/>
  </si>
  <si>
    <r>
      <rPr>
        <sz val="9"/>
        <rFont val="ＭＳ 明朝"/>
        <family val="1"/>
        <charset val="128"/>
      </rPr>
      <t>〒</t>
    </r>
    <r>
      <rPr>
        <sz val="9"/>
        <rFont val="Century"/>
        <family val="1"/>
      </rPr>
      <t>576-0052</t>
    </r>
    <phoneticPr fontId="5"/>
  </si>
  <si>
    <t>そんぽの家　交野駅前</t>
    <rPh sb="4" eb="5">
      <t>イエ</t>
    </rPh>
    <rPh sb="6" eb="8">
      <t>カタノ</t>
    </rPh>
    <rPh sb="8" eb="10">
      <t>エキマエ</t>
    </rPh>
    <phoneticPr fontId="5"/>
  </si>
  <si>
    <r>
      <rPr>
        <sz val="9"/>
        <rFont val="ＭＳ 明朝"/>
        <family val="1"/>
        <charset val="128"/>
      </rPr>
      <t>大阪府交野市私部二丁目</t>
    </r>
    <r>
      <rPr>
        <sz val="9"/>
        <rFont val="Century"/>
        <family val="1"/>
      </rPr>
      <t>5</t>
    </r>
    <r>
      <rPr>
        <sz val="9"/>
        <rFont val="ＭＳ 明朝"/>
        <family val="1"/>
        <charset val="128"/>
      </rPr>
      <t>番</t>
    </r>
    <r>
      <rPr>
        <sz val="9"/>
        <rFont val="Century"/>
        <family val="1"/>
      </rPr>
      <t>2</t>
    </r>
    <r>
      <rPr>
        <sz val="9"/>
        <rFont val="ＭＳ 明朝"/>
        <family val="1"/>
        <charset val="128"/>
      </rPr>
      <t>号</t>
    </r>
    <rPh sb="8" eb="11">
      <t>ニチョウメ</t>
    </rPh>
    <rPh sb="12" eb="13">
      <t>バン</t>
    </rPh>
    <rPh sb="14" eb="15">
      <t>ゴウ</t>
    </rPh>
    <phoneticPr fontId="5"/>
  </si>
  <si>
    <r>
      <rPr>
        <sz val="9"/>
        <rFont val="ＭＳ 明朝"/>
        <family val="1"/>
        <charset val="128"/>
      </rPr>
      <t>〒</t>
    </r>
    <r>
      <rPr>
        <sz val="9"/>
        <rFont val="Century"/>
        <family val="1"/>
      </rPr>
      <t>546-0041</t>
    </r>
    <phoneticPr fontId="5"/>
  </si>
  <si>
    <t>そんぽの家　天王寺</t>
    <rPh sb="4" eb="5">
      <t>イエ</t>
    </rPh>
    <rPh sb="6" eb="9">
      <t>テンノウジ</t>
    </rPh>
    <phoneticPr fontId="5"/>
  </si>
  <si>
    <t>大阪府大阪市天王寺区桑津一丁目7番30号</t>
    <rPh sb="12" eb="15">
      <t>イッチョウメ</t>
    </rPh>
    <rPh sb="16" eb="17">
      <t>バン</t>
    </rPh>
    <rPh sb="19" eb="20">
      <t>ゴウ</t>
    </rPh>
    <phoneticPr fontId="5"/>
  </si>
  <si>
    <t>2019/1/1～　そんぽの家　天王寺より変更</t>
    <rPh sb="14" eb="15">
      <t>イエ</t>
    </rPh>
    <rPh sb="21" eb="23">
      <t>ヘンコウ</t>
    </rPh>
    <phoneticPr fontId="5"/>
  </si>
  <si>
    <r>
      <rPr>
        <sz val="9"/>
        <rFont val="ＭＳ 明朝"/>
        <family val="1"/>
        <charset val="128"/>
      </rPr>
      <t>〒</t>
    </r>
    <r>
      <rPr>
        <sz val="9"/>
        <rFont val="Century"/>
        <family val="1"/>
      </rPr>
      <t>552</t>
    </r>
    <r>
      <rPr>
        <sz val="9"/>
        <rFont val="ＭＳ 明朝"/>
        <family val="1"/>
        <charset val="128"/>
      </rPr>
      <t>‒</t>
    </r>
    <r>
      <rPr>
        <sz val="9"/>
        <rFont val="Century"/>
        <family val="1"/>
      </rPr>
      <t>0012</t>
    </r>
    <phoneticPr fontId="5"/>
  </si>
  <si>
    <t>ＳＯＭＰＯケア　ラヴィーレ弁天町</t>
    <rPh sb="13" eb="16">
      <t>ベンテンチョウ</t>
    </rPh>
    <phoneticPr fontId="5"/>
  </si>
  <si>
    <r>
      <rPr>
        <sz val="9"/>
        <rFont val="ＭＳ 明朝"/>
        <family val="1"/>
        <charset val="128"/>
      </rPr>
      <t>大阪府大阪市港区市岡一丁目</t>
    </r>
    <r>
      <rPr>
        <sz val="9"/>
        <rFont val="Century"/>
        <family val="1"/>
      </rPr>
      <t>2</t>
    </r>
    <r>
      <rPr>
        <sz val="9"/>
        <rFont val="ＭＳ 明朝"/>
        <family val="1"/>
        <charset val="128"/>
      </rPr>
      <t>番</t>
    </r>
    <r>
      <rPr>
        <sz val="9"/>
        <rFont val="Century"/>
        <family val="1"/>
      </rPr>
      <t>24</t>
    </r>
    <r>
      <rPr>
        <sz val="9"/>
        <rFont val="ＭＳ 明朝"/>
        <family val="1"/>
        <charset val="128"/>
      </rPr>
      <t>号</t>
    </r>
    <rPh sb="10" eb="13">
      <t>イッチョウメ</t>
    </rPh>
    <rPh sb="14" eb="15">
      <t>バン</t>
    </rPh>
    <rPh sb="17" eb="18">
      <t>ゴウ</t>
    </rPh>
    <phoneticPr fontId="5"/>
  </si>
  <si>
    <r>
      <rPr>
        <sz val="9"/>
        <rFont val="ＭＳ 明朝"/>
        <family val="1"/>
        <charset val="128"/>
      </rPr>
      <t>〒</t>
    </r>
    <r>
      <rPr>
        <sz val="9"/>
        <rFont val="Century"/>
        <family val="1"/>
      </rPr>
      <t>550</t>
    </r>
    <r>
      <rPr>
        <sz val="9"/>
        <rFont val="ＭＳ 明朝"/>
        <family val="1"/>
        <charset val="128"/>
      </rPr>
      <t>‒</t>
    </r>
    <r>
      <rPr>
        <sz val="9"/>
        <rFont val="Century"/>
        <family val="1"/>
      </rPr>
      <t>0015</t>
    </r>
    <phoneticPr fontId="5"/>
  </si>
  <si>
    <t>ＳＯＭＰＯケア　ラヴィーレ南堀江</t>
    <rPh sb="13" eb="16">
      <t>ミナミホリエ</t>
    </rPh>
    <phoneticPr fontId="5"/>
  </si>
  <si>
    <r>
      <rPr>
        <sz val="9"/>
        <rFont val="ＭＳ 明朝"/>
        <family val="1"/>
        <charset val="128"/>
      </rPr>
      <t>大阪府大阪市西区南堀江四丁目</t>
    </r>
    <r>
      <rPr>
        <sz val="9"/>
        <rFont val="Century"/>
        <family val="1"/>
      </rPr>
      <t>30</t>
    </r>
    <r>
      <rPr>
        <sz val="9"/>
        <rFont val="ＭＳ 明朝"/>
        <family val="1"/>
        <charset val="128"/>
      </rPr>
      <t>番</t>
    </r>
    <r>
      <rPr>
        <sz val="9"/>
        <rFont val="Century"/>
        <family val="1"/>
      </rPr>
      <t>4</t>
    </r>
    <r>
      <rPr>
        <sz val="9"/>
        <rFont val="ＭＳ 明朝"/>
        <family val="1"/>
        <charset val="128"/>
      </rPr>
      <t>号</t>
    </r>
    <rPh sb="11" eb="14">
      <t>ヨンチョウメ</t>
    </rPh>
    <rPh sb="16" eb="17">
      <t>バン</t>
    </rPh>
    <rPh sb="18" eb="19">
      <t>ゴウ</t>
    </rPh>
    <phoneticPr fontId="5"/>
  </si>
  <si>
    <t>（介護予防）認知症
対応型共同生活介護</t>
    <rPh sb="1" eb="3">
      <t>カイゴ</t>
    </rPh>
    <rPh sb="3" eb="5">
      <t>ヨボウ</t>
    </rPh>
    <rPh sb="6" eb="9">
      <t>ニンチショウ</t>
    </rPh>
    <rPh sb="10" eb="13">
      <t>タイオウガタ</t>
    </rPh>
    <rPh sb="13" eb="15">
      <t>キョウドウ</t>
    </rPh>
    <rPh sb="15" eb="17">
      <t>セイカツ</t>
    </rPh>
    <rPh sb="17" eb="19">
      <t>カイゴ</t>
    </rPh>
    <phoneticPr fontId="5"/>
  </si>
  <si>
    <r>
      <t>〒</t>
    </r>
    <r>
      <rPr>
        <sz val="9"/>
        <rFont val="Century"/>
        <family val="1"/>
      </rPr>
      <t>561-0844</t>
    </r>
  </si>
  <si>
    <t>そんぽの家　豊中利倉</t>
    <rPh sb="4" eb="5">
      <t>イエ</t>
    </rPh>
    <rPh sb="6" eb="8">
      <t>トヨナカ</t>
    </rPh>
    <rPh sb="8" eb="10">
      <t>トクラ</t>
    </rPh>
    <phoneticPr fontId="5"/>
  </si>
  <si>
    <r>
      <t>大阪府豊中市利倉西二丁目</t>
    </r>
    <r>
      <rPr>
        <sz val="9"/>
        <rFont val="Century"/>
        <family val="1"/>
      </rPr>
      <t>1</t>
    </r>
    <r>
      <rPr>
        <sz val="9"/>
        <rFont val="ＭＳ 明朝"/>
        <family val="1"/>
        <charset val="128"/>
      </rPr>
      <t>番</t>
    </r>
    <r>
      <rPr>
        <sz val="9"/>
        <rFont val="Century"/>
        <family val="1"/>
      </rPr>
      <t>1</t>
    </r>
    <r>
      <rPr>
        <sz val="9"/>
        <rFont val="ＭＳ 明朝"/>
        <family val="1"/>
        <charset val="128"/>
      </rPr>
      <t>号</t>
    </r>
  </si>
  <si>
    <r>
      <t>〒</t>
    </r>
    <r>
      <rPr>
        <sz val="9"/>
        <rFont val="Century"/>
        <family val="1"/>
      </rPr>
      <t>571-0002</t>
    </r>
    <phoneticPr fontId="5"/>
  </si>
  <si>
    <t>そんぽの家ＧＨ門真</t>
    <rPh sb="4" eb="5">
      <t>イエ</t>
    </rPh>
    <rPh sb="7" eb="9">
      <t>カドマ</t>
    </rPh>
    <phoneticPr fontId="5"/>
  </si>
  <si>
    <r>
      <t>大阪府門真市岸和田二丁目</t>
    </r>
    <r>
      <rPr>
        <sz val="9"/>
        <rFont val="Century"/>
        <family val="1"/>
      </rPr>
      <t>16</t>
    </r>
    <r>
      <rPr>
        <sz val="9"/>
        <rFont val="ＭＳ 明朝"/>
        <family val="1"/>
        <charset val="128"/>
      </rPr>
      <t>番</t>
    </r>
    <r>
      <rPr>
        <sz val="9"/>
        <rFont val="Century"/>
        <family val="1"/>
      </rPr>
      <t>10</t>
    </r>
    <r>
      <rPr>
        <sz val="9"/>
        <rFont val="ＭＳ 明朝"/>
        <family val="1"/>
        <charset val="128"/>
      </rPr>
      <t>号</t>
    </r>
    <rPh sb="9" eb="12">
      <t>ニチョウメ</t>
    </rPh>
    <rPh sb="14" eb="15">
      <t>バン</t>
    </rPh>
    <rPh sb="17" eb="18">
      <t>ゴウ</t>
    </rPh>
    <phoneticPr fontId="5"/>
  </si>
  <si>
    <t>居宅介護支援</t>
    <phoneticPr fontId="5"/>
  </si>
  <si>
    <r>
      <t>〒</t>
    </r>
    <r>
      <rPr>
        <sz val="9"/>
        <rFont val="Century"/>
        <family val="1"/>
      </rPr>
      <t>561-0828</t>
    </r>
  </si>
  <si>
    <t>ＳＯＭＰＯケア　豊中　居宅介護支援</t>
    <rPh sb="8" eb="10">
      <t>トヨナカ</t>
    </rPh>
    <rPh sb="11" eb="13">
      <t>キョタク</t>
    </rPh>
    <rPh sb="13" eb="15">
      <t>カイゴ</t>
    </rPh>
    <rPh sb="15" eb="17">
      <t>シエン</t>
    </rPh>
    <phoneticPr fontId="5"/>
  </si>
  <si>
    <r>
      <t>大阪府豊中市三和町一丁目</t>
    </r>
    <r>
      <rPr>
        <sz val="9"/>
        <rFont val="Century"/>
        <family val="1"/>
      </rPr>
      <t>2</t>
    </r>
    <r>
      <rPr>
        <sz val="9"/>
        <rFont val="ＭＳ 明朝"/>
        <family val="1"/>
        <charset val="128"/>
      </rPr>
      <t>番</t>
    </r>
    <r>
      <rPr>
        <sz val="9"/>
        <rFont val="Century"/>
        <family val="1"/>
      </rPr>
      <t>23</t>
    </r>
    <r>
      <rPr>
        <sz val="9"/>
        <rFont val="ＭＳ 明朝"/>
        <family val="1"/>
        <charset val="128"/>
      </rPr>
      <t>号</t>
    </r>
  </si>
  <si>
    <r>
      <t>〒</t>
    </r>
    <r>
      <rPr>
        <sz val="9"/>
        <rFont val="Century"/>
        <family val="1"/>
      </rPr>
      <t>562-0001</t>
    </r>
  </si>
  <si>
    <r>
      <t>大阪府箕面市箕面四丁目</t>
    </r>
    <r>
      <rPr>
        <sz val="9"/>
        <rFont val="Century"/>
        <family val="1"/>
      </rPr>
      <t>8</t>
    </r>
    <r>
      <rPr>
        <sz val="9"/>
        <rFont val="ＭＳ 明朝"/>
        <family val="1"/>
        <charset val="128"/>
      </rPr>
      <t>番</t>
    </r>
    <r>
      <rPr>
        <sz val="9"/>
        <rFont val="Century"/>
        <family val="1"/>
      </rPr>
      <t>43</t>
    </r>
    <r>
      <rPr>
        <sz val="9"/>
        <rFont val="ＭＳ 明朝"/>
        <family val="1"/>
        <charset val="128"/>
      </rPr>
      <t>号</t>
    </r>
  </si>
  <si>
    <t>居宅介護支援</t>
  </si>
  <si>
    <r>
      <t>〒</t>
    </r>
    <r>
      <rPr>
        <sz val="9"/>
        <rFont val="Century"/>
        <family val="1"/>
      </rPr>
      <t>533-0032</t>
    </r>
  </si>
  <si>
    <t>ＳＯＭＰＯケア　淡路駅前　居宅介護支援</t>
    <rPh sb="8" eb="10">
      <t>アワジ</t>
    </rPh>
    <rPh sb="10" eb="12">
      <t>エキマエ</t>
    </rPh>
    <phoneticPr fontId="5"/>
  </si>
  <si>
    <r>
      <t>大阪府大阪市東淀川区淡路三丁目</t>
    </r>
    <r>
      <rPr>
        <sz val="9"/>
        <rFont val="Century"/>
        <family val="1"/>
      </rPr>
      <t>20</t>
    </r>
    <r>
      <rPr>
        <sz val="9"/>
        <rFont val="ＭＳ 明朝"/>
        <family val="1"/>
        <charset val="128"/>
      </rPr>
      <t>番</t>
    </r>
    <r>
      <rPr>
        <sz val="9"/>
        <rFont val="Century"/>
        <family val="1"/>
      </rPr>
      <t>26</t>
    </r>
    <r>
      <rPr>
        <sz val="9"/>
        <rFont val="ＭＳ 明朝"/>
        <family val="1"/>
        <charset val="128"/>
      </rPr>
      <t>号</t>
    </r>
  </si>
  <si>
    <t>枚方市</t>
  </si>
  <si>
    <r>
      <t>〒</t>
    </r>
    <r>
      <rPr>
        <sz val="9"/>
        <rFont val="Century"/>
        <family val="1"/>
      </rPr>
      <t>573-0065</t>
    </r>
  </si>
  <si>
    <r>
      <t>大阪府枚方市出口一丁目</t>
    </r>
    <r>
      <rPr>
        <sz val="9"/>
        <rFont val="Century"/>
        <family val="1"/>
      </rPr>
      <t>5</t>
    </r>
    <r>
      <rPr>
        <sz val="9"/>
        <rFont val="ＭＳ 明朝"/>
        <family val="1"/>
        <charset val="128"/>
      </rPr>
      <t>番</t>
    </r>
    <r>
      <rPr>
        <sz val="9"/>
        <rFont val="Century"/>
        <family val="1"/>
      </rPr>
      <t>25</t>
    </r>
    <r>
      <rPr>
        <sz val="9"/>
        <rFont val="ＭＳ 明朝"/>
        <family val="1"/>
        <charset val="128"/>
      </rPr>
      <t>号</t>
    </r>
  </si>
  <si>
    <t>高槻市</t>
  </si>
  <si>
    <r>
      <t>〒</t>
    </r>
    <r>
      <rPr>
        <sz val="9"/>
        <rFont val="Century"/>
        <family val="1"/>
      </rPr>
      <t>569-0041</t>
    </r>
  </si>
  <si>
    <t>ＳＯＭＰＯケア　高槻南　居宅介護支援</t>
    <rPh sb="8" eb="10">
      <t>タカツキ</t>
    </rPh>
    <rPh sb="10" eb="11">
      <t>ミナミ</t>
    </rPh>
    <phoneticPr fontId="5"/>
  </si>
  <si>
    <r>
      <t>大阪府高槻市北大樋町</t>
    </r>
    <r>
      <rPr>
        <sz val="9"/>
        <rFont val="Century"/>
        <family val="1"/>
      </rPr>
      <t>55</t>
    </r>
    <r>
      <rPr>
        <sz val="9"/>
        <rFont val="ＭＳ 明朝"/>
        <family val="1"/>
        <charset val="128"/>
      </rPr>
      <t>番</t>
    </r>
    <r>
      <rPr>
        <sz val="9"/>
        <rFont val="Century"/>
        <family val="1"/>
      </rPr>
      <t>20</t>
    </r>
    <r>
      <rPr>
        <sz val="9"/>
        <rFont val="ＭＳ 明朝"/>
        <family val="1"/>
        <charset val="128"/>
      </rPr>
      <t>号</t>
    </r>
  </si>
  <si>
    <r>
      <t>〒</t>
    </r>
    <r>
      <rPr>
        <sz val="9"/>
        <rFont val="Century"/>
        <family val="1"/>
      </rPr>
      <t>558-0001</t>
    </r>
  </si>
  <si>
    <t>ＳＯＭＰＯケア　長居　居宅介護支援</t>
    <rPh sb="8" eb="10">
      <t>ナガイ</t>
    </rPh>
    <phoneticPr fontId="5"/>
  </si>
  <si>
    <r>
      <t>大阪府大阪市住吉区大領五丁目</t>
    </r>
    <r>
      <rPr>
        <sz val="9"/>
        <rFont val="Century"/>
        <family val="1"/>
      </rPr>
      <t>1</t>
    </r>
    <r>
      <rPr>
        <sz val="9"/>
        <rFont val="ＭＳ 明朝"/>
        <family val="1"/>
        <charset val="128"/>
      </rPr>
      <t>番</t>
    </r>
    <r>
      <rPr>
        <sz val="9"/>
        <rFont val="Century"/>
        <family val="1"/>
      </rPr>
      <t>5</t>
    </r>
    <r>
      <rPr>
        <sz val="9"/>
        <rFont val="ＭＳ 明朝"/>
        <family val="1"/>
        <charset val="128"/>
      </rPr>
      <t>号</t>
    </r>
  </si>
  <si>
    <r>
      <t>〒</t>
    </r>
    <r>
      <rPr>
        <sz val="9"/>
        <rFont val="Century"/>
        <family val="1"/>
      </rPr>
      <t>536-0012</t>
    </r>
  </si>
  <si>
    <t>ＳＯＭＰＯケア　城東天王田　居宅介護支援</t>
    <rPh sb="8" eb="10">
      <t>ジョウトウ</t>
    </rPh>
    <rPh sb="10" eb="13">
      <t>テンノウデン</t>
    </rPh>
    <phoneticPr fontId="5"/>
  </si>
  <si>
    <r>
      <t>大阪府大阪市城東区天王田</t>
    </r>
    <r>
      <rPr>
        <sz val="9"/>
        <rFont val="Century"/>
        <family val="1"/>
      </rPr>
      <t>17</t>
    </r>
    <r>
      <rPr>
        <sz val="9"/>
        <rFont val="ＭＳ 明朝"/>
        <family val="1"/>
        <charset val="128"/>
      </rPr>
      <t>番</t>
    </r>
    <r>
      <rPr>
        <sz val="9"/>
        <rFont val="Century"/>
        <family val="1"/>
      </rPr>
      <t>19</t>
    </r>
    <r>
      <rPr>
        <sz val="9"/>
        <rFont val="ＭＳ 明朝"/>
        <family val="1"/>
        <charset val="128"/>
      </rPr>
      <t>号</t>
    </r>
  </si>
  <si>
    <t>ＳＯＭＰＯケア　天下茶屋　居宅介護支援</t>
    <rPh sb="8" eb="12">
      <t>テンガチャヤ</t>
    </rPh>
    <phoneticPr fontId="5"/>
  </si>
  <si>
    <r>
      <t>大阪府大阪市西成区花園南二丁目</t>
    </r>
    <r>
      <rPr>
        <sz val="9"/>
        <rFont val="Century"/>
        <family val="1"/>
      </rPr>
      <t>5</t>
    </r>
    <r>
      <rPr>
        <sz val="9"/>
        <rFont val="ＭＳ 明朝"/>
        <family val="1"/>
        <charset val="128"/>
      </rPr>
      <t>番</t>
    </r>
    <r>
      <rPr>
        <sz val="9"/>
        <rFont val="Century"/>
        <family val="1"/>
      </rPr>
      <t>10</t>
    </r>
    <r>
      <rPr>
        <sz val="9"/>
        <rFont val="ＭＳ 明朝"/>
        <family val="1"/>
        <charset val="128"/>
      </rPr>
      <t>号</t>
    </r>
  </si>
  <si>
    <r>
      <t>〒</t>
    </r>
    <r>
      <rPr>
        <sz val="9"/>
        <rFont val="Century"/>
        <family val="1"/>
      </rPr>
      <t>590-0022</t>
    </r>
  </si>
  <si>
    <t>ＳＯＭＰＯケア　三国ヶ丘　居宅介護支援</t>
    <rPh sb="8" eb="12">
      <t>ミクニガオカ</t>
    </rPh>
    <phoneticPr fontId="5"/>
  </si>
  <si>
    <r>
      <t>大阪府堺市堺区中三国ケ丘町七丁</t>
    </r>
    <r>
      <rPr>
        <sz val="9"/>
        <rFont val="Century"/>
        <family val="1"/>
      </rPr>
      <t>1</t>
    </r>
    <r>
      <rPr>
        <sz val="9"/>
        <rFont val="ＭＳ 明朝"/>
        <family val="1"/>
        <charset val="128"/>
      </rPr>
      <t>番</t>
    </r>
    <r>
      <rPr>
        <sz val="9"/>
        <rFont val="Century"/>
        <family val="1"/>
      </rPr>
      <t>9</t>
    </r>
  </si>
  <si>
    <r>
      <rPr>
        <sz val="9"/>
        <rFont val="ＭＳ 明朝"/>
        <family val="1"/>
        <charset val="128"/>
      </rPr>
      <t>〒</t>
    </r>
    <r>
      <rPr>
        <sz val="9"/>
        <rFont val="Century"/>
        <family val="1"/>
      </rPr>
      <t>565-0842</t>
    </r>
    <phoneticPr fontId="5"/>
  </si>
  <si>
    <t>ＳＯＭＰＯケア　吹田　居宅介護支援</t>
    <rPh sb="8" eb="10">
      <t>スイタ</t>
    </rPh>
    <phoneticPr fontId="5"/>
  </si>
  <si>
    <r>
      <rPr>
        <sz val="9"/>
        <rFont val="ＭＳ 明朝"/>
        <family val="1"/>
        <charset val="128"/>
      </rPr>
      <t>大阪府吹田市千里山東四丁目</t>
    </r>
    <r>
      <rPr>
        <sz val="9"/>
        <rFont val="Century"/>
        <family val="1"/>
      </rPr>
      <t>6</t>
    </r>
    <r>
      <rPr>
        <sz val="9"/>
        <rFont val="ＭＳ 明朝"/>
        <family val="1"/>
        <charset val="128"/>
      </rPr>
      <t>番</t>
    </r>
    <r>
      <rPr>
        <sz val="9"/>
        <rFont val="Century"/>
        <family val="1"/>
      </rPr>
      <t>19</t>
    </r>
    <r>
      <rPr>
        <sz val="9"/>
        <rFont val="ＭＳ 明朝"/>
        <family val="1"/>
        <charset val="128"/>
      </rPr>
      <t>号</t>
    </r>
    <rPh sb="3" eb="6">
      <t>スイタシ</t>
    </rPh>
    <rPh sb="6" eb="9">
      <t>センリヤマ</t>
    </rPh>
    <rPh sb="9" eb="10">
      <t>ヒガシ</t>
    </rPh>
    <rPh sb="10" eb="13">
      <t>ヨンチョウメ</t>
    </rPh>
    <rPh sb="14" eb="15">
      <t>バン</t>
    </rPh>
    <rPh sb="17" eb="18">
      <t>ゴウ</t>
    </rPh>
    <phoneticPr fontId="5"/>
  </si>
  <si>
    <r>
      <rPr>
        <sz val="9"/>
        <rFont val="ＭＳ 明朝"/>
        <family val="1"/>
        <charset val="128"/>
      </rPr>
      <t>〒</t>
    </r>
    <r>
      <rPr>
        <sz val="9"/>
        <rFont val="Century"/>
        <family val="1"/>
      </rPr>
      <t>567-0034</t>
    </r>
    <phoneticPr fontId="5"/>
  </si>
  <si>
    <t>ＳＯＭＰＯケア　茨木　居宅介護支援</t>
    <rPh sb="8" eb="10">
      <t>イバラキ</t>
    </rPh>
    <phoneticPr fontId="5"/>
  </si>
  <si>
    <r>
      <rPr>
        <sz val="9"/>
        <rFont val="ＭＳ 明朝"/>
        <family val="1"/>
        <charset val="128"/>
      </rPr>
      <t>大阪府茨木市中穂積三丁目</t>
    </r>
    <r>
      <rPr>
        <sz val="9"/>
        <rFont val="Century"/>
        <family val="1"/>
      </rPr>
      <t>16</t>
    </r>
    <r>
      <rPr>
        <sz val="9"/>
        <rFont val="ＭＳ 明朝"/>
        <family val="1"/>
        <charset val="128"/>
      </rPr>
      <t>番</t>
    </r>
    <r>
      <rPr>
        <sz val="9"/>
        <rFont val="Century"/>
        <family val="1"/>
      </rPr>
      <t>16</t>
    </r>
    <r>
      <rPr>
        <sz val="9"/>
        <rFont val="ＭＳ 明朝"/>
        <family val="1"/>
        <charset val="128"/>
      </rPr>
      <t>号</t>
    </r>
    <rPh sb="3" eb="6">
      <t>イバラキシ</t>
    </rPh>
    <rPh sb="6" eb="9">
      <t>ナカホヅミ</t>
    </rPh>
    <rPh sb="9" eb="12">
      <t>サンチョウメ</t>
    </rPh>
    <rPh sb="14" eb="15">
      <t>バン</t>
    </rPh>
    <rPh sb="17" eb="18">
      <t>ゴウ</t>
    </rPh>
    <phoneticPr fontId="5"/>
  </si>
  <si>
    <t>ＳＯＭＰＯケア　門真　居宅介護支援</t>
    <rPh sb="8" eb="10">
      <t>カドマ</t>
    </rPh>
    <rPh sb="11" eb="13">
      <t>キョタク</t>
    </rPh>
    <rPh sb="13" eb="15">
      <t>カイゴ</t>
    </rPh>
    <rPh sb="15" eb="17">
      <t>シエン</t>
    </rPh>
    <phoneticPr fontId="5"/>
  </si>
  <si>
    <r>
      <rPr>
        <sz val="9"/>
        <rFont val="ＭＳ Ｐ明朝"/>
        <family val="1"/>
        <charset val="128"/>
      </rPr>
      <t>〒</t>
    </r>
    <r>
      <rPr>
        <sz val="9"/>
        <rFont val="Century"/>
        <family val="1"/>
      </rPr>
      <t>596-0003</t>
    </r>
    <phoneticPr fontId="5"/>
  </si>
  <si>
    <t>ＳＯＭＰＯケア　ラヴィーレ岸和田　居宅介護支援</t>
    <rPh sb="13" eb="16">
      <t>キシワダ</t>
    </rPh>
    <rPh sb="17" eb="19">
      <t>キョタク</t>
    </rPh>
    <rPh sb="19" eb="21">
      <t>カイゴ</t>
    </rPh>
    <rPh sb="21" eb="23">
      <t>シエン</t>
    </rPh>
    <phoneticPr fontId="5"/>
  </si>
  <si>
    <r>
      <rPr>
        <sz val="9"/>
        <rFont val="ＭＳ Ｐ明朝"/>
        <family val="1"/>
        <charset val="128"/>
      </rPr>
      <t>大阪府岸和田市中井町二丁目</t>
    </r>
    <r>
      <rPr>
        <sz val="9"/>
        <rFont val="Century"/>
        <family val="1"/>
      </rPr>
      <t>12</t>
    </r>
    <r>
      <rPr>
        <sz val="9"/>
        <rFont val="ＭＳ Ｐ明朝"/>
        <family val="1"/>
        <charset val="128"/>
      </rPr>
      <t>番</t>
    </r>
    <r>
      <rPr>
        <sz val="9"/>
        <rFont val="Century"/>
        <family val="1"/>
      </rPr>
      <t>4</t>
    </r>
    <r>
      <rPr>
        <sz val="9"/>
        <rFont val="ＭＳ Ｐ明朝"/>
        <family val="1"/>
        <charset val="128"/>
      </rPr>
      <t>号</t>
    </r>
    <rPh sb="10" eb="13">
      <t>ニチョウメ</t>
    </rPh>
    <rPh sb="15" eb="16">
      <t>バン</t>
    </rPh>
    <rPh sb="17" eb="18">
      <t>ゴウ</t>
    </rPh>
    <phoneticPr fontId="5"/>
  </si>
  <si>
    <t>訪問介護
訪問介護相当サービス
訪問型サービスＡ</t>
    <rPh sb="0" eb="2">
      <t>ホウモン</t>
    </rPh>
    <rPh sb="2" eb="4">
      <t>カイゴ</t>
    </rPh>
    <rPh sb="5" eb="7">
      <t>ホウモン</t>
    </rPh>
    <rPh sb="7" eb="9">
      <t>カイゴ</t>
    </rPh>
    <rPh sb="9" eb="11">
      <t>ソウトウ</t>
    </rPh>
    <rPh sb="16" eb="18">
      <t>ホウモン</t>
    </rPh>
    <rPh sb="18" eb="19">
      <t>ガタ</t>
    </rPh>
    <phoneticPr fontId="5"/>
  </si>
  <si>
    <t>ＳＯＭＰＯケア　箕面唐池公園　訪問介護</t>
    <rPh sb="8" eb="10">
      <t>ミノオ</t>
    </rPh>
    <rPh sb="10" eb="11">
      <t>カラ</t>
    </rPh>
    <rPh sb="11" eb="12">
      <t>イケ</t>
    </rPh>
    <rPh sb="12" eb="14">
      <t>コウエン</t>
    </rPh>
    <phoneticPr fontId="5"/>
  </si>
  <si>
    <t>訪問介護
予防訪問事業</t>
    <rPh sb="0" eb="2">
      <t>ホウモン</t>
    </rPh>
    <rPh sb="2" eb="4">
      <t>カイゴ</t>
    </rPh>
    <rPh sb="5" eb="7">
      <t>ヨボウ</t>
    </rPh>
    <rPh sb="7" eb="9">
      <t>ホウモン</t>
    </rPh>
    <rPh sb="9" eb="11">
      <t>ジギョウ</t>
    </rPh>
    <phoneticPr fontId="5"/>
  </si>
  <si>
    <t>訪問介護
介護予防訪問サービス</t>
    <rPh sb="0" eb="2">
      <t>ホウモン</t>
    </rPh>
    <rPh sb="2" eb="4">
      <t>カイゴ</t>
    </rPh>
    <rPh sb="5" eb="7">
      <t>カイゴ</t>
    </rPh>
    <rPh sb="7" eb="9">
      <t>ヨボウ</t>
    </rPh>
    <rPh sb="9" eb="11">
      <t>ホウモン</t>
    </rPh>
    <phoneticPr fontId="5"/>
  </si>
  <si>
    <t>ＳＯＭＰＯケア　高槻南　訪問介護</t>
    <rPh sb="8" eb="10">
      <t>タカツキ</t>
    </rPh>
    <rPh sb="10" eb="11">
      <t>ミナミ</t>
    </rPh>
    <phoneticPr fontId="5"/>
  </si>
  <si>
    <t>訪問介護
介護予防訪問サービス</t>
    <rPh sb="0" eb="2">
      <t>ホウモン</t>
    </rPh>
    <rPh sb="2" eb="4">
      <t>カイゴ</t>
    </rPh>
    <phoneticPr fontId="5"/>
  </si>
  <si>
    <t>ＳＯＭＰＯケア　三国ヶ丘　訪問介護</t>
    <rPh sb="8" eb="12">
      <t>ミクニガオカ</t>
    </rPh>
    <phoneticPr fontId="5"/>
  </si>
  <si>
    <t>訪問介護
介護予防型訪問サービス
生活援助型訪問サービス</t>
    <rPh sb="0" eb="2">
      <t>ホウモン</t>
    </rPh>
    <rPh sb="2" eb="4">
      <t>カイゴ</t>
    </rPh>
    <rPh sb="17" eb="19">
      <t>セイカツ</t>
    </rPh>
    <rPh sb="19" eb="22">
      <t>エンジョガタ</t>
    </rPh>
    <rPh sb="22" eb="24">
      <t>ホウモン</t>
    </rPh>
    <phoneticPr fontId="5"/>
  </si>
  <si>
    <r>
      <t>〒</t>
    </r>
    <r>
      <rPr>
        <sz val="9"/>
        <rFont val="Century"/>
        <family val="1"/>
      </rPr>
      <t>545-0014</t>
    </r>
    <phoneticPr fontId="5"/>
  </si>
  <si>
    <t>ＳＯＭＰＯケア　阿倍野　訪問介護</t>
    <rPh sb="8" eb="11">
      <t>アベノ</t>
    </rPh>
    <phoneticPr fontId="5"/>
  </si>
  <si>
    <r>
      <rPr>
        <sz val="9"/>
        <rFont val="ＭＳ 明朝"/>
        <family val="1"/>
        <charset val="128"/>
      </rPr>
      <t>大阪府大阪市阿倍野区西田辺町二丁目</t>
    </r>
    <r>
      <rPr>
        <sz val="9"/>
        <rFont val="Century"/>
        <family val="1"/>
      </rPr>
      <t>8</t>
    </r>
    <r>
      <rPr>
        <sz val="9"/>
        <rFont val="ＭＳ 明朝"/>
        <family val="1"/>
        <charset val="128"/>
      </rPr>
      <t>番</t>
    </r>
    <r>
      <rPr>
        <sz val="9"/>
        <rFont val="Century"/>
        <family val="1"/>
      </rPr>
      <t>6</t>
    </r>
    <r>
      <rPr>
        <sz val="9"/>
        <rFont val="ＭＳ 明朝"/>
        <family val="1"/>
        <charset val="128"/>
      </rPr>
      <t xml:space="preserve">号　
</t>
    </r>
    <r>
      <rPr>
        <sz val="9"/>
        <rFont val="Century"/>
        <family val="1"/>
      </rPr>
      <t>TASTE</t>
    </r>
    <r>
      <rPr>
        <sz val="9"/>
        <rFont val="ＭＳ 明朝"/>
        <family val="1"/>
        <charset val="128"/>
      </rPr>
      <t>ビル</t>
    </r>
    <r>
      <rPr>
        <sz val="9"/>
        <rFont val="Century"/>
        <family val="1"/>
      </rPr>
      <t>2</t>
    </r>
    <r>
      <rPr>
        <sz val="9"/>
        <rFont val="ＭＳ 明朝"/>
        <family val="1"/>
        <charset val="128"/>
      </rPr>
      <t>階</t>
    </r>
    <r>
      <rPr>
        <sz val="9"/>
        <rFont val="Century"/>
        <family val="1"/>
      </rPr>
      <t>A</t>
    </r>
    <r>
      <rPr>
        <sz val="9"/>
        <rFont val="ＭＳ 明朝"/>
        <family val="1"/>
        <charset val="128"/>
      </rPr>
      <t>号室</t>
    </r>
    <rPh sb="3" eb="6">
      <t>オオサカシ</t>
    </rPh>
    <rPh sb="6" eb="10">
      <t>アベノク</t>
    </rPh>
    <rPh sb="10" eb="13">
      <t>ニシタナベ</t>
    </rPh>
    <rPh sb="13" eb="14">
      <t>チョウ</t>
    </rPh>
    <rPh sb="14" eb="17">
      <t>ニチョウメ</t>
    </rPh>
    <rPh sb="18" eb="19">
      <t>バン</t>
    </rPh>
    <rPh sb="20" eb="21">
      <t>ゴウ</t>
    </rPh>
    <rPh sb="31" eb="32">
      <t>カイ</t>
    </rPh>
    <rPh sb="33" eb="35">
      <t>ゴウシツ</t>
    </rPh>
    <phoneticPr fontId="5"/>
  </si>
  <si>
    <r>
      <rPr>
        <sz val="9"/>
        <rFont val="ＭＳ 明朝"/>
        <family val="1"/>
        <charset val="128"/>
      </rPr>
      <t>〒</t>
    </r>
    <r>
      <rPr>
        <sz val="9"/>
        <rFont val="Century"/>
        <family val="1"/>
      </rPr>
      <t>536-0013</t>
    </r>
    <phoneticPr fontId="5"/>
  </si>
  <si>
    <t>ＳＯＭＰＯケア　城東　訪問介護</t>
    <rPh sb="8" eb="10">
      <t>ジョウトウ</t>
    </rPh>
    <phoneticPr fontId="5"/>
  </si>
  <si>
    <r>
      <rPr>
        <sz val="9"/>
        <rFont val="ＭＳ 明朝"/>
        <family val="1"/>
        <charset val="128"/>
      </rPr>
      <t>大阪府大阪市城東区鴫野東三丁目</t>
    </r>
    <r>
      <rPr>
        <sz val="9"/>
        <rFont val="Century"/>
        <family val="1"/>
      </rPr>
      <t>2</t>
    </r>
    <r>
      <rPr>
        <sz val="9"/>
        <rFont val="ＭＳ 明朝"/>
        <family val="1"/>
        <charset val="128"/>
      </rPr>
      <t>番</t>
    </r>
    <r>
      <rPr>
        <sz val="9"/>
        <rFont val="Century"/>
        <family val="1"/>
      </rPr>
      <t>1</t>
    </r>
    <r>
      <rPr>
        <sz val="9"/>
        <rFont val="ＭＳ 明朝"/>
        <family val="1"/>
        <charset val="128"/>
      </rPr>
      <t>号</t>
    </r>
    <rPh sb="0" eb="3">
      <t>オオサカフ</t>
    </rPh>
    <rPh sb="3" eb="6">
      <t>オオサカシ</t>
    </rPh>
    <rPh sb="6" eb="9">
      <t>ジョウトウク</t>
    </rPh>
    <rPh sb="9" eb="12">
      <t>シギノヒガシ</t>
    </rPh>
    <rPh sb="12" eb="15">
      <t>サンチョウメ</t>
    </rPh>
    <rPh sb="16" eb="17">
      <t>バン</t>
    </rPh>
    <rPh sb="18" eb="19">
      <t>ゴウ</t>
    </rPh>
    <phoneticPr fontId="5"/>
  </si>
  <si>
    <t>訪問介護
訪問型サービス（訪問介護相当）</t>
    <rPh sb="0" eb="2">
      <t>ホウモン</t>
    </rPh>
    <rPh sb="2" eb="4">
      <t>カイゴ</t>
    </rPh>
    <phoneticPr fontId="5"/>
  </si>
  <si>
    <r>
      <rPr>
        <sz val="9"/>
        <rFont val="ＭＳ 明朝"/>
        <family val="1"/>
        <charset val="128"/>
      </rPr>
      <t>〒</t>
    </r>
    <r>
      <rPr>
        <sz val="9"/>
        <rFont val="Century"/>
        <family val="1"/>
      </rPr>
      <t>564-0041</t>
    </r>
    <phoneticPr fontId="5"/>
  </si>
  <si>
    <t>ＳＯＭＰＯケア　吹田　訪問介護</t>
    <rPh sb="8" eb="10">
      <t>スイタ</t>
    </rPh>
    <phoneticPr fontId="5"/>
  </si>
  <si>
    <r>
      <rPr>
        <sz val="9"/>
        <rFont val="ＭＳ 明朝"/>
        <family val="1"/>
        <charset val="128"/>
      </rPr>
      <t>大阪府吹田市泉町一丁目</t>
    </r>
    <r>
      <rPr>
        <sz val="9"/>
        <rFont val="Century"/>
        <family val="1"/>
      </rPr>
      <t>11</t>
    </r>
    <r>
      <rPr>
        <sz val="9"/>
        <rFont val="ＭＳ 明朝"/>
        <family val="1"/>
        <charset val="128"/>
      </rPr>
      <t>番</t>
    </r>
    <r>
      <rPr>
        <sz val="9"/>
        <rFont val="Century"/>
        <family val="1"/>
      </rPr>
      <t>8</t>
    </r>
    <r>
      <rPr>
        <sz val="9"/>
        <rFont val="ＭＳ 明朝"/>
        <family val="1"/>
        <charset val="128"/>
      </rPr>
      <t>号　
ホールサイドコート</t>
    </r>
    <r>
      <rPr>
        <sz val="9"/>
        <rFont val="Century"/>
        <family val="1"/>
      </rPr>
      <t>203</t>
    </r>
    <r>
      <rPr>
        <sz val="9"/>
        <rFont val="ＭＳ 明朝"/>
        <family val="1"/>
        <charset val="128"/>
      </rPr>
      <t>号</t>
    </r>
    <rPh sb="0" eb="3">
      <t>オオサカフ</t>
    </rPh>
    <rPh sb="3" eb="6">
      <t>スイタシ</t>
    </rPh>
    <rPh sb="6" eb="8">
      <t>イズミチョウ</t>
    </rPh>
    <rPh sb="8" eb="11">
      <t>イッチョウメ</t>
    </rPh>
    <rPh sb="13" eb="14">
      <t>バン</t>
    </rPh>
    <rPh sb="15" eb="16">
      <t>ゴウ</t>
    </rPh>
    <rPh sb="30" eb="31">
      <t>ゴウ</t>
    </rPh>
    <phoneticPr fontId="5"/>
  </si>
  <si>
    <t>訪問介護
訪問介護相当サービス</t>
    <rPh sb="0" eb="2">
      <t>ホウモン</t>
    </rPh>
    <rPh sb="2" eb="4">
      <t>カイゴ</t>
    </rPh>
    <phoneticPr fontId="5"/>
  </si>
  <si>
    <r>
      <rPr>
        <sz val="9"/>
        <rFont val="ＭＳ 明朝"/>
        <family val="1"/>
        <charset val="128"/>
      </rPr>
      <t>〒</t>
    </r>
    <r>
      <rPr>
        <sz val="9"/>
        <rFont val="Century"/>
        <family val="1"/>
      </rPr>
      <t>567-0817</t>
    </r>
    <phoneticPr fontId="5"/>
  </si>
  <si>
    <t>ＳＯＭＰＯケア　茨木　訪問介護</t>
    <rPh sb="8" eb="10">
      <t>イバラキ</t>
    </rPh>
    <rPh sb="11" eb="13">
      <t>ホウモン</t>
    </rPh>
    <rPh sb="13" eb="15">
      <t>カイゴ</t>
    </rPh>
    <phoneticPr fontId="5"/>
  </si>
  <si>
    <r>
      <rPr>
        <sz val="9"/>
        <rFont val="ＭＳ 明朝"/>
        <family val="1"/>
        <charset val="128"/>
      </rPr>
      <t>大阪府茨木市別院町</t>
    </r>
    <r>
      <rPr>
        <sz val="9"/>
        <rFont val="Century"/>
        <family val="1"/>
      </rPr>
      <t>6</t>
    </r>
    <r>
      <rPr>
        <sz val="9"/>
        <rFont val="ＭＳ 明朝"/>
        <family val="1"/>
        <charset val="128"/>
      </rPr>
      <t>番</t>
    </r>
    <r>
      <rPr>
        <sz val="9"/>
        <rFont val="Century"/>
        <family val="1"/>
      </rPr>
      <t>32</t>
    </r>
    <r>
      <rPr>
        <sz val="9"/>
        <rFont val="ＭＳ 明朝"/>
        <family val="1"/>
        <charset val="128"/>
      </rPr>
      <t>号　紀和ビル</t>
    </r>
    <r>
      <rPr>
        <sz val="9"/>
        <rFont val="Century"/>
        <family val="1"/>
      </rPr>
      <t>201</t>
    </r>
    <r>
      <rPr>
        <sz val="9"/>
        <rFont val="ＭＳ 明朝"/>
        <family val="1"/>
        <charset val="128"/>
      </rPr>
      <t>号</t>
    </r>
    <rPh sb="0" eb="3">
      <t>オオサカフ</t>
    </rPh>
    <rPh sb="3" eb="6">
      <t>イバラキシ</t>
    </rPh>
    <rPh sb="6" eb="9">
      <t>ベツインチョウ</t>
    </rPh>
    <rPh sb="10" eb="11">
      <t>バン</t>
    </rPh>
    <rPh sb="13" eb="14">
      <t>ゴウ</t>
    </rPh>
    <rPh sb="15" eb="17">
      <t>キワ</t>
    </rPh>
    <rPh sb="22" eb="23">
      <t>ゴウ</t>
    </rPh>
    <phoneticPr fontId="5"/>
  </si>
  <si>
    <t>訪問介護
訪問介護相当サービス</t>
    <rPh sb="0" eb="2">
      <t>ホウモン</t>
    </rPh>
    <rPh sb="2" eb="4">
      <t>カイゴ</t>
    </rPh>
    <rPh sb="5" eb="7">
      <t>ホウモン</t>
    </rPh>
    <rPh sb="7" eb="9">
      <t>カイゴ</t>
    </rPh>
    <rPh sb="9" eb="11">
      <t>ソウトウ</t>
    </rPh>
    <phoneticPr fontId="5"/>
  </si>
  <si>
    <t>ＳＯＭＰＯケア　豊中　訪問介護</t>
    <rPh sb="8" eb="10">
      <t>トヨナカ</t>
    </rPh>
    <rPh sb="11" eb="13">
      <t>ホウモン</t>
    </rPh>
    <rPh sb="13" eb="15">
      <t>カイゴ</t>
    </rPh>
    <phoneticPr fontId="5"/>
  </si>
  <si>
    <t>訪問介護
訪問型介護予防サービス
訪問型生活援助サービス</t>
    <rPh sb="0" eb="2">
      <t>ホウモン</t>
    </rPh>
    <rPh sb="2" eb="4">
      <t>カイゴ</t>
    </rPh>
    <rPh sb="5" eb="7">
      <t>ホウモン</t>
    </rPh>
    <rPh sb="7" eb="8">
      <t>ガタ</t>
    </rPh>
    <rPh sb="8" eb="10">
      <t>カイゴ</t>
    </rPh>
    <rPh sb="10" eb="12">
      <t>ヨボウ</t>
    </rPh>
    <rPh sb="17" eb="19">
      <t>ホウモン</t>
    </rPh>
    <rPh sb="19" eb="20">
      <t>ガタ</t>
    </rPh>
    <rPh sb="20" eb="22">
      <t>セイカツ</t>
    </rPh>
    <rPh sb="22" eb="24">
      <t>エンジョ</t>
    </rPh>
    <phoneticPr fontId="5"/>
  </si>
  <si>
    <r>
      <rPr>
        <sz val="9"/>
        <rFont val="ＭＳ Ｐ明朝"/>
        <family val="1"/>
        <charset val="128"/>
      </rPr>
      <t>〒</t>
    </r>
    <r>
      <rPr>
        <sz val="9"/>
        <rFont val="Century"/>
        <family val="1"/>
      </rPr>
      <t>577-0056</t>
    </r>
    <phoneticPr fontId="5"/>
  </si>
  <si>
    <t>ＳＯＭＰＯケア　布施　訪問介護</t>
    <rPh sb="8" eb="10">
      <t>フセ</t>
    </rPh>
    <rPh sb="11" eb="13">
      <t>ホウモン</t>
    </rPh>
    <rPh sb="13" eb="15">
      <t>カイゴ</t>
    </rPh>
    <phoneticPr fontId="5"/>
  </si>
  <si>
    <r>
      <rPr>
        <sz val="9"/>
        <rFont val="ＭＳ Ｐ明朝"/>
        <family val="1"/>
        <charset val="128"/>
      </rPr>
      <t>大阪府東大阪市長堂三丁目</t>
    </r>
    <r>
      <rPr>
        <sz val="9"/>
        <rFont val="Century"/>
        <family val="1"/>
      </rPr>
      <t>20</t>
    </r>
    <r>
      <rPr>
        <sz val="9"/>
        <rFont val="ＭＳ Ｐ明朝"/>
        <family val="1"/>
        <charset val="128"/>
      </rPr>
      <t>番</t>
    </r>
    <r>
      <rPr>
        <sz val="9"/>
        <rFont val="Century"/>
        <family val="1"/>
      </rPr>
      <t>11</t>
    </r>
    <r>
      <rPr>
        <sz val="9"/>
        <rFont val="ＭＳ Ｐ明朝"/>
        <family val="1"/>
        <charset val="128"/>
      </rPr>
      <t>号</t>
    </r>
    <phoneticPr fontId="5"/>
  </si>
  <si>
    <t>訪問介護
介護予防型訪問サービス
生活援助型訪問サービス</t>
    <rPh sb="0" eb="2">
      <t>ホウモン</t>
    </rPh>
    <rPh sb="2" eb="4">
      <t>カイゴ</t>
    </rPh>
    <rPh sb="5" eb="7">
      <t>カイゴ</t>
    </rPh>
    <rPh sb="7" eb="9">
      <t>ヨボウ</t>
    </rPh>
    <rPh sb="9" eb="10">
      <t>ガタ</t>
    </rPh>
    <rPh sb="10" eb="12">
      <t>ホウモン</t>
    </rPh>
    <rPh sb="17" eb="19">
      <t>セイカツ</t>
    </rPh>
    <rPh sb="19" eb="22">
      <t>エンジョガタ</t>
    </rPh>
    <rPh sb="22" eb="24">
      <t>ホウモン</t>
    </rPh>
    <phoneticPr fontId="5"/>
  </si>
  <si>
    <t>ＳＯＭＰＯケア　交野　訪問介護</t>
    <rPh sb="8" eb="10">
      <t>カタノ</t>
    </rPh>
    <rPh sb="11" eb="13">
      <t>ホウモン</t>
    </rPh>
    <rPh sb="13" eb="15">
      <t>カイゴ</t>
    </rPh>
    <phoneticPr fontId="5"/>
  </si>
  <si>
    <t>ＳＯＭＰＯケア　門真　訪問介護</t>
    <rPh sb="8" eb="10">
      <t>カドマ</t>
    </rPh>
    <rPh sb="11" eb="13">
      <t>ホウモン</t>
    </rPh>
    <rPh sb="13" eb="15">
      <t>カイゴ</t>
    </rPh>
    <phoneticPr fontId="5"/>
  </si>
  <si>
    <t>訪問介護
訪問型サービス（現行相当）</t>
    <rPh sb="0" eb="2">
      <t>ホウモン</t>
    </rPh>
    <rPh sb="2" eb="4">
      <t>カイゴ</t>
    </rPh>
    <rPh sb="5" eb="7">
      <t>ホウモン</t>
    </rPh>
    <rPh sb="7" eb="8">
      <t>ガタ</t>
    </rPh>
    <rPh sb="13" eb="15">
      <t>ゲンコウ</t>
    </rPh>
    <rPh sb="15" eb="17">
      <t>ソウトウ</t>
    </rPh>
    <phoneticPr fontId="5"/>
  </si>
  <si>
    <r>
      <rPr>
        <sz val="9"/>
        <rFont val="ＭＳ Ｐ明朝"/>
        <family val="1"/>
        <charset val="128"/>
      </rPr>
      <t>〒</t>
    </r>
    <r>
      <rPr>
        <sz val="9"/>
        <rFont val="Century"/>
        <family val="1"/>
      </rPr>
      <t>572-0828</t>
    </r>
    <phoneticPr fontId="5"/>
  </si>
  <si>
    <t>ＳＯＭＰＯケア　萱島　訪問介護</t>
    <rPh sb="8" eb="10">
      <t>カヤシマ</t>
    </rPh>
    <rPh sb="11" eb="13">
      <t>ホウモン</t>
    </rPh>
    <rPh sb="13" eb="15">
      <t>カイゴ</t>
    </rPh>
    <phoneticPr fontId="5"/>
  </si>
  <si>
    <r>
      <rPr>
        <sz val="9"/>
        <rFont val="ＭＳ Ｐ明朝"/>
        <family val="1"/>
        <charset val="128"/>
      </rPr>
      <t>大阪府寝屋川市萱島桜園町</t>
    </r>
    <r>
      <rPr>
        <sz val="9"/>
        <rFont val="Century"/>
        <family val="1"/>
      </rPr>
      <t>21</t>
    </r>
    <r>
      <rPr>
        <sz val="9"/>
        <rFont val="ＭＳ Ｐ明朝"/>
        <family val="1"/>
        <charset val="128"/>
      </rPr>
      <t>番</t>
    </r>
    <r>
      <rPr>
        <sz val="9"/>
        <rFont val="Century"/>
        <family val="1"/>
      </rPr>
      <t>8</t>
    </r>
    <r>
      <rPr>
        <sz val="9"/>
        <rFont val="ＭＳ Ｐ明朝"/>
        <family val="1"/>
        <charset val="128"/>
      </rPr>
      <t>号</t>
    </r>
    <phoneticPr fontId="5"/>
  </si>
  <si>
    <t>訪問介護
訪問型サービスＡ</t>
    <rPh sb="0" eb="2">
      <t>ホウモン</t>
    </rPh>
    <rPh sb="2" eb="4">
      <t>カイゴ</t>
    </rPh>
    <rPh sb="5" eb="7">
      <t>ホウモン</t>
    </rPh>
    <rPh sb="7" eb="8">
      <t>ガタ</t>
    </rPh>
    <phoneticPr fontId="5"/>
  </si>
  <si>
    <t>ＳＯＭＰＯケア　ラヴィーレ岸和田　訪問介護</t>
    <rPh sb="13" eb="16">
      <t>キシワダ</t>
    </rPh>
    <rPh sb="17" eb="19">
      <t>ホウモン</t>
    </rPh>
    <rPh sb="19" eb="21">
      <t>カイゴ</t>
    </rPh>
    <phoneticPr fontId="5"/>
  </si>
  <si>
    <t>通所介護
介護予防型通所サービス
短時間型通所サービス</t>
    <rPh sb="0" eb="2">
      <t>ツウショ</t>
    </rPh>
    <rPh sb="2" eb="4">
      <t>カイゴ</t>
    </rPh>
    <rPh sb="5" eb="7">
      <t>カイゴ</t>
    </rPh>
    <rPh sb="7" eb="10">
      <t>ヨボウガタ</t>
    </rPh>
    <rPh sb="10" eb="12">
      <t>ツウショ</t>
    </rPh>
    <rPh sb="17" eb="21">
      <t>タンジカンガタ</t>
    </rPh>
    <rPh sb="21" eb="23">
      <t>ツウショ</t>
    </rPh>
    <phoneticPr fontId="5"/>
  </si>
  <si>
    <t>ＳＯＭＰＯケア　天王寺　デイサービスゆり</t>
    <rPh sb="8" eb="11">
      <t>テンノウジ</t>
    </rPh>
    <phoneticPr fontId="5"/>
  </si>
  <si>
    <t>2019/1/1～　ＳＯＭＰＯケア　天王寺　デイサービスより変更</t>
    <rPh sb="30" eb="32">
      <t>ヘンコウ</t>
    </rPh>
    <phoneticPr fontId="5"/>
  </si>
  <si>
    <t>通所介護・
通所介護相当サービス</t>
    <rPh sb="0" eb="2">
      <t>ツウショ</t>
    </rPh>
    <rPh sb="2" eb="4">
      <t>カイゴ</t>
    </rPh>
    <rPh sb="6" eb="8">
      <t>ツウショ</t>
    </rPh>
    <rPh sb="8" eb="10">
      <t>カイゴ</t>
    </rPh>
    <rPh sb="10" eb="12">
      <t>ソウトウ</t>
    </rPh>
    <phoneticPr fontId="5"/>
  </si>
  <si>
    <t>ＳＯＭＰＯケア　門真ゆり　デイサービス</t>
    <rPh sb="8" eb="10">
      <t>カドマ</t>
    </rPh>
    <phoneticPr fontId="5"/>
  </si>
  <si>
    <r>
      <rPr>
        <sz val="9"/>
        <rFont val="ＭＳ Ｐ明朝"/>
        <family val="1"/>
        <charset val="128"/>
      </rPr>
      <t>〒</t>
    </r>
    <r>
      <rPr>
        <sz val="9"/>
        <rFont val="Century"/>
        <family val="1"/>
      </rPr>
      <t>571-0002</t>
    </r>
    <phoneticPr fontId="5"/>
  </si>
  <si>
    <t>ＳＯＭＰＯケア　門真光の森　デイサービス</t>
    <rPh sb="8" eb="10">
      <t>カドマ</t>
    </rPh>
    <rPh sb="10" eb="11">
      <t>ヒカリ</t>
    </rPh>
    <rPh sb="12" eb="13">
      <t>モリ</t>
    </rPh>
    <phoneticPr fontId="5"/>
  </si>
  <si>
    <r>
      <rPr>
        <sz val="9"/>
        <rFont val="ＭＳ Ｐ明朝"/>
        <family val="1"/>
        <charset val="128"/>
      </rPr>
      <t>大阪府門真市岸和田二丁目</t>
    </r>
    <r>
      <rPr>
        <sz val="9"/>
        <rFont val="Century"/>
        <family val="1"/>
      </rPr>
      <t>16</t>
    </r>
    <r>
      <rPr>
        <sz val="9"/>
        <rFont val="ＭＳ Ｐ明朝"/>
        <family val="1"/>
        <charset val="128"/>
      </rPr>
      <t>番</t>
    </r>
    <r>
      <rPr>
        <sz val="9"/>
        <rFont val="Century"/>
        <family val="1"/>
      </rPr>
      <t>10</t>
    </r>
    <r>
      <rPr>
        <sz val="9"/>
        <rFont val="ＭＳ Ｐ明朝"/>
        <family val="1"/>
        <charset val="128"/>
      </rPr>
      <t>号</t>
    </r>
    <phoneticPr fontId="5"/>
  </si>
  <si>
    <t>通所介護
通所介護相当サービス
通所型サービスＡ</t>
    <rPh sb="0" eb="2">
      <t>ツウショ</t>
    </rPh>
    <rPh sb="2" eb="4">
      <t>カイゴ</t>
    </rPh>
    <rPh sb="5" eb="7">
      <t>ツウショ</t>
    </rPh>
    <rPh sb="7" eb="9">
      <t>カイゴ</t>
    </rPh>
    <rPh sb="9" eb="11">
      <t>ソウトウ</t>
    </rPh>
    <rPh sb="16" eb="18">
      <t>ツウショ</t>
    </rPh>
    <rPh sb="18" eb="19">
      <t>ガタ</t>
    </rPh>
    <phoneticPr fontId="5"/>
  </si>
  <si>
    <t>ＳＯＭＰＯケア　ハッピーデイズ岸和田</t>
    <rPh sb="15" eb="18">
      <t>キシワダ</t>
    </rPh>
    <phoneticPr fontId="5"/>
  </si>
  <si>
    <t>（介護予防）訪問看護</t>
    <rPh sb="1" eb="3">
      <t>カイゴ</t>
    </rPh>
    <rPh sb="3" eb="5">
      <t>ヨボウ</t>
    </rPh>
    <rPh sb="6" eb="8">
      <t>ホウモン</t>
    </rPh>
    <rPh sb="8" eb="10">
      <t>カンゴ</t>
    </rPh>
    <phoneticPr fontId="5"/>
  </si>
  <si>
    <t>ＳＯＭＰＯケア　ラヴィーレ岸和田　訪問看護</t>
    <rPh sb="13" eb="16">
      <t>キシワダ</t>
    </rPh>
    <rPh sb="17" eb="19">
      <t>ホウモン</t>
    </rPh>
    <rPh sb="19" eb="21">
      <t>カンゴ</t>
    </rPh>
    <phoneticPr fontId="5"/>
  </si>
  <si>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5"/>
  </si>
  <si>
    <t>ＳＯＭＰＯケア　阿倍野　定期巡回</t>
    <rPh sb="8" eb="11">
      <t>アベノ</t>
    </rPh>
    <phoneticPr fontId="5"/>
  </si>
  <si>
    <t>ＳＯＭＰＯケア　城東　定期巡回</t>
    <rPh sb="8" eb="10">
      <t>ジョウトウ</t>
    </rPh>
    <phoneticPr fontId="5"/>
  </si>
  <si>
    <t>ＳＯＭＰＯケア　吹田　定期巡回</t>
    <rPh sb="8" eb="10">
      <t>スイタ</t>
    </rPh>
    <phoneticPr fontId="5"/>
  </si>
  <si>
    <t>ＳＯＭＰＯケア　茨木　定期巡回</t>
    <rPh sb="8" eb="10">
      <t>イバラキ</t>
    </rPh>
    <phoneticPr fontId="5"/>
  </si>
  <si>
    <t>ＳＯＭＰＯケア　豊中　定期巡回</t>
    <rPh sb="8" eb="10">
      <t>トヨナカ</t>
    </rPh>
    <rPh sb="11" eb="13">
      <t>テイキ</t>
    </rPh>
    <rPh sb="13" eb="15">
      <t>ジュンカイ</t>
    </rPh>
    <phoneticPr fontId="5"/>
  </si>
  <si>
    <t>ＳＯＭＰＯケア　門真　定期巡回</t>
    <rPh sb="8" eb="10">
      <t>カドマ</t>
    </rPh>
    <rPh sb="11" eb="13">
      <t>テイキ</t>
    </rPh>
    <rPh sb="13" eb="15">
      <t>ジュンカイ</t>
    </rPh>
    <phoneticPr fontId="5"/>
  </si>
  <si>
    <t>夜間対応型訪問介護</t>
    <rPh sb="0" eb="2">
      <t>ヤカン</t>
    </rPh>
    <rPh sb="2" eb="5">
      <t>タイオウガタ</t>
    </rPh>
    <rPh sb="5" eb="7">
      <t>ホウモン</t>
    </rPh>
    <rPh sb="7" eb="9">
      <t>カイゴ</t>
    </rPh>
    <phoneticPr fontId="5"/>
  </si>
  <si>
    <t>536-0013</t>
    <phoneticPr fontId="5"/>
  </si>
  <si>
    <t>ＳＯＭＰＯケア　城東　夜間訪問介護</t>
    <rPh sb="8" eb="10">
      <t>ジョウトウ</t>
    </rPh>
    <phoneticPr fontId="5"/>
  </si>
  <si>
    <t>ＳＯＭＰＯケア　茨木　夜間訪問介護</t>
    <rPh sb="8" eb="10">
      <t>イバラキ</t>
    </rPh>
    <rPh sb="11" eb="13">
      <t>ヤカン</t>
    </rPh>
    <rPh sb="13" eb="15">
      <t>ホウモン</t>
    </rPh>
    <rPh sb="15" eb="17">
      <t>カイゴ</t>
    </rPh>
    <phoneticPr fontId="5"/>
  </si>
  <si>
    <t>ＳＯＭＰＯケア　豊中　夜間訪問介護</t>
    <rPh sb="8" eb="10">
      <t>トヨナカ</t>
    </rPh>
    <rPh sb="11" eb="13">
      <t>ヤカン</t>
    </rPh>
    <rPh sb="13" eb="15">
      <t>ホウモン</t>
    </rPh>
    <rPh sb="15" eb="17">
      <t>カイゴ</t>
    </rPh>
    <phoneticPr fontId="5"/>
  </si>
  <si>
    <t>（介護予防）福祉用具貸与・特定（介護予防）福祉用具販売</t>
    <rPh sb="1" eb="3">
      <t>カイゴ</t>
    </rPh>
    <rPh sb="3" eb="5">
      <t>ヨボウ</t>
    </rPh>
    <rPh sb="6" eb="8">
      <t>フクシ</t>
    </rPh>
    <rPh sb="8" eb="10">
      <t>ヨウグ</t>
    </rPh>
    <rPh sb="10" eb="12">
      <t>タイヨ</t>
    </rPh>
    <rPh sb="13" eb="15">
      <t>トクテイ</t>
    </rPh>
    <rPh sb="16" eb="18">
      <t>カイゴ</t>
    </rPh>
    <rPh sb="18" eb="20">
      <t>ヨボウ</t>
    </rPh>
    <rPh sb="21" eb="23">
      <t>フクシ</t>
    </rPh>
    <rPh sb="23" eb="25">
      <t>ヨウグ</t>
    </rPh>
    <rPh sb="25" eb="27">
      <t>ハンバイ</t>
    </rPh>
    <phoneticPr fontId="5"/>
  </si>
  <si>
    <r>
      <rPr>
        <sz val="9"/>
        <rFont val="ＭＳ Ｐ明朝"/>
        <family val="1"/>
        <charset val="128"/>
      </rPr>
      <t>〒</t>
    </r>
    <r>
      <rPr>
        <sz val="9"/>
        <rFont val="Century"/>
        <family val="1"/>
      </rPr>
      <t>530-6005</t>
    </r>
    <phoneticPr fontId="5"/>
  </si>
  <si>
    <t>ＳＯＭＰＯケア　関西　福祉用具</t>
    <rPh sb="8" eb="10">
      <t>カンサイ</t>
    </rPh>
    <rPh sb="11" eb="13">
      <t>フクシ</t>
    </rPh>
    <rPh sb="13" eb="15">
      <t>ヨウグ</t>
    </rPh>
    <phoneticPr fontId="5"/>
  </si>
  <si>
    <r>
      <rPr>
        <sz val="9"/>
        <rFont val="ＭＳ Ｐ明朝"/>
        <family val="1"/>
        <charset val="128"/>
      </rPr>
      <t>大阪府大阪市北区天満橋一丁目</t>
    </r>
    <r>
      <rPr>
        <sz val="9"/>
        <rFont val="Century"/>
        <family val="1"/>
      </rPr>
      <t>8</t>
    </r>
    <r>
      <rPr>
        <sz val="9"/>
        <rFont val="ＭＳ Ｐ明朝"/>
        <family val="1"/>
        <charset val="128"/>
      </rPr>
      <t>番</t>
    </r>
    <r>
      <rPr>
        <sz val="9"/>
        <rFont val="Century"/>
        <family val="1"/>
      </rPr>
      <t>30</t>
    </r>
    <r>
      <rPr>
        <sz val="9"/>
        <rFont val="ＭＳ Ｐ明朝"/>
        <family val="1"/>
        <charset val="128"/>
      </rPr>
      <t>号　</t>
    </r>
    <r>
      <rPr>
        <sz val="9"/>
        <rFont val="Century"/>
        <family val="1"/>
      </rPr>
      <t>OAP</t>
    </r>
    <r>
      <rPr>
        <sz val="9"/>
        <rFont val="ＭＳ Ｐ明朝"/>
        <family val="1"/>
        <charset val="128"/>
      </rPr>
      <t>タワー</t>
    </r>
    <r>
      <rPr>
        <sz val="9"/>
        <rFont val="Century"/>
        <family val="1"/>
      </rPr>
      <t>5F</t>
    </r>
    <rPh sb="0" eb="2">
      <t>オオサカ</t>
    </rPh>
    <rPh sb="2" eb="3">
      <t>フ</t>
    </rPh>
    <rPh sb="3" eb="6">
      <t>オオサカシ</t>
    </rPh>
    <rPh sb="6" eb="8">
      <t>キタク</t>
    </rPh>
    <rPh sb="8" eb="11">
      <t>テンマバシ</t>
    </rPh>
    <rPh sb="11" eb="14">
      <t>イッチョウメ</t>
    </rPh>
    <rPh sb="15" eb="16">
      <t>バン</t>
    </rPh>
    <rPh sb="18" eb="19">
      <t>ゴウ</t>
    </rPh>
    <phoneticPr fontId="5"/>
  </si>
  <si>
    <t>身体拘束</t>
    <rPh sb="0" eb="2">
      <t>シンタイ</t>
    </rPh>
    <rPh sb="2" eb="4">
      <t>コウソク</t>
    </rPh>
    <phoneticPr fontId="5"/>
  </si>
  <si>
    <t>入居継続</t>
    <rPh sb="0" eb="2">
      <t>ニュウキョ</t>
    </rPh>
    <rPh sb="2" eb="4">
      <t>ケイゾク</t>
    </rPh>
    <phoneticPr fontId="5"/>
  </si>
  <si>
    <t>退院・退所</t>
    <rPh sb="0" eb="2">
      <t>タイイン</t>
    </rPh>
    <rPh sb="3" eb="5">
      <t>タイショ</t>
    </rPh>
    <phoneticPr fontId="5"/>
  </si>
  <si>
    <t>身体拘束廃止未実施減算</t>
    <rPh sb="0" eb="2">
      <t>シンタイ</t>
    </rPh>
    <rPh sb="2" eb="4">
      <t>コウソク</t>
    </rPh>
    <rPh sb="4" eb="6">
      <t>ハイシ</t>
    </rPh>
    <rPh sb="6" eb="9">
      <t>ミジッシ</t>
    </rPh>
    <rPh sb="9" eb="11">
      <t>ゲンサン</t>
    </rPh>
    <phoneticPr fontId="5"/>
  </si>
  <si>
    <t>別添3で選択した級地</t>
    <rPh sb="0" eb="2">
      <t>ベッテン</t>
    </rPh>
    <rPh sb="4" eb="6">
      <t>センタク</t>
    </rPh>
    <rPh sb="8" eb="10">
      <t>キュウチ</t>
    </rPh>
    <phoneticPr fontId="5"/>
  </si>
  <si>
    <t>（Ⅱ）</t>
  </si>
  <si>
    <t>のびのびとこれまで通りの暮らしにつながる、自由に自立した生活ができる環境を整え、それぞれのお部屋で、趣味に興じたり、自然に身体を動かしたり、思い思いにお過ごしいただけます。
お一人おひとりの状態を考慮した「カスタムメイドケア」の実践により、自立した生活の支援を致します。
テクノロジーの活用により、介護における利用者の選択肢を増やし、介護職は人にしかできない介護に注力することで、利用者の自立支援、QOL向上を目指します。</t>
    <phoneticPr fontId="5"/>
  </si>
  <si>
    <t>入居者の意思を尊重し、心身の特性にあわせた自立支援サービスを提供することを通じて、生活の質の向上を目指す。また、地域とのかかわりを深め、入居者の地域での暮らしを支える。</t>
    <phoneticPr fontId="5"/>
  </si>
  <si>
    <t>1　事業者は、指定特定施設入居者生活介護等の提供に当たっては、入居者または他の入居者の生命または身体を保護するため緊急やむを得ない場合を除き、身体的拘束その他入居者の行動を制限する行為（以下「身体的拘束等」という）は行わない。ただし、緊急やむを得ず身体的拘束等を行う場合は、あらかじめ非代替性、一時性、切迫性の３つの要件についてそれぞれ検討の上、入居者（入居者が意思表示をできない場合は身元保証人）または家族に説明して理解を得るものとする。
2　事業者は、前項の身体的拘束等の実施に当たっては、その様態および時間、その際の入居者の心身状況、緊急やむを得なかった理由を記録し、定期的な見直しの際の資料とする。なお、入居者、身元保証人もしくは家族の要求がある場合または監督機関の指示がある場合には、これを開示する。また、「緊急やむを得ない場合」に該当するかを常に観察・再検討し、要件に該当しなくなった場合には直ちに拘束を解除する。
3　事業者は、身体的拘束等の適正化を図るため、次に掲げる措置を講じる。
(1)　身体的拘束等の適正化のための対策を検討する委員会を３月に1回以上開催するとともに、その結果について、職員に周知徹底を図ること。
(2)　身体的拘束等の適正化のための指針を整備すること。
(3)　職員に対し、身体的拘束等の適正化のための研修を定期的に実施すること。</t>
    <phoneticPr fontId="5"/>
  </si>
  <si>
    <t>1　事業者は、計画作成担当者に特定施設サービス計画または介護予防特定施設サービス計画（以下「サービス計画等」という）の作成に関する業務を担当させるものとする。
2　前項の計画作成担当者は、次の各号の規定に従い、サービス計画等を作成するものとする。
(1)　サービス計画等の作成に当たっては、適切な方法により、入居者について、その有する能力、その置かれている環境等の評価を通じて入居者が現に抱える問題点を明らかにし、入居者が自立した日常生活を営むことができるように支援する上で解決すべき課題を把握する。
(2)　入居者または家族の希望、入居者について把握された解決すべき課題に基づき、他の職員と協議の上、サービスの目標およびその達成時期、サービスの内容ならびに介護サービスを提供する上での留意点を盛り込んだサービス計画等の原案を作成する。
(3)　サービス計画等の作成に当たっては、その原案の内容について入居者またはその家族に対して説明し、文書により入居者の同意を得る。
(4)　サービス計画等を作成した際には、サービス計画等を入居者に交付する。
(5)　サービス計画等を作成した後においても、他の職員との連絡を継続的に行うことにより、サービス計画等の実施状況の把握を行うとともに、入居者についての解決すべき課題の把握を行い、必要に応じてサービス計画等の変更を行うものとする。
(6)　前第(１)号、第(２)号、第(３)号、第(４)号および第(５)号の規定は、前号に規定するサービス計画等の変更について準用する。</t>
    <phoneticPr fontId="5"/>
  </si>
  <si>
    <t>【施設利用にあたっての留意点】　入居者、身元保証人および入居者の家族は、居室等および共用施設等を別紙「居室等および共用施設等の利用細則」の定めに従い、利用するものとする。
【外泊】　入居者は、外出（短時間のものは除く。）または外泊しようとするときは、その都度外出・外泊先、用件、本ホームへ帰着する予定日時などを本ホームに届け出なければならない。
【面会】　本ホームの職員は、入居者が来訪者（入居者以外の者であって入居者の生活支援以外の目的で来訪される者をいう、以下本条において同じ）と面会しようとするときに来訪者の身元確認をする場合がある。
【宿泊】　入居者は、入居者以外の者を入居者の居室または共用施設に宿泊させる場合、あらかじめ本ホームに届け出るものとし、宿泊日数が一週間を超える場合は、本ホームの承諾を得るものとする。本ホームにおける宿泊設備の利用料金は、別紙「宿泊設備の利用料金」に定める。
【衛生管理】　本ホームは、指定特定施設入居者生活介護等を提供する施設、設備および備品または飲用に供する水について、衛生的な管理に努め、衛生上必要な措置を講ずるものとする。本ホームにおいて感染症が発生し、または蔓延しないように必要な措置を講じるものとする。
【非常災害対策】　本ホームは、非常災害が発生した場合は、あらかじめ策定した消防計画に従い、入居者の避難等適切に対応する。本ホームは、非常災害に備えて地域の協力機関と連携を図るとともに、定期的に消防訓練（消火訓練・通報訓練・避難訓練）その他必要な訓練を行う。　</t>
    <phoneticPr fontId="5"/>
  </si>
  <si>
    <t>入居契約　第35条に記載通り</t>
    <phoneticPr fontId="5"/>
  </si>
  <si>
    <t>少なくとも解除日の30日前</t>
    <phoneticPr fontId="5"/>
  </si>
  <si>
    <t>事業者は、費用の改定にあたって、所在する地域の自治体が発表する消費者物価指数および人件費等を勘案</t>
    <phoneticPr fontId="5"/>
  </si>
  <si>
    <t>運営懇談会において説明し、その意見を聴いて行うものとする</t>
    <phoneticPr fontId="5"/>
  </si>
  <si>
    <t>損害保険ジャパン株式会社</t>
    <phoneticPr fontId="5"/>
  </si>
  <si>
    <t>事業者およびその職員は、業務上知り得た入居者、身元保証人および入居者の家族に関する秘密および個人情報についてはその保護に努め、入居者もしくは他の入居者の生命･身体・精神に危険がある場合、法令に基づく場合、法令により許容されている場合等、正当な理由がある場合または当該秘密もしくは個人情報の主体の事前の同意がある場合を除き、契約期間中および契約終了後も、第三者に漏らすことはない。</t>
    <phoneticPr fontId="5"/>
  </si>
  <si>
    <t>1　事業者は、入居者の急病、事故による負傷、その他必要な場合は、すみやかに入居者の主治の医師（以下「主治医」という）または協力医療機関等への連絡を行うとともに必要な措置を講じる。</t>
    <phoneticPr fontId="5"/>
  </si>
  <si>
    <r>
      <rPr>
        <sz val="9"/>
        <rFont val="ＭＳ 明朝"/>
        <family val="1"/>
        <charset val="128"/>
      </rPr>
      <t>〒</t>
    </r>
    <r>
      <rPr>
        <sz val="9"/>
        <rFont val="Century"/>
        <family val="1"/>
      </rPr>
      <t>558-0013</t>
    </r>
    <phoneticPr fontId="5"/>
  </si>
  <si>
    <t>そんぽの家　我孫子東</t>
    <rPh sb="4" eb="5">
      <t>イエ</t>
    </rPh>
    <rPh sb="6" eb="9">
      <t>アビコ</t>
    </rPh>
    <rPh sb="9" eb="10">
      <t>ヒガシ</t>
    </rPh>
    <phoneticPr fontId="5"/>
  </si>
  <si>
    <t>大阪府大阪市住吉区我孫子東1-9-13</t>
    <rPh sb="0" eb="3">
      <t>オオサカフ</t>
    </rPh>
    <rPh sb="3" eb="6">
      <t>オオサカシ</t>
    </rPh>
    <rPh sb="6" eb="9">
      <t>スミヨシク</t>
    </rPh>
    <rPh sb="9" eb="12">
      <t>アビコ</t>
    </rPh>
    <rPh sb="12" eb="13">
      <t>ヒガシ</t>
    </rPh>
    <phoneticPr fontId="5"/>
  </si>
  <si>
    <t>（要介護度に応じた1日の単位数から10%減算）</t>
    <rPh sb="1" eb="2">
      <t>ヨウ</t>
    </rPh>
    <phoneticPr fontId="5"/>
  </si>
  <si>
    <t>生活機能</t>
    <rPh sb="0" eb="2">
      <t>セイカツ</t>
    </rPh>
    <rPh sb="2" eb="4">
      <t>キノウ</t>
    </rPh>
    <phoneticPr fontId="5"/>
  </si>
  <si>
    <t>若年性認知</t>
    <rPh sb="0" eb="2">
      <t>ジャクネン</t>
    </rPh>
    <rPh sb="2" eb="3">
      <t>セイ</t>
    </rPh>
    <rPh sb="3" eb="5">
      <t>ニンチ</t>
    </rPh>
    <phoneticPr fontId="5"/>
  </si>
  <si>
    <t>ＡＤＬ維持等加算</t>
    <rPh sb="3" eb="5">
      <t>イジ</t>
    </rPh>
    <rPh sb="5" eb="6">
      <t>トウ</t>
    </rPh>
    <rPh sb="6" eb="8">
      <t>カサン</t>
    </rPh>
    <phoneticPr fontId="5"/>
  </si>
  <si>
    <t>若年性認知症入居者受入加算</t>
    <rPh sb="0" eb="3">
      <t>ジャクネンセイ</t>
    </rPh>
    <rPh sb="3" eb="6">
      <t>ニンチショウ</t>
    </rPh>
    <rPh sb="6" eb="8">
      <t>ニュウキョ</t>
    </rPh>
    <rPh sb="8" eb="9">
      <t>シャ</t>
    </rPh>
    <rPh sb="9" eb="11">
      <t>ウケイレ</t>
    </rPh>
    <rPh sb="11" eb="13">
      <t>カサン</t>
    </rPh>
    <phoneticPr fontId="5"/>
  </si>
  <si>
    <t>口腔・栄養スクリーニング加算</t>
    <rPh sb="0" eb="2">
      <t>コウクウ</t>
    </rPh>
    <rPh sb="3" eb="5">
      <t>エイヨウ</t>
    </rPh>
    <rPh sb="12" eb="14">
      <t>カサン</t>
    </rPh>
    <phoneticPr fontId="5"/>
  </si>
  <si>
    <t xml:space="preserve">期間：6泊7日を限度とする。
費用：費用 1泊2日（3食、間食付）11,000円（税込）
　　　その他費用（オムツ代・日用雑貨品等、実費） </t>
    <phoneticPr fontId="5"/>
  </si>
  <si>
    <t>30</t>
    <phoneticPr fontId="5"/>
  </si>
  <si>
    <t>算定の有無等</t>
    <phoneticPr fontId="5"/>
  </si>
  <si>
    <t>単位数</t>
    <phoneticPr fontId="5"/>
  </si>
  <si>
    <t>算定回数等</t>
    <phoneticPr fontId="5"/>
  </si>
  <si>
    <t>1月につき</t>
    <phoneticPr fontId="5"/>
  </si>
  <si>
    <t>ADL</t>
    <phoneticPr fontId="5"/>
  </si>
  <si>
    <t>科学的介護推進体制加算</t>
    <rPh sb="0" eb="3">
      <t>カガクテキ</t>
    </rPh>
    <rPh sb="3" eb="5">
      <t>カイゴ</t>
    </rPh>
    <rPh sb="5" eb="7">
      <t>スイシン</t>
    </rPh>
    <rPh sb="7" eb="9">
      <t>タイセイ</t>
    </rPh>
    <rPh sb="9" eb="11">
      <t>カサン</t>
    </rPh>
    <phoneticPr fontId="5"/>
  </si>
  <si>
    <t>（Ⅰ）</t>
    <phoneticPr fontId="5"/>
  </si>
  <si>
    <t>特定処遇</t>
    <phoneticPr fontId="5"/>
  </si>
  <si>
    <t>②要支援･要介護別介護報酬と自己負担</t>
    <phoneticPr fontId="5"/>
  </si>
  <si>
    <t>　専ら機能訓練指導員の職務に従事する常勤の理学療法士、作業療法士、言語聴覚士、看護職員、柔道整復師、あん摩マッサージ指圧師、はり師またはきゅう師（以下「理学療法士等」といいます。）を1名以上配置しているものとして都道府県知事等に届け出たホームにおいて、入居者に対して、機能訓練指導員、看護職員、介護職員、生活相談員その他の職種の者が共同して、入居者ごとに個別機能訓練計画を作成し、当該計画に基づき、計画的に機能訓練を行っている場合に加算します。また、個別機能訓練加算(Ⅰ)を算定している場合であって、かつ、個別機能訓練計画の内容等の情報を厚生労働省に提出し、機能訓練の実施に当たって、当該情報その他機能訓練の適切かつ有効な実施のために必要な情報を活用した場合は、個別機能訓練加算(Ⅱ)として、加算します。</t>
    <rPh sb="73" eb="75">
      <t>イカ</t>
    </rPh>
    <rPh sb="76" eb="78">
      <t>リガク</t>
    </rPh>
    <rPh sb="78" eb="81">
      <t>リョウホウシ</t>
    </rPh>
    <rPh sb="81" eb="82">
      <t>トウ</t>
    </rPh>
    <rPh sb="112" eb="113">
      <t>トウ</t>
    </rPh>
    <rPh sb="225" eb="227">
      <t>コベツ</t>
    </rPh>
    <rPh sb="227" eb="229">
      <t>キノウ</t>
    </rPh>
    <rPh sb="229" eb="231">
      <t>クンレン</t>
    </rPh>
    <rPh sb="231" eb="233">
      <t>カサン</t>
    </rPh>
    <rPh sb="237" eb="239">
      <t>サンテイ</t>
    </rPh>
    <rPh sb="243" eb="245">
      <t>バアイ</t>
    </rPh>
    <rPh sb="253" eb="255">
      <t>コベツ</t>
    </rPh>
    <rPh sb="255" eb="257">
      <t>キノウ</t>
    </rPh>
    <rPh sb="257" eb="259">
      <t>クンレン</t>
    </rPh>
    <rPh sb="259" eb="261">
      <t>ケイカク</t>
    </rPh>
    <rPh sb="262" eb="264">
      <t>ナイヨウ</t>
    </rPh>
    <rPh sb="264" eb="265">
      <t>トウ</t>
    </rPh>
    <rPh sb="266" eb="268">
      <t>ジョウホウ</t>
    </rPh>
    <rPh sb="269" eb="271">
      <t>コウセイ</t>
    </rPh>
    <rPh sb="271" eb="274">
      <t>ロウドウショウ</t>
    </rPh>
    <rPh sb="275" eb="277">
      <t>テイシュツ</t>
    </rPh>
    <rPh sb="279" eb="281">
      <t>キノウ</t>
    </rPh>
    <rPh sb="281" eb="283">
      <t>クンレン</t>
    </rPh>
    <rPh sb="284" eb="286">
      <t>ジッシ</t>
    </rPh>
    <rPh sb="287" eb="288">
      <t>ア</t>
    </rPh>
    <rPh sb="292" eb="294">
      <t>トウガイ</t>
    </rPh>
    <rPh sb="294" eb="296">
      <t>ジョウホウ</t>
    </rPh>
    <rPh sb="298" eb="299">
      <t>タ</t>
    </rPh>
    <rPh sb="299" eb="301">
      <t>キノウ</t>
    </rPh>
    <rPh sb="301" eb="303">
      <t>クンレン</t>
    </rPh>
    <rPh sb="304" eb="306">
      <t>テキセツ</t>
    </rPh>
    <rPh sb="308" eb="310">
      <t>ユウコウ</t>
    </rPh>
    <rPh sb="311" eb="313">
      <t>ジッシ</t>
    </rPh>
    <rPh sb="317" eb="319">
      <t>ヒツヨウ</t>
    </rPh>
    <rPh sb="320" eb="322">
      <t>ジョウホウ</t>
    </rPh>
    <rPh sb="323" eb="325">
      <t>カツヨウ</t>
    </rPh>
    <rPh sb="327" eb="329">
      <t>バアイ</t>
    </rPh>
    <rPh sb="331" eb="333">
      <t>コベツ</t>
    </rPh>
    <rPh sb="333" eb="335">
      <t>キノウ</t>
    </rPh>
    <rPh sb="335" eb="337">
      <t>クンレン</t>
    </rPh>
    <rPh sb="337" eb="339">
      <t>カサン</t>
    </rPh>
    <rPh sb="346" eb="348">
      <t>カサン</t>
    </rPh>
    <phoneticPr fontId="5"/>
  </si>
  <si>
    <t>受け入れた若年性認知症入居者ごとに個別の担当者を定めていること。</t>
    <rPh sb="0" eb="1">
      <t>ウ</t>
    </rPh>
    <rPh sb="2" eb="3">
      <t>イ</t>
    </rPh>
    <rPh sb="5" eb="8">
      <t>ジャクネンセイ</t>
    </rPh>
    <rPh sb="8" eb="11">
      <t>ニンチショウ</t>
    </rPh>
    <rPh sb="11" eb="14">
      <t>ニュウキョシャ</t>
    </rPh>
    <rPh sb="17" eb="19">
      <t>コベツ</t>
    </rPh>
    <rPh sb="20" eb="23">
      <t>タントウシャ</t>
    </rPh>
    <rPh sb="24" eb="25">
      <t>サダ</t>
    </rPh>
    <phoneticPr fontId="5"/>
  </si>
  <si>
    <t>人員基準欠如に該当していないこと。</t>
    <phoneticPr fontId="5"/>
  </si>
  <si>
    <t>　病院、診療所、介護老人保健施設または介護医療院からホームに入居した場合は、入居した日から起算して30日以内の期間について加算します。30日を超える病院もしくは診療所への入院または介護老人保健施設もしくは介護医療院への入所後にホームに再び入居した場合も、同様とします。</t>
    <rPh sb="1" eb="3">
      <t>ビョウイン</t>
    </rPh>
    <rPh sb="4" eb="7">
      <t>シンリョウジョ</t>
    </rPh>
    <rPh sb="8" eb="10">
      <t>カイゴ</t>
    </rPh>
    <rPh sb="10" eb="12">
      <t>ロウジン</t>
    </rPh>
    <rPh sb="12" eb="14">
      <t>ホケン</t>
    </rPh>
    <rPh sb="14" eb="16">
      <t>シセツ</t>
    </rPh>
    <rPh sb="19" eb="21">
      <t>カイゴ</t>
    </rPh>
    <rPh sb="21" eb="23">
      <t>イリョウ</t>
    </rPh>
    <rPh sb="23" eb="24">
      <t>イン</t>
    </rPh>
    <rPh sb="30" eb="32">
      <t>ニュウキョ</t>
    </rPh>
    <rPh sb="34" eb="36">
      <t>バアイ</t>
    </rPh>
    <rPh sb="38" eb="40">
      <t>ニュウキョ</t>
    </rPh>
    <rPh sb="42" eb="43">
      <t>ヒ</t>
    </rPh>
    <rPh sb="45" eb="47">
      <t>キサン</t>
    </rPh>
    <rPh sb="51" eb="52">
      <t>ニチ</t>
    </rPh>
    <rPh sb="52" eb="54">
      <t>イナイ</t>
    </rPh>
    <rPh sb="55" eb="57">
      <t>キカン</t>
    </rPh>
    <rPh sb="61" eb="63">
      <t>カサン</t>
    </rPh>
    <rPh sb="69" eb="70">
      <t>ニチ</t>
    </rPh>
    <rPh sb="71" eb="72">
      <t>コ</t>
    </rPh>
    <rPh sb="74" eb="76">
      <t>ビョウイン</t>
    </rPh>
    <rPh sb="80" eb="83">
      <t>シンリョウジョ</t>
    </rPh>
    <rPh sb="85" eb="87">
      <t>ニュウイン</t>
    </rPh>
    <rPh sb="90" eb="92">
      <t>カイゴ</t>
    </rPh>
    <rPh sb="92" eb="94">
      <t>ロウジン</t>
    </rPh>
    <rPh sb="94" eb="96">
      <t>ホケン</t>
    </rPh>
    <rPh sb="96" eb="98">
      <t>シセツ</t>
    </rPh>
    <rPh sb="102" eb="104">
      <t>カイゴ</t>
    </rPh>
    <rPh sb="104" eb="106">
      <t>イリョウ</t>
    </rPh>
    <rPh sb="106" eb="107">
      <t>イン</t>
    </rPh>
    <rPh sb="109" eb="111">
      <t>ニュウショ</t>
    </rPh>
    <rPh sb="111" eb="112">
      <t>ゴ</t>
    </rPh>
    <rPh sb="117" eb="118">
      <t>フタタ</t>
    </rPh>
    <rPh sb="119" eb="121">
      <t>ニュウキョ</t>
    </rPh>
    <rPh sb="123" eb="125">
      <t>バアイ</t>
    </rPh>
    <rPh sb="127" eb="129">
      <t>ドウヨウ</t>
    </rPh>
    <phoneticPr fontId="5"/>
  </si>
  <si>
    <t>(1) 入居者ごとのＡＤＬ値、栄養状態、口腔機能、認知症の状況その他の入居者の心身の状況等に係る基本的な情報を厚生労働省に提出していること。
(2) 必要に応じて介護計画を見直すなどサービスの提供に当たって、(1)に規定する情報その他サービスを適切かつ有効に提供するために必要な情報を活用していること。</t>
    <phoneticPr fontId="5"/>
  </si>
  <si>
    <t>(1) 看取りに関する指針を定め、入居の際に、利用者またはその家族等に対して、当該指針の内容を説明し、同意を得ていること。
(2) 医師、生活相談員、看護職員、介護職員、介護支援専門員（新設）その他の職種の者による協議の上、当該指定特定施設における看取りの実績等を踏まえ、適宜、看取りに関する指針の見直しを行うこと。
(3) 看取りに関する職員研修を行っていること</t>
    <phoneticPr fontId="5"/>
  </si>
  <si>
    <t>(1) 当該加算を算定する期間において、夜勤または宿直を行う看護職員の数が一以上であること。
(2) イ(1)から(3)までのいずれにも該当するものであること。</t>
    <phoneticPr fontId="5"/>
  </si>
  <si>
    <t>　別に厚生労働大臣が定める基準に適合している介護職員の賃金の改善等を実施しているものとして都道府県等に届け出た事業所が、入居者に対し、サービスを行った場合に加算します。</t>
    <rPh sb="45" eb="49">
      <t>トドウフケン</t>
    </rPh>
    <rPh sb="49" eb="50">
      <t>トウ</t>
    </rPh>
    <phoneticPr fontId="5"/>
  </si>
  <si>
    <t>そんぽの家　姫島駅前</t>
    <rPh sb="4" eb="5">
      <t>イエ</t>
    </rPh>
    <rPh sb="6" eb="8">
      <t>ヒメジマ</t>
    </rPh>
    <rPh sb="8" eb="10">
      <t>エキマエ</t>
    </rPh>
    <phoneticPr fontId="5"/>
  </si>
  <si>
    <r>
      <t>〒</t>
    </r>
    <r>
      <rPr>
        <sz val="9"/>
        <rFont val="Century"/>
        <family val="1"/>
      </rPr>
      <t>555-0025</t>
    </r>
    <phoneticPr fontId="5"/>
  </si>
  <si>
    <r>
      <rPr>
        <sz val="9"/>
        <rFont val="ＭＳ 明朝"/>
        <family val="1"/>
        <charset val="128"/>
      </rPr>
      <t>〒</t>
    </r>
    <r>
      <rPr>
        <sz val="9"/>
        <rFont val="Century"/>
        <family val="1"/>
      </rPr>
      <t>563-0023</t>
    </r>
  </si>
  <si>
    <t>ＳＯＭＰＯケア　ラヴィーレ池田</t>
    <rPh sb="13" eb="15">
      <t>イケダ</t>
    </rPh>
    <phoneticPr fontId="5"/>
  </si>
  <si>
    <r>
      <rPr>
        <sz val="9"/>
        <rFont val="ＭＳ 明朝"/>
        <family val="1"/>
        <charset val="128"/>
      </rPr>
      <t>大阪府池田市井口堂二丁目</t>
    </r>
    <r>
      <rPr>
        <sz val="9"/>
        <rFont val="Century"/>
        <family val="1"/>
      </rPr>
      <t>9</t>
    </r>
    <r>
      <rPr>
        <sz val="9"/>
        <rFont val="ＭＳ 明朝"/>
        <family val="1"/>
        <charset val="128"/>
      </rPr>
      <t>番</t>
    </r>
    <r>
      <rPr>
        <sz val="9"/>
        <rFont val="Century"/>
        <family val="1"/>
      </rPr>
      <t>14</t>
    </r>
    <r>
      <rPr>
        <sz val="9"/>
        <rFont val="ＭＳ 明朝"/>
        <family val="1"/>
        <charset val="128"/>
      </rPr>
      <t>号</t>
    </r>
  </si>
  <si>
    <t>そんぽの家　なんば</t>
    <rPh sb="4" eb="5">
      <t>イエ</t>
    </rPh>
    <phoneticPr fontId="5"/>
  </si>
  <si>
    <t>共用部分は、管理費に含む。個人居室の電気料（37.4円(税込)/kwh）については実費負担</t>
    <phoneticPr fontId="5"/>
  </si>
  <si>
    <r>
      <rPr>
        <sz val="9"/>
        <rFont val="ＭＳ Ｐ明朝"/>
        <family val="1"/>
        <charset val="128"/>
      </rPr>
      <t>大阪府門真市岸和田二丁目</t>
    </r>
    <r>
      <rPr>
        <sz val="9"/>
        <rFont val="Century"/>
        <family val="1"/>
      </rPr>
      <t>21</t>
    </r>
    <r>
      <rPr>
        <sz val="9"/>
        <rFont val="ＭＳ Ｐ明朝"/>
        <family val="1"/>
        <charset val="128"/>
      </rPr>
      <t>番</t>
    </r>
    <r>
      <rPr>
        <sz val="9"/>
        <rFont val="Century"/>
        <family val="1"/>
      </rPr>
      <t>31</t>
    </r>
    <r>
      <rPr>
        <sz val="9"/>
        <rFont val="ＭＳ Ｐ明朝"/>
        <family val="1"/>
        <charset val="128"/>
      </rPr>
      <t>号</t>
    </r>
    <phoneticPr fontId="5"/>
  </si>
  <si>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（３）別添１「事業主体が大阪府で実施する他の介護サービス」、別添２「有料老人ホーム・サービス付き
　　　高齢者向け住宅が提供するサービスの一覧表」、別添３「介護保険自己負担額」及び別添４「介護保
　　　険自己負担額」は重要事項説明書等の一部であり、別添１「事業主体が大阪府で実施する他の介護サ
　　　ービス」及び別添２「有料老人ホーム・サービス付き高齢者向け住宅が提供するサービスの一覧表」
　　　については、重要事項説明書等に必ず添付すること。
　　　また、別添３「介護保険自己負担額」及び別添４「介護保険自己負担額」については、入居者等が理
　　　解しやすいよう両方又はいずれか一方を選択し、重要事項説明書等に必ず添付すること。
（４）大阪府有料老人ホーム設置運営指導指針に基づく指導を受けている場合及び当該指針で不適合事項があ
　　　る場合は、重要事項説明書等にその旨を記載すること。
（５）景品表示法第５条第１項３号に基づく「有料老人ホーム等に関する不当な表示」を行わないこと。</t>
    <phoneticPr fontId="5"/>
  </si>
  <si>
    <t>（１）サービス付き高齢者向け住宅において、「重要事項説明書」を「重要事項説明書兼登録事項等について
　　　の説明（高齢者住まい法第17条関係）」と表記して構わない。
（２）サービス付き高齢者向け住宅は、大阪府有料老人ホーム設置運営指導指針４、５、６、７及び11の項目
　　　は適用外であるが、原則として、重要事項説明書等の省略は認めない。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（５）サービス付き高齢者向け住宅に登録している有料老人ホーム及び当該事業者を総称して「サ高住」とい
　　　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線、空欄、塗りつぶし」をして構わない。それ以外の項目で削除する場合は、大阪府に確認すること。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t>
    <phoneticPr fontId="5"/>
  </si>
  <si>
    <t>　その他のサービス：金銭管理、理髪等</t>
    <phoneticPr fontId="5"/>
  </si>
  <si>
    <t>法人番号</t>
    <rPh sb="0" eb="2">
      <t>ホウジン</t>
    </rPh>
    <rPh sb="2" eb="4">
      <t>バンゴウ</t>
    </rPh>
    <phoneticPr fontId="5"/>
  </si>
  <si>
    <t>072-824-7690</t>
    <phoneticPr fontId="5"/>
  </si>
  <si>
    <t>hoshida_m@sompocare.com</t>
    <phoneticPr fontId="5"/>
  </si>
  <si>
    <t>https://www.sompocare.com/service/home/kaigo/H000154</t>
    <phoneticPr fontId="5"/>
  </si>
  <si>
    <t>平成15（2003）年9月1日</t>
    <rPh sb="0" eb="2">
      <t>ヘイセイ</t>
    </rPh>
    <rPh sb="10" eb="11">
      <t>ネン</t>
    </rPh>
    <rPh sb="12" eb="13">
      <t>ガツ</t>
    </rPh>
    <rPh sb="14" eb="15">
      <t>ニチ</t>
    </rPh>
    <phoneticPr fontId="5"/>
  </si>
  <si>
    <t>特定施設入居者生活介護指定日・指定の更新日（直近）</t>
    <rPh sb="0" eb="2">
      <t>トクテイ</t>
    </rPh>
    <rPh sb="2" eb="4">
      <t>シセツ</t>
    </rPh>
    <rPh sb="4" eb="7">
      <t>ニュウキョシャ</t>
    </rPh>
    <rPh sb="7" eb="9">
      <t>セイカツ</t>
    </rPh>
    <rPh sb="9" eb="11">
      <t>カイゴ</t>
    </rPh>
    <rPh sb="15" eb="17">
      <t>シテイ</t>
    </rPh>
    <rPh sb="18" eb="21">
      <t>コウシンビ</t>
    </rPh>
    <rPh sb="22" eb="24">
      <t>チョッキン</t>
    </rPh>
    <phoneticPr fontId="5"/>
  </si>
  <si>
    <t>指定日</t>
    <phoneticPr fontId="5"/>
  </si>
  <si>
    <t>指定の更新日（直近）</t>
    <phoneticPr fontId="5"/>
  </si>
  <si>
    <t>介護予防
特定施設入居者生活介護
介護保険事業者番号</t>
    <phoneticPr fontId="5"/>
  </si>
  <si>
    <t>所管している自治体名</t>
    <phoneticPr fontId="5"/>
  </si>
  <si>
    <t>介護予防
特定施設入居者生活介護
指定日・指定の更新日（直近）</t>
    <rPh sb="0" eb="2">
      <t>カイゴ</t>
    </rPh>
    <rPh sb="2" eb="4">
      <t>ヨボウ</t>
    </rPh>
    <rPh sb="5" eb="7">
      <t>トクテイ</t>
    </rPh>
    <rPh sb="7" eb="9">
      <t>シセツ</t>
    </rPh>
    <rPh sb="9" eb="12">
      <t>ニュウキョシャ</t>
    </rPh>
    <rPh sb="12" eb="14">
      <t>セイカツ</t>
    </rPh>
    <rPh sb="14" eb="16">
      <t>カイゴ</t>
    </rPh>
    <phoneticPr fontId="5"/>
  </si>
  <si>
    <t>協力科目</t>
    <rPh sb="0" eb="2">
      <t>キョウリョク</t>
    </rPh>
    <rPh sb="2" eb="4">
      <t>カモク</t>
    </rPh>
    <phoneticPr fontId="5"/>
  </si>
  <si>
    <t>１０年以上１５年未満</t>
    <rPh sb="2" eb="5">
      <t>ネンイジョウ</t>
    </rPh>
    <rPh sb="7" eb="8">
      <t>ネン</t>
    </rPh>
    <rPh sb="8" eb="10">
      <t>ミマン</t>
    </rPh>
    <phoneticPr fontId="5"/>
  </si>
  <si>
    <t>１５年以上</t>
    <rPh sb="2" eb="5">
      <t>ネンイジョウ</t>
    </rPh>
    <phoneticPr fontId="5"/>
  </si>
  <si>
    <t>添付書類：別添１（事業主体が大阪府で実施する他の介護サービス）</t>
    <rPh sb="0" eb="2">
      <t>テンプ</t>
    </rPh>
    <rPh sb="2" eb="4">
      <t>ショルイ</t>
    </rPh>
    <rPh sb="5" eb="7">
      <t>ベッ</t>
    </rPh>
    <phoneticPr fontId="5"/>
  </si>
  <si>
    <t>　　　　　別添２（有料老人ホーム・サービス付き高齢者向け住宅が提供するサービスの一覧表）</t>
    <rPh sb="5" eb="7">
      <t>ベッテン</t>
    </rPh>
    <rPh sb="9" eb="11">
      <t>ユウリョウ</t>
    </rPh>
    <rPh sb="11" eb="13">
      <t>ロウジン</t>
    </rPh>
    <rPh sb="21" eb="22">
      <t>ツ</t>
    </rPh>
    <rPh sb="23" eb="27">
      <t>コウレイシャム</t>
    </rPh>
    <rPh sb="28" eb="30">
      <t>ジュウタク</t>
    </rPh>
    <rPh sb="31" eb="33">
      <t>テイキョウ</t>
    </rPh>
    <rPh sb="40" eb="42">
      <t>イチラン</t>
    </rPh>
    <rPh sb="42" eb="43">
      <t>ヒョウ</t>
    </rPh>
    <phoneticPr fontId="5"/>
  </si>
  <si>
    <t>　　　　　別添３（介護保険自己負担額（自動計算））</t>
    <rPh sb="5" eb="7">
      <t>ベッテン</t>
    </rPh>
    <rPh sb="9" eb="11">
      <t>カイゴ</t>
    </rPh>
    <rPh sb="11" eb="13">
      <t>ホケン</t>
    </rPh>
    <rPh sb="13" eb="15">
      <t>ジコ</t>
    </rPh>
    <rPh sb="15" eb="17">
      <t>フタン</t>
    </rPh>
    <rPh sb="17" eb="18">
      <t>ガク</t>
    </rPh>
    <rPh sb="19" eb="21">
      <t>ジドウ</t>
    </rPh>
    <rPh sb="21" eb="23">
      <t>ケイサン</t>
    </rPh>
    <phoneticPr fontId="5"/>
  </si>
  <si>
    <t>　　　　　別添４（介護保険自己負担額）</t>
    <rPh sb="5" eb="7">
      <t>ベッテン</t>
    </rPh>
    <phoneticPr fontId="5"/>
  </si>
  <si>
    <t>平成9（1997）年5月26日</t>
    <rPh sb="0" eb="2">
      <t>ヘイセイ</t>
    </rPh>
    <rPh sb="9" eb="10">
      <t>ネン</t>
    </rPh>
    <rPh sb="11" eb="12">
      <t>ガツ</t>
    </rPh>
    <rPh sb="14" eb="15">
      <t>ニチ</t>
    </rPh>
    <phoneticPr fontId="5"/>
  </si>
  <si>
    <t>鷲見　隆充</t>
    <rPh sb="0" eb="2">
      <t>ワシミ</t>
    </rPh>
    <rPh sb="3" eb="4">
      <t>リュウ</t>
    </rPh>
    <rPh sb="4" eb="5">
      <t>ミツル</t>
    </rPh>
    <phoneticPr fontId="5"/>
  </si>
  <si>
    <t>不適合の場合
の内容</t>
    <rPh sb="0" eb="3">
      <t>フテキゴウ</t>
    </rPh>
    <rPh sb="4" eb="6">
      <t>バアイ</t>
    </rPh>
    <rPh sb="8" eb="10">
      <t>ナイヨウ</t>
    </rPh>
    <phoneticPr fontId="5"/>
  </si>
  <si>
    <r>
      <t>大阪府大阪市西淀川区姫里一丁目</t>
    </r>
    <r>
      <rPr>
        <sz val="9"/>
        <rFont val="Century"/>
        <family val="1"/>
      </rPr>
      <t>5</t>
    </r>
    <r>
      <rPr>
        <sz val="9"/>
        <rFont val="ＭＳ 明朝"/>
        <family val="1"/>
        <charset val="128"/>
      </rPr>
      <t>番</t>
    </r>
    <r>
      <rPr>
        <sz val="9"/>
        <rFont val="Century"/>
        <family val="1"/>
      </rPr>
      <t>16</t>
    </r>
    <r>
      <rPr>
        <sz val="9"/>
        <rFont val="ＭＳ 明朝"/>
        <family val="1"/>
        <charset val="128"/>
      </rPr>
      <t>号</t>
    </r>
    <rPh sb="10" eb="12">
      <t>ヒメサト</t>
    </rPh>
    <phoneticPr fontId="5"/>
  </si>
  <si>
    <r>
      <t>〒</t>
    </r>
    <r>
      <rPr>
        <sz val="9"/>
        <rFont val="Century"/>
        <family val="1"/>
      </rPr>
      <t>561-0884</t>
    </r>
    <phoneticPr fontId="5"/>
  </si>
  <si>
    <t>ＳＯＭＰＯケア　ラヴィーレ豊中</t>
    <rPh sb="13" eb="15">
      <t>トヨナカ</t>
    </rPh>
    <phoneticPr fontId="5"/>
  </si>
  <si>
    <t>豊中市岡町北3丁目5番22号</t>
    <phoneticPr fontId="5"/>
  </si>
  <si>
    <t>ＳＯＭＰＯケア　箕面唐池公園　居宅介護支援</t>
    <rPh sb="8" eb="10">
      <t>ミノオ</t>
    </rPh>
    <rPh sb="10" eb="11">
      <t>カラ</t>
    </rPh>
    <rPh sb="11" eb="12">
      <t>イケ</t>
    </rPh>
    <rPh sb="12" eb="14">
      <t>コウエン</t>
    </rPh>
    <phoneticPr fontId="5"/>
  </si>
  <si>
    <t>ＳＯＭＰＯケア　枚方公園　居宅介護支援</t>
    <phoneticPr fontId="5"/>
  </si>
  <si>
    <t>ＳＯＭＰＯケア　枚方公園　訪問介護</t>
    <phoneticPr fontId="5"/>
  </si>
  <si>
    <t>訪問介護</t>
    <rPh sb="0" eb="4">
      <t>ホ</t>
    </rPh>
    <phoneticPr fontId="5"/>
  </si>
  <si>
    <t>大阪市</t>
    <phoneticPr fontId="5"/>
  </si>
  <si>
    <t>ＳＯＭＰＯケア　淡路駅前　訪問介護</t>
    <rPh sb="8" eb="10">
      <t>アワジ</t>
    </rPh>
    <rPh sb="10" eb="12">
      <t>エキマエ</t>
    </rPh>
    <rPh sb="13" eb="17">
      <t>ホ</t>
    </rPh>
    <phoneticPr fontId="5"/>
  </si>
  <si>
    <t>吹田市</t>
    <rPh sb="0" eb="3">
      <t>スイタシ</t>
    </rPh>
    <phoneticPr fontId="5"/>
  </si>
  <si>
    <t>茨木市</t>
    <rPh sb="0" eb="3">
      <t>イバラキシ</t>
    </rPh>
    <phoneticPr fontId="5"/>
  </si>
  <si>
    <t>岸和田市</t>
    <rPh sb="0" eb="4">
      <t>キシワダシ</t>
    </rPh>
    <phoneticPr fontId="5"/>
  </si>
  <si>
    <r>
      <t>〒</t>
    </r>
    <r>
      <rPr>
        <sz val="9"/>
        <rFont val="Century"/>
        <family val="1"/>
      </rPr>
      <t>533-0033</t>
    </r>
    <r>
      <rPr>
        <sz val="11"/>
        <color theme="1"/>
        <rFont val="ＭＳ Ｐゴシック"/>
        <family val="2"/>
        <charset val="128"/>
        <scheme val="minor"/>
      </rPr>
      <t/>
    </r>
  </si>
  <si>
    <t>ＳＯＭＰＯケア　淡路駅前　定期巡回</t>
    <rPh sb="8" eb="10">
      <t>アワジ</t>
    </rPh>
    <rPh sb="10" eb="12">
      <t>エキマエ</t>
    </rPh>
    <rPh sb="13" eb="17">
      <t>テイキジュンカイ</t>
    </rPh>
    <phoneticPr fontId="5"/>
  </si>
  <si>
    <r>
      <t>大阪府大阪市東淀川区淡路三丁目</t>
    </r>
    <r>
      <rPr>
        <sz val="9"/>
        <rFont val="Century"/>
        <family val="1"/>
      </rPr>
      <t>20</t>
    </r>
    <r>
      <rPr>
        <sz val="9"/>
        <rFont val="ＭＳ 明朝"/>
        <family val="1"/>
        <charset val="128"/>
      </rPr>
      <t>番</t>
    </r>
    <r>
      <rPr>
        <sz val="9"/>
        <rFont val="Century"/>
        <family val="1"/>
      </rPr>
      <t>27号</t>
    </r>
    <r>
      <rPr>
        <sz val="9"/>
        <rFont val="ＭＳ 明朝"/>
        <family val="1"/>
        <charset val="128"/>
      </rPr>
      <t/>
    </r>
  </si>
  <si>
    <t>ＳＯＭＰＯケア　阿倍野　夜間訪問介護</t>
    <rPh sb="8" eb="11">
      <t>アベノ</t>
    </rPh>
    <phoneticPr fontId="5"/>
  </si>
  <si>
    <t>訪問看護</t>
    <rPh sb="0" eb="4">
      <t>ホウモンカンゴ</t>
    </rPh>
    <phoneticPr fontId="5"/>
  </si>
  <si>
    <t>ＳＯＭＰＯケア　阿倍野　訪問看護</t>
    <rPh sb="8" eb="11">
      <t>アベノ</t>
    </rPh>
    <rPh sb="12" eb="16">
      <t>ホウモンカンゴ</t>
    </rPh>
    <phoneticPr fontId="5"/>
  </si>
  <si>
    <r>
      <t>〒</t>
    </r>
    <r>
      <rPr>
        <sz val="9"/>
        <rFont val="Century"/>
        <family val="1"/>
      </rPr>
      <t>533-0034</t>
    </r>
    <r>
      <rPr>
        <sz val="11"/>
        <color theme="1"/>
        <rFont val="ＭＳ Ｐゴシック"/>
        <family val="2"/>
        <charset val="128"/>
        <scheme val="minor"/>
      </rPr>
      <t/>
    </r>
  </si>
  <si>
    <t>ＳＯＭＰＯケア　淡路駅前　訪問看護</t>
    <rPh sb="8" eb="10">
      <t>アワジ</t>
    </rPh>
    <rPh sb="10" eb="12">
      <t>エキマエ</t>
    </rPh>
    <rPh sb="13" eb="17">
      <t>ホウモンカンゴ</t>
    </rPh>
    <phoneticPr fontId="5"/>
  </si>
  <si>
    <r>
      <t>大阪府大阪市東淀川区淡路三丁目</t>
    </r>
    <r>
      <rPr>
        <sz val="9"/>
        <rFont val="Century"/>
        <family val="1"/>
      </rPr>
      <t>20</t>
    </r>
    <r>
      <rPr>
        <sz val="9"/>
        <rFont val="ＭＳ 明朝"/>
        <family val="1"/>
        <charset val="128"/>
      </rPr>
      <t>番</t>
    </r>
    <r>
      <rPr>
        <sz val="9"/>
        <rFont val="Century"/>
        <family val="1"/>
      </rPr>
      <t>28号</t>
    </r>
    <r>
      <rPr>
        <sz val="9"/>
        <rFont val="ＭＳ 明朝"/>
        <family val="1"/>
        <charset val="128"/>
      </rPr>
      <t/>
    </r>
  </si>
  <si>
    <t>対象区分</t>
    <rPh sb="0" eb="2">
      <t>タイショウ</t>
    </rPh>
    <rPh sb="2" eb="4">
      <t>クブン</t>
    </rPh>
    <phoneticPr fontId="49"/>
  </si>
  <si>
    <t>← プルダウンで選択</t>
    <rPh sb="8" eb="10">
      <t>センタク</t>
    </rPh>
    <phoneticPr fontId="49"/>
  </si>
  <si>
    <t>特定施設の種類</t>
    <rPh sb="0" eb="4">
      <t>トクテイシセツ</t>
    </rPh>
    <rPh sb="5" eb="7">
      <t>シュルイ</t>
    </rPh>
    <phoneticPr fontId="49"/>
  </si>
  <si>
    <t>別添２（別紙）</t>
    <rPh sb="0" eb="2">
      <t>ベッテン</t>
    </rPh>
    <rPh sb="4" eb="6">
      <t>ベッシ</t>
    </rPh>
    <phoneticPr fontId="49"/>
  </si>
  <si>
    <t>介護サービス等の一覧表①</t>
    <rPh sb="0" eb="2">
      <t>カイゴ</t>
    </rPh>
    <rPh sb="6" eb="7">
      <t>トウ</t>
    </rPh>
    <rPh sb="8" eb="11">
      <t>イチランヒョウ</t>
    </rPh>
    <phoneticPr fontId="5"/>
  </si>
  <si>
    <t>介護サービス等の一覧表②</t>
    <rPh sb="0" eb="2">
      <t>カイゴ</t>
    </rPh>
    <rPh sb="6" eb="7">
      <t>トウ</t>
    </rPh>
    <rPh sb="8" eb="11">
      <t>イチランヒョウ</t>
    </rPh>
    <phoneticPr fontId="5"/>
  </si>
  <si>
    <t>介護サービス等の一覧表③</t>
    <rPh sb="0" eb="2">
      <t>カイゴ</t>
    </rPh>
    <rPh sb="6" eb="7">
      <t>トウ</t>
    </rPh>
    <rPh sb="8" eb="11">
      <t>イチランヒョウ</t>
    </rPh>
    <phoneticPr fontId="5"/>
  </si>
  <si>
    <t>2022/10/1現在</t>
    <rPh sb="9" eb="11">
      <t>ゲンザイ</t>
    </rPh>
    <phoneticPr fontId="49"/>
  </si>
  <si>
    <t>要介護認定区分</t>
    <rPh sb="0" eb="1">
      <t>ヨウ</t>
    </rPh>
    <rPh sb="1" eb="3">
      <t>カイゴ</t>
    </rPh>
    <rPh sb="3" eb="5">
      <t>ニンテイ</t>
    </rPh>
    <rPh sb="5" eb="7">
      <t>クブン</t>
    </rPh>
    <phoneticPr fontId="56"/>
  </si>
  <si>
    <t>サービスの分類</t>
    <phoneticPr fontId="56"/>
  </si>
  <si>
    <t>その都度徴収する
サービス</t>
    <rPh sb="2" eb="4">
      <t>ツド</t>
    </rPh>
    <rPh sb="4" eb="6">
      <t>チョウシュウ</t>
    </rPh>
    <phoneticPr fontId="5"/>
  </si>
  <si>
    <t>介護保険給付・前払金
及び月額利用料に含む
サービス</t>
    <rPh sb="0" eb="2">
      <t>カイゴ</t>
    </rPh>
    <rPh sb="2" eb="4">
      <t>ホケン</t>
    </rPh>
    <rPh sb="4" eb="6">
      <t>キュウフ</t>
    </rPh>
    <rPh sb="11" eb="12">
      <t>オヨ</t>
    </rPh>
    <rPh sb="13" eb="15">
      <t>ゲツガク</t>
    </rPh>
    <rPh sb="15" eb="17">
      <t>リヨウ</t>
    </rPh>
    <rPh sb="17" eb="18">
      <t>リョウ</t>
    </rPh>
    <rPh sb="19" eb="20">
      <t>フク</t>
    </rPh>
    <phoneticPr fontId="5"/>
  </si>
  <si>
    <t>＜介護サービス＞</t>
    <rPh sb="1" eb="3">
      <t>カイゴ</t>
    </rPh>
    <phoneticPr fontId="5"/>
  </si>
  <si>
    <t>　〇巡回</t>
    <rPh sb="2" eb="4">
      <t>ジュンカイ</t>
    </rPh>
    <phoneticPr fontId="5"/>
  </si>
  <si>
    <t>昼間 9:00 ～18:00</t>
    <rPh sb="0" eb="2">
      <t>ヒルマ</t>
    </rPh>
    <phoneticPr fontId="5"/>
  </si>
  <si>
    <t>ー</t>
  </si>
  <si>
    <t>状態に応じて※4</t>
    <phoneticPr fontId="57"/>
  </si>
  <si>
    <t>夜間 18:00～9:00</t>
    <rPh sb="0" eb="1">
      <t>ヨル</t>
    </rPh>
    <rPh sb="1" eb="2">
      <t>ヒルマ</t>
    </rPh>
    <phoneticPr fontId="5"/>
  </si>
  <si>
    <t>　〇食事介助</t>
    <rPh sb="2" eb="4">
      <t>ショクジ</t>
    </rPh>
    <rPh sb="4" eb="6">
      <t>カイジョ</t>
    </rPh>
    <phoneticPr fontId="5"/>
  </si>
  <si>
    <t>　〇排泄</t>
    <rPh sb="2" eb="4">
      <t>ハイセツ</t>
    </rPh>
    <phoneticPr fontId="5"/>
  </si>
  <si>
    <t>おむつ交換</t>
    <rPh sb="3" eb="5">
      <t>コウカン</t>
    </rPh>
    <phoneticPr fontId="5"/>
  </si>
  <si>
    <t>おむつ代</t>
    <rPh sb="3" eb="4">
      <t>ダイ</t>
    </rPh>
    <phoneticPr fontId="5"/>
  </si>
  <si>
    <t>実費／持込</t>
    <rPh sb="0" eb="2">
      <t>ジッピ</t>
    </rPh>
    <rPh sb="3" eb="5">
      <t>モチコミ</t>
    </rPh>
    <phoneticPr fontId="5"/>
  </si>
  <si>
    <t>　〇入浴</t>
    <rPh sb="2" eb="4">
      <t>ニュウヨク</t>
    </rPh>
    <phoneticPr fontId="5"/>
  </si>
  <si>
    <t>浴室使用週2回</t>
    <rPh sb="4" eb="5">
      <t>シュウ</t>
    </rPh>
    <rPh sb="6" eb="7">
      <t>カイ</t>
    </rPh>
    <phoneticPr fontId="5"/>
  </si>
  <si>
    <t>希望による週3回目からの援助実施は別料金※1</t>
    <rPh sb="0" eb="2">
      <t>キボウ</t>
    </rPh>
    <rPh sb="5" eb="6">
      <t>シュウ</t>
    </rPh>
    <rPh sb="7" eb="8">
      <t>カイ</t>
    </rPh>
    <rPh sb="8" eb="9">
      <t>メ</t>
    </rPh>
    <rPh sb="12" eb="14">
      <t>エンジョ</t>
    </rPh>
    <rPh sb="14" eb="16">
      <t>ジッシ</t>
    </rPh>
    <rPh sb="17" eb="20">
      <t>ベツリョウキン</t>
    </rPh>
    <phoneticPr fontId="5"/>
  </si>
  <si>
    <t>週2回</t>
    <rPh sb="0" eb="1">
      <t>シュウ</t>
    </rPh>
    <rPh sb="2" eb="3">
      <t>カイ</t>
    </rPh>
    <phoneticPr fontId="5"/>
  </si>
  <si>
    <t>一般浴介助</t>
    <rPh sb="0" eb="2">
      <t>イッパン</t>
    </rPh>
    <rPh sb="2" eb="3">
      <t>ヨク</t>
    </rPh>
    <rPh sb="3" eb="5">
      <t>カイジョ</t>
    </rPh>
    <phoneticPr fontId="5"/>
  </si>
  <si>
    <t>清拭</t>
    <rPh sb="0" eb="1">
      <t>セイ</t>
    </rPh>
    <rPh sb="1" eb="2">
      <t>フ</t>
    </rPh>
    <phoneticPr fontId="5"/>
  </si>
  <si>
    <t>未入浴時
状態に応じて※4</t>
    <rPh sb="0" eb="1">
      <t>ミ</t>
    </rPh>
    <rPh sb="1" eb="3">
      <t>ニュウヨク</t>
    </rPh>
    <rPh sb="3" eb="4">
      <t>ジ</t>
    </rPh>
    <phoneticPr fontId="5"/>
  </si>
  <si>
    <t>特浴介助</t>
    <rPh sb="0" eb="1">
      <t>トクシュ</t>
    </rPh>
    <rPh sb="1" eb="2">
      <t>ヨク</t>
    </rPh>
    <rPh sb="2" eb="4">
      <t>カイジョ</t>
    </rPh>
    <phoneticPr fontId="5"/>
  </si>
  <si>
    <t>　〇身辺介助</t>
    <rPh sb="2" eb="4">
      <t>シンペン</t>
    </rPh>
    <rPh sb="4" eb="6">
      <t>カイジョ</t>
    </rPh>
    <phoneticPr fontId="5"/>
  </si>
  <si>
    <t>体位交換</t>
    <rPh sb="0" eb="2">
      <t>タイイ</t>
    </rPh>
    <rPh sb="2" eb="4">
      <t>コウカン</t>
    </rPh>
    <phoneticPr fontId="5"/>
  </si>
  <si>
    <t>居室からの移動</t>
    <rPh sb="0" eb="2">
      <t>キョシツ</t>
    </rPh>
    <rPh sb="5" eb="7">
      <t>イドウ</t>
    </rPh>
    <phoneticPr fontId="5"/>
  </si>
  <si>
    <t>衣類の着脱</t>
    <rPh sb="0" eb="2">
      <t>イルイ</t>
    </rPh>
    <rPh sb="3" eb="5">
      <t>チャクダツ</t>
    </rPh>
    <phoneticPr fontId="5"/>
  </si>
  <si>
    <t>身だしなみ介助</t>
    <rPh sb="0" eb="1">
      <t>ミ</t>
    </rPh>
    <rPh sb="5" eb="7">
      <t>カイジョ</t>
    </rPh>
    <phoneticPr fontId="5"/>
  </si>
  <si>
    <t>行動障害対応※2</t>
  </si>
  <si>
    <t>　〇機能訓練</t>
    <rPh sb="2" eb="4">
      <t>キノウカイフク</t>
    </rPh>
    <rPh sb="4" eb="6">
      <t>クンレン</t>
    </rPh>
    <phoneticPr fontId="5"/>
  </si>
  <si>
    <t>別料金※1</t>
    <rPh sb="0" eb="3">
      <t>ベツリョウキン</t>
    </rPh>
    <phoneticPr fontId="5"/>
  </si>
  <si>
    <t>　〇通院の介助</t>
    <rPh sb="2" eb="4">
      <t>ツウイン</t>
    </rPh>
    <rPh sb="5" eb="7">
      <t>カイジョ</t>
    </rPh>
    <phoneticPr fontId="5"/>
  </si>
  <si>
    <t>協力医療機関</t>
    <rPh sb="0" eb="2">
      <t>キョウリョク</t>
    </rPh>
    <rPh sb="2" eb="4">
      <t>イリョウ</t>
    </rPh>
    <rPh sb="4" eb="6">
      <t>キカン</t>
    </rPh>
    <phoneticPr fontId="56"/>
  </si>
  <si>
    <t>別料金※1</t>
    <phoneticPr fontId="49"/>
  </si>
  <si>
    <t>付添</t>
    <rPh sb="0" eb="2">
      <t>ツキソイ</t>
    </rPh>
    <phoneticPr fontId="56"/>
  </si>
  <si>
    <t>協力医療機関以外</t>
  </si>
  <si>
    <t>　〇緊急時対応</t>
    <rPh sb="2" eb="5">
      <t>キンキュウジ</t>
    </rPh>
    <rPh sb="5" eb="7">
      <t>タイオウ</t>
    </rPh>
    <phoneticPr fontId="5"/>
  </si>
  <si>
    <t>ナースコール</t>
    <phoneticPr fontId="5"/>
  </si>
  <si>
    <t>適宜対応</t>
    <rPh sb="0" eb="2">
      <t>テキギ</t>
    </rPh>
    <rPh sb="2" eb="4">
      <t>タイオウ</t>
    </rPh>
    <phoneticPr fontId="5"/>
  </si>
  <si>
    <t>緊急搬送</t>
    <rPh sb="0" eb="4">
      <t>キンキュウハンソウ</t>
    </rPh>
    <phoneticPr fontId="5"/>
  </si>
  <si>
    <t>適宜対応</t>
    <rPh sb="0" eb="4">
      <t>テキギタイオウ</t>
    </rPh>
    <phoneticPr fontId="49"/>
  </si>
  <si>
    <t>＜生活サービス＞</t>
    <rPh sb="1" eb="3">
      <t>セイカツ</t>
    </rPh>
    <phoneticPr fontId="5"/>
  </si>
  <si>
    <t>　〇家事</t>
    <rPh sb="2" eb="4">
      <t>カジ</t>
    </rPh>
    <phoneticPr fontId="5"/>
  </si>
  <si>
    <t>清掃（居室）</t>
    <rPh sb="0" eb="2">
      <t>セイソウ</t>
    </rPh>
    <rPh sb="3" eb="5">
      <t>キョシツ</t>
    </rPh>
    <phoneticPr fontId="5"/>
  </si>
  <si>
    <t>週1回</t>
    <rPh sb="0" eb="1">
      <t>シュウ</t>
    </rPh>
    <rPh sb="2" eb="3">
      <t>カイ</t>
    </rPh>
    <phoneticPr fontId="5"/>
  </si>
  <si>
    <t>週1回以上及び必要時</t>
    <rPh sb="0" eb="1">
      <t>シュウ</t>
    </rPh>
    <rPh sb="2" eb="3">
      <t>カイ</t>
    </rPh>
    <rPh sb="3" eb="5">
      <t>イジョウ</t>
    </rPh>
    <rPh sb="7" eb="10">
      <t>ヒツヨウジ</t>
    </rPh>
    <phoneticPr fontId="5"/>
  </si>
  <si>
    <t>洗濯</t>
    <rPh sb="0" eb="2">
      <t>センタク</t>
    </rPh>
    <phoneticPr fontId="5"/>
  </si>
  <si>
    <t>週2回及び必要時</t>
    <rPh sb="0" eb="1">
      <t>シュウ</t>
    </rPh>
    <rPh sb="2" eb="3">
      <t>カイ</t>
    </rPh>
    <rPh sb="3" eb="4">
      <t>オヨ</t>
    </rPh>
    <rPh sb="5" eb="8">
      <t>ヒツヨウジ</t>
    </rPh>
    <phoneticPr fontId="5"/>
  </si>
  <si>
    <t>リネン交換</t>
    <rPh sb="3" eb="5">
      <t>コウカン</t>
    </rPh>
    <phoneticPr fontId="5"/>
  </si>
  <si>
    <t>週1回及び必要時</t>
    <rPh sb="0" eb="1">
      <t>シュウ</t>
    </rPh>
    <rPh sb="2" eb="3">
      <t>カイ</t>
    </rPh>
    <rPh sb="3" eb="4">
      <t>オヨ</t>
    </rPh>
    <rPh sb="5" eb="8">
      <t>ヒツヨウジ</t>
    </rPh>
    <phoneticPr fontId="5"/>
  </si>
  <si>
    <t>洗濯（業者依頼分）</t>
    <rPh sb="0" eb="2">
      <t>センタク</t>
    </rPh>
    <rPh sb="3" eb="5">
      <t>ギョウシャ</t>
    </rPh>
    <rPh sb="5" eb="7">
      <t>イライ</t>
    </rPh>
    <rPh sb="7" eb="8">
      <t>ブン</t>
    </rPh>
    <phoneticPr fontId="5"/>
  </si>
  <si>
    <t>　〇理美容</t>
    <rPh sb="2" eb="3">
      <t>リヨウ</t>
    </rPh>
    <rPh sb="3" eb="5">
      <t>ビヨウ</t>
    </rPh>
    <phoneticPr fontId="5"/>
  </si>
  <si>
    <t>　〇代行</t>
    <rPh sb="2" eb="4">
      <t>ダイコウ</t>
    </rPh>
    <phoneticPr fontId="5"/>
  </si>
  <si>
    <t>買物</t>
    <rPh sb="0" eb="2">
      <t>カイモノ</t>
    </rPh>
    <phoneticPr fontId="5"/>
  </si>
  <si>
    <t>指定日</t>
    <rPh sb="0" eb="3">
      <t>シテイビ</t>
    </rPh>
    <phoneticPr fontId="56"/>
  </si>
  <si>
    <t>役所手続き</t>
  </si>
  <si>
    <t>　〇日用雑貨費用</t>
    <rPh sb="2" eb="4">
      <t>ニチヨウ</t>
    </rPh>
    <rPh sb="4" eb="6">
      <t>ザッカ</t>
    </rPh>
    <rPh sb="6" eb="8">
      <t>ヒヨウ</t>
    </rPh>
    <phoneticPr fontId="5"/>
  </si>
  <si>
    <t>＜健康管理サービス＞</t>
    <rPh sb="1" eb="3">
      <t>ケンコウ</t>
    </rPh>
    <rPh sb="3" eb="5">
      <t>カンリ</t>
    </rPh>
    <phoneticPr fontId="5"/>
  </si>
  <si>
    <t>　〇健康診断</t>
    <rPh sb="2" eb="6">
      <t>ケンコウシンダン</t>
    </rPh>
    <phoneticPr fontId="5"/>
  </si>
  <si>
    <t>年2回機会を提供</t>
    <rPh sb="0" eb="1">
      <t>ネン</t>
    </rPh>
    <rPh sb="2" eb="3">
      <t>カイ</t>
    </rPh>
    <rPh sb="3" eb="5">
      <t>キカイ</t>
    </rPh>
    <rPh sb="6" eb="8">
      <t>テイキョウ</t>
    </rPh>
    <phoneticPr fontId="5"/>
  </si>
  <si>
    <t>実費負担</t>
    <rPh sb="0" eb="2">
      <t>ジッピ</t>
    </rPh>
    <rPh sb="2" eb="4">
      <t>フタン</t>
    </rPh>
    <phoneticPr fontId="5"/>
  </si>
  <si>
    <t>　〇健康相談</t>
    <rPh sb="2" eb="6">
      <t>ケンコウソウダン</t>
    </rPh>
    <phoneticPr fontId="5"/>
  </si>
  <si>
    <t>　〇生活指導</t>
    <rPh sb="2" eb="6">
      <t>セイカツシドウ</t>
    </rPh>
    <phoneticPr fontId="5"/>
  </si>
  <si>
    <t>　〇医師の往診</t>
  </si>
  <si>
    <t>医療費自己負担</t>
    <phoneticPr fontId="5"/>
  </si>
  <si>
    <t>　〇服薬</t>
    <rPh sb="2" eb="4">
      <t>フクヤク</t>
    </rPh>
    <phoneticPr fontId="5"/>
  </si>
  <si>
    <t>薬剤管理※3</t>
  </si>
  <si>
    <t>＜入退院時、入院中のサービス＞</t>
    <rPh sb="1" eb="4">
      <t>ニュウタイイン</t>
    </rPh>
    <rPh sb="4" eb="5">
      <t>ジ</t>
    </rPh>
    <rPh sb="6" eb="9">
      <t>ニュウインチュウ</t>
    </rPh>
    <phoneticPr fontId="5"/>
  </si>
  <si>
    <t>　〇医療費</t>
    <rPh sb="2" eb="5">
      <t>イリョウヒ</t>
    </rPh>
    <phoneticPr fontId="5"/>
  </si>
  <si>
    <t>医療費自己負担</t>
    <rPh sb="0" eb="3">
      <t>イリョウヒ</t>
    </rPh>
    <rPh sb="3" eb="5">
      <t>ジコ</t>
    </rPh>
    <rPh sb="5" eb="7">
      <t>フタン</t>
    </rPh>
    <phoneticPr fontId="5"/>
  </si>
  <si>
    <t>　〇移送サービス</t>
    <rPh sb="2" eb="4">
      <t>イソウ</t>
    </rPh>
    <phoneticPr fontId="5"/>
  </si>
  <si>
    <t>協力医療機関へ移送、緊急時の病院等への移送サービスは、上記の緊急時対応として行います。</t>
    <rPh sb="0" eb="6">
      <t>キョウリョクイリョウキカン</t>
    </rPh>
    <rPh sb="7" eb="9">
      <t>イソウ</t>
    </rPh>
    <phoneticPr fontId="49"/>
  </si>
  <si>
    <t>協力医療機関以外は
実費</t>
    <rPh sb="0" eb="6">
      <t>キョウリョクイリョウキカン</t>
    </rPh>
    <rPh sb="6" eb="8">
      <t>イガイ</t>
    </rPh>
    <rPh sb="10" eb="12">
      <t>ジッピ</t>
    </rPh>
    <phoneticPr fontId="5"/>
  </si>
  <si>
    <t>　〇入院中の生活援助</t>
    <rPh sb="2" eb="5">
      <t>ニュウインチュウ</t>
    </rPh>
    <rPh sb="6" eb="8">
      <t>セイカツ</t>
    </rPh>
    <rPh sb="8" eb="10">
      <t>エンジョ</t>
    </rPh>
    <phoneticPr fontId="5"/>
  </si>
  <si>
    <t>＜その他のサービス＞</t>
    <rPh sb="1" eb="4">
      <t>ソノタ</t>
    </rPh>
    <phoneticPr fontId="5"/>
  </si>
  <si>
    <t>　アクティビティ、その他サービス</t>
    <rPh sb="11" eb="12">
      <t>タ</t>
    </rPh>
    <phoneticPr fontId="49"/>
  </si>
  <si>
    <t>　ホームが一律に提供する場合</t>
    <phoneticPr fontId="49"/>
  </si>
  <si>
    <t>実費</t>
    <phoneticPr fontId="49"/>
  </si>
  <si>
    <t>必要に応じて
付添援助</t>
    <phoneticPr fontId="10"/>
  </si>
  <si>
    <t>実費</t>
    <rPh sb="0" eb="2">
      <t>ジッピ</t>
    </rPh>
    <phoneticPr fontId="49"/>
  </si>
  <si>
    <t>必要に応じて
付添援助</t>
    <rPh sb="0" eb="2">
      <t>ヒツヨウ</t>
    </rPh>
    <rPh sb="3" eb="4">
      <t>オウ</t>
    </rPh>
    <rPh sb="7" eb="9">
      <t>ツキソ</t>
    </rPh>
    <rPh sb="9" eb="11">
      <t>エンジョ</t>
    </rPh>
    <phoneticPr fontId="10"/>
  </si>
  <si>
    <t>　入居者の希望またはホームが参加者
　を募集して提供する場合</t>
    <phoneticPr fontId="49"/>
  </si>
  <si>
    <t>ー</t>
    <phoneticPr fontId="10"/>
  </si>
  <si>
    <t>※5</t>
    <phoneticPr fontId="49"/>
  </si>
  <si>
    <t>※1</t>
    <phoneticPr fontId="5"/>
  </si>
  <si>
    <t>※2</t>
    <phoneticPr fontId="5"/>
  </si>
  <si>
    <t>認知症等により、特別な対応が必要になった場合になります。</t>
    <phoneticPr fontId="49"/>
  </si>
  <si>
    <t>※3</t>
    <phoneticPr fontId="56"/>
  </si>
  <si>
    <t>【協力調剤薬局を利用する場合】</t>
    <rPh sb="1" eb="3">
      <t>キョウリョク</t>
    </rPh>
    <rPh sb="3" eb="5">
      <t>チョウザイ</t>
    </rPh>
    <rPh sb="5" eb="7">
      <t>ヤッキョク</t>
    </rPh>
    <rPh sb="8" eb="10">
      <t>リヨウ</t>
    </rPh>
    <rPh sb="12" eb="14">
      <t>バアイ</t>
    </rPh>
    <phoneticPr fontId="56"/>
  </si>
  <si>
    <t>薬の管理及び服薬指導が必要な場合、居宅療養管理指導サービスを利用することが出来ます。介護保険上、「（介護予防）特定施設入居者生活介護」とは別の「居宅療養管理指導費」の１割から３割の負担が必要となります。介護職員、看護職員は医師または薬剤師等の指示により、服薬援助を行います。</t>
    <rPh sb="4" eb="5">
      <t>オヨ</t>
    </rPh>
    <rPh sb="50" eb="54">
      <t>カイゴヨボウ</t>
    </rPh>
    <rPh sb="80" eb="81">
      <t>ヒ</t>
    </rPh>
    <rPh sb="106" eb="110">
      <t>カンゴショクイン</t>
    </rPh>
    <rPh sb="111" eb="113">
      <t>イシ</t>
    </rPh>
    <rPh sb="119" eb="120">
      <t>トウ</t>
    </rPh>
    <phoneticPr fontId="56"/>
  </si>
  <si>
    <t>※4</t>
  </si>
  <si>
    <t>ケアプラン（特定施設入居者生活介護計画書）の内容に基づき、サービスを実施します。</t>
    <rPh sb="6" eb="8">
      <t>トクテイ</t>
    </rPh>
    <rPh sb="8" eb="10">
      <t>シセツ</t>
    </rPh>
    <rPh sb="10" eb="13">
      <t>ニュウキョシャ</t>
    </rPh>
    <rPh sb="13" eb="15">
      <t>セイカツ</t>
    </rPh>
    <rPh sb="15" eb="17">
      <t>カイゴ</t>
    </rPh>
    <rPh sb="17" eb="19">
      <t>ケイカク</t>
    </rPh>
    <rPh sb="19" eb="20">
      <t>ショ</t>
    </rPh>
    <rPh sb="22" eb="24">
      <t>ナイヨウ</t>
    </rPh>
    <rPh sb="25" eb="26">
      <t>モト</t>
    </rPh>
    <rPh sb="34" eb="36">
      <t>ジッシ</t>
    </rPh>
    <phoneticPr fontId="56"/>
  </si>
  <si>
    <t>①実費（参加費、交通費、材料費等）、②付添援助（※１に定める別料金）等、事前に参加費のご案内をいたします。</t>
    <rPh sb="1" eb="3">
      <t>ジッピ</t>
    </rPh>
    <rPh sb="4" eb="7">
      <t>サンカヒ</t>
    </rPh>
    <rPh sb="8" eb="11">
      <t>コウツウヒ</t>
    </rPh>
    <rPh sb="12" eb="15">
      <t>ザイリョウヒ</t>
    </rPh>
    <rPh sb="15" eb="16">
      <t>トウ</t>
    </rPh>
    <rPh sb="19" eb="21">
      <t>ツキソイ</t>
    </rPh>
    <rPh sb="21" eb="23">
      <t>エンジョ</t>
    </rPh>
    <rPh sb="27" eb="28">
      <t>サダ</t>
    </rPh>
    <rPh sb="30" eb="33">
      <t>ベツリョウキン</t>
    </rPh>
    <rPh sb="34" eb="35">
      <t>トウ</t>
    </rPh>
    <rPh sb="36" eb="38">
      <t>ジゼン</t>
    </rPh>
    <rPh sb="39" eb="42">
      <t>サンカヒ</t>
    </rPh>
    <rPh sb="44" eb="46">
      <t>アンナイ</t>
    </rPh>
    <phoneticPr fontId="49"/>
  </si>
  <si>
    <t>区分Ⅱ</t>
  </si>
  <si>
    <t>混合型</t>
    <rPh sb="0" eb="3">
      <t>コンゴウガタ</t>
    </rPh>
    <phoneticPr fontId="49"/>
  </si>
  <si>
    <t>自立介護費、前払金
及び月額利用料に
含むサービス</t>
    <rPh sb="0" eb="2">
      <t>ジリツ</t>
    </rPh>
    <rPh sb="2" eb="4">
      <t>カイゴ</t>
    </rPh>
    <rPh sb="4" eb="5">
      <t>ヒ</t>
    </rPh>
    <rPh sb="6" eb="9">
      <t>マエバライキン</t>
    </rPh>
    <rPh sb="10" eb="11">
      <t>オヨ</t>
    </rPh>
    <rPh sb="12" eb="14">
      <t>ゲツガク</t>
    </rPh>
    <rPh sb="14" eb="16">
      <t>リヨウ</t>
    </rPh>
    <rPh sb="16" eb="17">
      <t>リョウ</t>
    </rPh>
    <rPh sb="19" eb="20">
      <t>フク</t>
    </rPh>
    <phoneticPr fontId="5"/>
  </si>
  <si>
    <t>自立の方の費用：3,300円／日（税込）（1人あたり）</t>
    <phoneticPr fontId="5"/>
  </si>
  <si>
    <r>
      <rPr>
        <sz val="9"/>
        <rFont val="ＭＳ 明朝"/>
        <family val="1"/>
        <charset val="128"/>
      </rPr>
      <t>大阪府大阪市城東区諏訪</t>
    </r>
    <r>
      <rPr>
        <sz val="9"/>
        <rFont val="Century"/>
        <family val="1"/>
      </rPr>
      <t>2</t>
    </r>
    <r>
      <rPr>
        <sz val="9"/>
        <rFont val="ＭＳ 明朝"/>
        <family val="1"/>
        <charset val="128"/>
      </rPr>
      <t>丁目</t>
    </r>
    <r>
      <rPr>
        <sz val="9"/>
        <rFont val="Century"/>
        <family val="1"/>
      </rPr>
      <t>5-25</t>
    </r>
    <rPh sb="0" eb="3">
      <t>オオサカフ</t>
    </rPh>
    <rPh sb="3" eb="5">
      <t>オオサカ</t>
    </rPh>
    <rPh sb="5" eb="6">
      <t>シ</t>
    </rPh>
    <rPh sb="6" eb="8">
      <t>ジョウトウ</t>
    </rPh>
    <rPh sb="8" eb="9">
      <t>ク</t>
    </rPh>
    <rPh sb="9" eb="11">
      <t>スワ</t>
    </rPh>
    <rPh sb="12" eb="14">
      <t>チョウメ</t>
    </rPh>
    <phoneticPr fontId="5"/>
  </si>
  <si>
    <t>ＳＯＭＰＯケア　城東　訪問看護</t>
    <rPh sb="8" eb="10">
      <t>ジョウトウ</t>
    </rPh>
    <rPh sb="11" eb="15">
      <t>ホウモンカンゴ</t>
    </rPh>
    <phoneticPr fontId="5"/>
  </si>
  <si>
    <r>
      <rPr>
        <sz val="9"/>
        <rFont val="ＭＳ 明朝"/>
        <family val="1"/>
        <charset val="128"/>
      </rPr>
      <t>〒</t>
    </r>
    <r>
      <rPr>
        <sz val="9"/>
        <rFont val="Century"/>
        <family val="1"/>
      </rPr>
      <t xml:space="preserve">536-0021 </t>
    </r>
    <phoneticPr fontId="5"/>
  </si>
  <si>
    <r>
      <rPr>
        <sz val="9"/>
        <rFont val="ＭＳ 明朝"/>
        <family val="1"/>
        <charset val="128"/>
      </rPr>
      <t>大阪府茨木市中穂積</t>
    </r>
    <r>
      <rPr>
        <sz val="9"/>
        <rFont val="Century"/>
        <family val="1"/>
      </rPr>
      <t>3</t>
    </r>
    <r>
      <rPr>
        <sz val="9"/>
        <rFont val="ＭＳ 明朝"/>
        <family val="1"/>
        <charset val="128"/>
      </rPr>
      <t>丁目</t>
    </r>
    <r>
      <rPr>
        <sz val="9"/>
        <rFont val="Century"/>
        <family val="1"/>
      </rPr>
      <t>16-16</t>
    </r>
    <phoneticPr fontId="5"/>
  </si>
  <si>
    <t>ＳＯＭＰＯケア　茨木　訪問看護</t>
    <rPh sb="8" eb="10">
      <t>イバラキ</t>
    </rPh>
    <rPh sb="11" eb="15">
      <t>ホウモンカンゴ</t>
    </rPh>
    <phoneticPr fontId="5"/>
  </si>
  <si>
    <t>医療法人社団交鐘会　あおぞら在宅診療所　大阪ねやがわ</t>
    <phoneticPr fontId="5"/>
  </si>
  <si>
    <t>大阪府寝屋川市大利町10-10　小林ビル4階</t>
    <rPh sb="3" eb="7">
      <t>ネヤガワシ</t>
    </rPh>
    <rPh sb="7" eb="10">
      <t>オオトシチョウ</t>
    </rPh>
    <rPh sb="16" eb="18">
      <t>コバヤシ</t>
    </rPh>
    <rPh sb="21" eb="22">
      <t>カイ</t>
    </rPh>
    <phoneticPr fontId="5"/>
  </si>
  <si>
    <t>内科</t>
    <rPh sb="0" eb="2">
      <t>ナイカ</t>
    </rPh>
    <phoneticPr fontId="5"/>
  </si>
  <si>
    <r>
      <rPr>
        <sz val="9"/>
        <rFont val="ＭＳ Ｐ明朝"/>
        <family val="1"/>
        <charset val="128"/>
      </rPr>
      <t>〒</t>
    </r>
    <r>
      <rPr>
        <sz val="9"/>
        <rFont val="Century"/>
        <family val="1"/>
      </rPr>
      <t>576-0041</t>
    </r>
    <phoneticPr fontId="5"/>
  </si>
  <si>
    <t>ＳＯＭＰＯケア　三国ヶ丘　定期巡回</t>
    <rPh sb="8" eb="12">
      <t>ミクニガオカ</t>
    </rPh>
    <rPh sb="13" eb="15">
      <t>テイキ</t>
    </rPh>
    <rPh sb="15" eb="17">
      <t>ジュンカイ</t>
    </rPh>
    <phoneticPr fontId="5"/>
  </si>
  <si>
    <r>
      <rPr>
        <sz val="8"/>
        <rFont val="ＭＳ Ｐ明朝"/>
        <family val="1"/>
        <charset val="128"/>
      </rPr>
      <t>大阪府交野市私部西</t>
    </r>
    <r>
      <rPr>
        <sz val="8"/>
        <rFont val="Century"/>
        <family val="1"/>
      </rPr>
      <t>1</t>
    </r>
    <r>
      <rPr>
        <sz val="8"/>
        <rFont val="ＭＳ 明朝"/>
        <family val="1"/>
        <charset val="128"/>
      </rPr>
      <t>丁目</t>
    </r>
    <r>
      <rPr>
        <sz val="8"/>
        <rFont val="Century"/>
        <family val="1"/>
      </rPr>
      <t>10</t>
    </r>
    <r>
      <rPr>
        <sz val="8"/>
        <rFont val="ＭＳ 明朝"/>
        <family val="1"/>
        <charset val="128"/>
      </rPr>
      <t>－</t>
    </r>
    <r>
      <rPr>
        <sz val="8"/>
        <rFont val="Century"/>
        <family val="1"/>
      </rPr>
      <t>1</t>
    </r>
    <r>
      <rPr>
        <sz val="8"/>
        <rFont val="ＭＳ 明朝"/>
        <family val="1"/>
        <charset val="128"/>
      </rPr>
      <t>長砂パールビル</t>
    </r>
    <r>
      <rPr>
        <sz val="8"/>
        <rFont val="Century"/>
        <family val="1"/>
      </rPr>
      <t>2</t>
    </r>
    <r>
      <rPr>
        <sz val="8"/>
        <rFont val="ＭＳ 明朝"/>
        <family val="1"/>
        <charset val="128"/>
      </rPr>
      <t>階</t>
    </r>
    <r>
      <rPr>
        <sz val="8"/>
        <rFont val="Century"/>
        <family val="1"/>
      </rPr>
      <t>201</t>
    </r>
    <r>
      <rPr>
        <sz val="8"/>
        <rFont val="ＭＳ 明朝"/>
        <family val="1"/>
        <charset val="128"/>
      </rPr>
      <t>号室</t>
    </r>
    <phoneticPr fontId="5"/>
  </si>
  <si>
    <t>そんぽの家　星田(生活相談員）またはご要望カード</t>
    <rPh sb="4" eb="5">
      <t>イエ</t>
    </rPh>
    <rPh sb="6" eb="8">
      <t>ホシダ</t>
    </rPh>
    <rPh sb="9" eb="11">
      <t>セイカツ</t>
    </rPh>
    <rPh sb="11" eb="14">
      <t>ソウダンイン</t>
    </rPh>
    <rPh sb="19" eb="21">
      <t>ヨウボウ</t>
    </rPh>
    <phoneticPr fontId="5"/>
  </si>
  <si>
    <t>介護福祉士</t>
    <rPh sb="0" eb="2">
      <t>カイゴ</t>
    </rPh>
    <rPh sb="2" eb="5">
      <t>フクシシ</t>
    </rPh>
    <phoneticPr fontId="5"/>
  </si>
  <si>
    <r>
      <rPr>
        <sz val="9"/>
        <rFont val="ＭＳ Ｐ明朝"/>
        <family val="1"/>
        <charset val="128"/>
      </rPr>
      <t>〒</t>
    </r>
    <r>
      <rPr>
        <sz val="9"/>
        <rFont val="Century"/>
        <family val="1"/>
      </rPr>
      <t>571-0013</t>
    </r>
    <phoneticPr fontId="5"/>
  </si>
  <si>
    <r>
      <rPr>
        <sz val="9"/>
        <rFont val="ＭＳ Ｐ明朝"/>
        <family val="1"/>
        <charset val="128"/>
      </rPr>
      <t>大阪府門真市千石東町</t>
    </r>
    <r>
      <rPr>
        <sz val="9"/>
        <rFont val="Century"/>
        <family val="1"/>
      </rPr>
      <t xml:space="preserve"> 2</t>
    </r>
    <r>
      <rPr>
        <sz val="9"/>
        <rFont val="ＭＳ Ｐ明朝"/>
        <family val="1"/>
        <charset val="128"/>
      </rPr>
      <t>番</t>
    </r>
    <r>
      <rPr>
        <sz val="9"/>
        <rFont val="Century"/>
        <family val="1"/>
      </rPr>
      <t>46</t>
    </r>
    <r>
      <rPr>
        <sz val="9"/>
        <rFont val="ＭＳ Ｐ明朝"/>
        <family val="1"/>
        <charset val="128"/>
      </rPr>
      <t>号</t>
    </r>
    <r>
      <rPr>
        <sz val="9"/>
        <rFont val="Century"/>
        <family val="1"/>
      </rPr>
      <t xml:space="preserve"> </t>
    </r>
    <r>
      <rPr>
        <sz val="9"/>
        <rFont val="ＭＳ Ｐ明朝"/>
        <family val="1"/>
        <charset val="128"/>
      </rPr>
      <t>ウインズビル</t>
    </r>
    <r>
      <rPr>
        <sz val="9"/>
        <rFont val="Century"/>
        <family val="1"/>
      </rPr>
      <t>3</t>
    </r>
    <r>
      <rPr>
        <sz val="9"/>
        <rFont val="ＭＳ Ｐ明朝"/>
        <family val="1"/>
        <charset val="128"/>
      </rPr>
      <t>階Ⅰ号室</t>
    </r>
    <phoneticPr fontId="5"/>
  </si>
  <si>
    <t>ＳＯＭＰＯケア　交野　居宅介護支援</t>
    <rPh sb="8" eb="10">
      <t>カタノ</t>
    </rPh>
    <rPh sb="11" eb="13">
      <t>キョタク</t>
    </rPh>
    <rPh sb="13" eb="15">
      <t>カイゴ</t>
    </rPh>
    <rPh sb="15" eb="17">
      <t>シエン</t>
    </rPh>
    <phoneticPr fontId="5"/>
  </si>
  <si>
    <t>医療法人　愛成会　多々内科クリニック</t>
    <rPh sb="0" eb="4">
      <t>イリョウホウジン</t>
    </rPh>
    <rPh sb="5" eb="6">
      <t>アイ</t>
    </rPh>
    <rPh sb="6" eb="7">
      <t>ナリ</t>
    </rPh>
    <rPh sb="7" eb="8">
      <t>カイ</t>
    </rPh>
    <rPh sb="9" eb="11">
      <t>タタ</t>
    </rPh>
    <rPh sb="11" eb="13">
      <t>ナイカ</t>
    </rPh>
    <phoneticPr fontId="5"/>
  </si>
  <si>
    <t>１. 事業者は、入居者の人権の擁護・虐待等の防止のため次の措置を講ずるものとする。
（1）虐待を防止するための職員に対する研修の定期的な実施
（2）入居者およびその家族からの苦情処理体制の整備
（3）成年後見制度の利用支援
（4）虐待防止に関する責任者として管理者を選定
（5）虐待の防止のための対策を検討する委員会を定期的に開催し、その結果について、職員に周知徹底を図る
（6）虐待の防止のための指針の整備
（7）その他虐待防止のために必要な措置
２. 事業者は、サービス提供中に、事業者の職員または養護者（入居者の家族等高齢者を現に養護する者）による虐待を受けたと思われる入居者を発見した場合は、すみやかに、これを市区町村に通報するものとする。</t>
    <phoneticPr fontId="5"/>
  </si>
  <si>
    <t>山本　千加</t>
    <rPh sb="0" eb="1">
      <t>ヤマ</t>
    </rPh>
    <rPh sb="1" eb="2">
      <t>モト</t>
    </rPh>
    <rPh sb="3" eb="5">
      <t>チカ</t>
    </rPh>
    <phoneticPr fontId="5"/>
  </si>
  <si>
    <t>山本　千加</t>
    <rPh sb="0" eb="1">
      <t>ヤマ</t>
    </rPh>
    <rPh sb="1" eb="2">
      <t>モト</t>
    </rPh>
    <rPh sb="3" eb="4">
      <t>セン</t>
    </rPh>
    <rPh sb="4" eb="5">
      <t>クワ</t>
    </rPh>
    <phoneticPr fontId="5"/>
  </si>
  <si>
    <t>（禁止または制限される行為）
1　入居者は、本ホームの利用にあたり、本ホームまたはその敷地内において、次の各号に掲げる行為を行ってはならない。
(1)　第６条（譲渡、転借等の禁止）の規定に反して、入居者以外の第三者に居室その他の本ホームの施設を使用させること。
(2)　各種サービスの提供に際し、過剰なサービスを要求すること（特定施設入居者生活介護等を利用する場合の介護サービス計画に含まれていないサービスの要求を含む）。
(3)　他の入居者の許可なく他の入居者の居室に入室すること、その他の他の入居者の生活や事業者による他の入居者に対するサービスの提供に悪影響を及ぼすこと。
(4)　他の入居者または事業者の職員の身体・財産に危害を及ぼすことおよび危害を及ぼすとの威勢を示すこと。
(5)　本ホームの共同生活の秩序を乱し、他の入居者または事業者の職員に迷惑をかける行為（各種ハラスメント行為を含む）、その他本ホームの健全な運営に支障をきたす行為。
(6)　銃砲刀剣類、爆発物、発火物、火器、有毒物等の危険な物品等を搬入・使用・保管すること。
(7)　大型の金庫、その他重量の大きな物品等を搬入し、または備え付けること。
(8)　排水管、その他を腐食させるおそれのある液体等を流すこと。
(9)　大声、テレビ・ステレオ等の操作、楽器の演奏、その他により、大音量等で近隣に迷惑を与えること。
(10)　猛獣・毒蛇等の明らかに近隣に迷惑をかける動物を飼育すること。
(11)　騒音、振動、居室内を著しく不衛生にする等により、近隣または他の入居者に迷惑をかけること。
(12)　その他運営・管理規程に違反する行為。
2　入居者は、本ホームまたはその敷地内もしくはその周辺において、次の各号に掲げる行為を行ってはならない。
(1)　暴力的な要求行為または法的な責任を超えた不当な要求行為をすること。
(2)　脅迫的な言動をし、または暴力を用いる行為をすること。
(3)　風説を流布し、偽計を用いまたは威力を用いて、事業者の信用を毀損し、または事業者の業務を妨害する行為をすること。</t>
    <phoneticPr fontId="5"/>
  </si>
  <si>
    <t>協力医療機関連携加算</t>
    <phoneticPr fontId="5"/>
  </si>
  <si>
    <t>介護職員等処遇改善加算</t>
  </si>
  <si>
    <t>若年性認知症入居者受入加算</t>
    <rPh sb="0" eb="3">
      <t>ジャクネンセイ</t>
    </rPh>
    <rPh sb="3" eb="6">
      <t>ニンチショウ</t>
    </rPh>
    <rPh sb="6" eb="8">
      <t>ニュウキョ</t>
    </rPh>
    <rPh sb="8" eb="9">
      <t>モノ</t>
    </rPh>
    <rPh sb="9" eb="11">
      <t>ウケイレ</t>
    </rPh>
    <rPh sb="11" eb="13">
      <t>カサン</t>
    </rPh>
    <phoneticPr fontId="5"/>
  </si>
  <si>
    <t>退院・退所時連携加算</t>
    <rPh sb="0" eb="2">
      <t>タイイン</t>
    </rPh>
    <rPh sb="3" eb="5">
      <t>タイショ</t>
    </rPh>
    <rPh sb="5" eb="6">
      <t>トキ</t>
    </rPh>
    <rPh sb="6" eb="8">
      <t>レンケイ</t>
    </rPh>
    <rPh sb="8" eb="10">
      <t>カサン</t>
    </rPh>
    <phoneticPr fontId="5"/>
  </si>
  <si>
    <t>退居時情報提供加算</t>
    <rPh sb="0" eb="2">
      <t>タイキョ</t>
    </rPh>
    <rPh sb="2" eb="3">
      <t>ジ</t>
    </rPh>
    <rPh sb="3" eb="5">
      <t>ジョウホウ</t>
    </rPh>
    <rPh sb="5" eb="7">
      <t>テイキョウ</t>
    </rPh>
    <rPh sb="7" eb="9">
      <t>カサン</t>
    </rPh>
    <phoneticPr fontId="5"/>
  </si>
  <si>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5"/>
  </si>
  <si>
    <t>新興感染症等施設療養費</t>
    <rPh sb="0" eb="2">
      <t>シンコウ</t>
    </rPh>
    <rPh sb="2" eb="5">
      <t>カンセンショウ</t>
    </rPh>
    <rPh sb="5" eb="6">
      <t>トウ</t>
    </rPh>
    <rPh sb="6" eb="8">
      <t>シセツ</t>
    </rPh>
    <rPh sb="8" eb="11">
      <t>リョウヨウヒ</t>
    </rPh>
    <phoneticPr fontId="5"/>
  </si>
  <si>
    <t>生産性向上推進体制加算</t>
    <rPh sb="0" eb="3">
      <t>セイサンセイ</t>
    </rPh>
    <rPh sb="3" eb="5">
      <t>コウジョウ</t>
    </rPh>
    <rPh sb="5" eb="7">
      <t>スイシン</t>
    </rPh>
    <rPh sb="7" eb="9">
      <t>タイセイ</t>
    </rPh>
    <rPh sb="9" eb="11">
      <t>カサン</t>
    </rPh>
    <phoneticPr fontId="5"/>
  </si>
  <si>
    <t xml:space="preserve">協力医療機関
</t>
    <rPh sb="0" eb="2">
      <t>キョウリョク</t>
    </rPh>
    <rPh sb="2" eb="4">
      <t>イリョウ</t>
    </rPh>
    <rPh sb="4" eb="6">
      <t>キカン</t>
    </rPh>
    <phoneticPr fontId="5"/>
  </si>
  <si>
    <t>（事業者からの申し出による移り住み）
1　事業者は、入居者の心身の状況の変化により、入居時の居室では必要となる介護サービスの提供に支障をきたすこととなった場合、またはその他の事情により、入居者の居室を変更する必要があると判断する場合には、居室を変更できるものとする。なお、変更前後の居室の月額費用が異なる場合は、入居者および身元保証人の同意を得た上で、月額費用を変更することがある。
2　事業者は、前項により居室を変更する場合は、次の各号に掲げるすべての手続きを行うものとする。
(1)　協力医療機関の医師または主治医の意見を聴く。
(2)　緊急やむを得ない場合を除いて、一定の観察期間を設ける。
(3)　入居者および身元保証人に、変更後の居室および介護サービス等の内容、その他の権利、専有面積および階数等の変更、それらに伴う費用負担の増減の有無ならびにその内容について、説明を行う。
(4)　入居者および身元保証人の同意を得る。
(5)　変更後の居室番号、月額費用等を記載した変更覚書を締結する。ただし、料金プランが「前払い方式」または「併用方式」の場合は、事業者の計算するところにより清算をし、退去手続きの上、変更先の居室について改めて「入居契約書」を締結する。
3　本状により居室を変更する場合、第４０条第２項（明渡しおよび原状回復）の定めに従い、入居者は変更前の居室の原状回復をするものとする。</t>
    <phoneticPr fontId="5"/>
  </si>
  <si>
    <t>（入居者または身元保証人からの申し出による移り住み）
1　入居者および身元保証人は、事業者に対し、居室の変更を請求することができる。事業者は、これに応じる義務は負わないが、入居者および身元保証人の希望、本ホームおよび事業者が運営する他の有料老人ホームにおける空室の状況、他の入居希望者の状況等を踏まえ、可能な限りかかる請求に応じるものとし、入居者および身元保証人と協議の上、変更先の居室を決定するものとする。
2　本ホーム内の変更については、変更後の居室番号、月額費用等を記載した変更覚書を締結するものとする。ただし、料金プランが「前払い方式」または「併用方式」の場合は、事業者の計算するところにより清算をし、退去手続きの上、変更先の居室について改めて「入居契約書」を締結する。
3　事業者が運営する他ホームへの変更については、事業者の計算するところにより精算をし、退去手続きの上、再度変更先の居室について改めて「入居契約書」を締結するものとする。
4　前第２項および第３項の場合は、第４０条第２項（明渡しおよび原状回復）の定めに従い、入居者は変更前の居室の原状回復をするものとする。</t>
    <phoneticPr fontId="5"/>
  </si>
  <si>
    <t>1　協力医療機関の医師または主治医の意見を聴く。
2　緊急やむを得ない場合を除いて、一定の観察期間を設ける。
3　入居者および身元保証人に、変更後の居室および介護サービス等の内容、その他の権利、専有面積および階数等の変更、それらに伴う費用負担の増減の有無ならびにその内容について、説明を行う。
4　入居者および身元保証人の同意を得る。
5　変更後の居室番号、月額費用等を記載した変更覚書を締結する。ただし、料金プランが「前払い方式」または「併用方式」の場合は、事業者の計算するところにより清算をし、退去手続きの上、変更先の居室について改めて「入居契約書」を締結する。</t>
    <phoneticPr fontId="5"/>
  </si>
  <si>
    <t>住み替え後の居室に移行</t>
    <phoneticPr fontId="5"/>
  </si>
  <si>
    <t>面積の増減</t>
    <phoneticPr fontId="5"/>
  </si>
  <si>
    <t>（禁止または制限される行為）
1　入居者は、本ホームの利用にあたり、本ホームまたはその敷地内において、次の各号に掲げる行為を行ってはならない。
(1)　第６条（譲渡、転借等の禁止）の規定に反して、入居者以外の第三者に居室その他の本ホームの施設を使用させること。
(2)　各種サービスの提供に際し、過剰なサービスを要求すること（特定施設入居者生活介護等を利用する場合の介護サービス計画に含まれていないサービスの要求を含む）。
(3)　他の入居者の許可なく他の入居者の居室に入室すること、その他の他の入居者の生活や事業者による他の入居者に対するサービスの提供に悪影響を及ぼすこと。
(4)　他の入居者または事業者の職員の身体・財産に危害を及ぼすことおよび危害を及ぼすとの威勢を示すこと。
(5)　本ホームの共同生活の秩序を乱し、他の入居者または事業者の職員に迷惑をかける行為（各種ハラスメント行為を含む）、その他本ホームの健全な運営に支障をきたす行為。
(6)　銃砲刀剣類、爆発物、発火物、火器、有毒物等の危険な物品等を搬入・使用・保管すること。
(7)　大型の金庫、その他重量の大きな物品等を搬入し、または備え付けること。
(8)　排水管、その他を腐食させるおそれのある液体等を流すこと。
(9)　大声、テレビ・ステレオ等の操作、楽器の演奏、その他により、大音量等で近隣に迷惑を与えること。
(10)　猛獣・毒蛇等の明らかに近隣に迷惑をかける動物を飼育すること。
(11)　騒音、振動、居室内を著しく不衛生にする等により、近隣または他の入居者に迷惑をかけること。
(12)　その他運営・管理規程に違反する行為。
2　入居者は、本ホームまたはその敷地内もしくはその周辺において、次の各号に掲げる行為を行ってはならない。
(1)　暴力的な要求行為または法的な責任を超えた不当な要求行為をすること。
(2)　脅迫的な言動をし、または暴力を用いる行為をすること。
(3)　風説を流布し、偽計を用いまたは威力を用いて、事業者の信用を毀損し、または事業者の業務を妨害する行為をすること。
(4)　著しく粗野なもしくは乱暴な言動を行い、または威勢を示すことにより、本ホームの他の入居者、その関係者、周辺住民、通行人、または事業者の職員に不安を与えること。</t>
    <phoneticPr fontId="5"/>
  </si>
  <si>
    <t>（事業者の契約解除）
１　事業者は、次の各号のいずれかに該当したときは、入居者に対し、居室の明渡しを通告し、本契約を解除することができる。
(1)入居時の提出書類に虚偽の事項を記載し、または虚偽の資料を提出し、その他不正の手段を用いて入居したとき。
(2)第３０条（入居までに支払う費用）に定める前払金または内金を事業者の定める支払期日までに支払わなかったとき
(3)第３１条（入居後に支払う月額費用）に定める月額費用、その他これに準じる事業者に対する支払を2か月以上遅延し、または、正当な理由なくしばしば遅延し、事業者が相当の期間を定めて催告したにもかかわらず支払わなかったとき。
(4)建物・付帯設備・敷地を故意または重大な過失により滅失、毀損、汚損したとき。
(5)２か月を超える長期の不在・外泊により、復帰の目途がたたず本契約を継続する意思がないものと事業者が認めたとき。
(6)入居者の心身の状態が著しく悪化し、継続的に医療行為が必要となり、かつ、有料老人ホームにおける通常の介護方法および接遇方法ではこれに対応することができないとき（かかる場合、事業者は、原則として、協力医療機関の医師または主治医の意見を聴き、一定の観察期間を置くものとする）。
(7)入居者の行動が、他の入居者または職員の身体・生命・精神に危害を及ぼし、または、その危害の切迫したおそれがあり、かつ、有料老人ホームにおける通常の介護方法および接遇方法ではこれを防止することができないとき（かかる場合、事業者は、原則として、協力医療機関の医師または主治医の意見を聴き、一定の観察期間を置くものとする）。
(8)第６条（譲渡、転借等の禁止）または第２５条第１項、第３項、第４項（禁止または制限される行為）の規定その他本契約の規定に違反し、事業者が相当の期間を定めて催告したにもかかわらず、これを是正しないとき。
(9)その他、入居者、身元保証人、入居者の家族その他の入居者の関係者が、事業者、職員、他の入居者等に対して社会通念上許容できないような行為を行う等、事業者との信頼関係を破壊する行為があり、本契約を継続することが困難と認められるとき。</t>
    <phoneticPr fontId="5"/>
  </si>
  <si>
    <t>2　前項の場合、事業者は、通告に先立ち、入居者（入居者に弁明の能力がない場合は身元保証人）に対し弁明の機会を設けるものとする。事業者は、入居者の移転先の有無等について確認し、移転先がない場合には、入居者、身元保証人、入居者の家族等の関係者と協議し、移転先の確保にできる限り協力し、解除日および居室を明け渡す期日の決定において配慮するよう努めるものとする。
3　事業者は、入居者または身元保証人が次の各号のいずれかに該当したときは、何らの催告・手続きを要さず、直ちに本契約を解除することができる。
(1)　第１１条（反社会的勢力に関する表明・保証）に反する事実が判明したとき、または、反していると事業者が合理的に判断したとき。
(2)　第２５条第２項各号（禁止または制限される行為）に掲げる行為を行ったとき。
4　事業者は、本条第１項または第３項に基づき本契約を解除した場合、入居者または身元保証人に損害が生じても、何らこれを賠償する責任を負わない。
（入居者からの契約解除）
1　入居者は、事業者に対して、事業者の定める書面をもって、少なくとも解除日の３０日前に申し入れを行うことにより、本契約を解除することができる。入居者は、事業者に対し、解除日までに居室を明け渡さなければならない。
2　入居者が、前項の書面を提出しないで居室を退去した場合には、事業者が入居者の退去の事実を知った日の翌日から起算して３０日目をもって、解除されたものとする。
3　入居者は、事業者について、第１１条（反社会的勢力に関する表明・保証）に反する事実が判明したときは、何ら催告を要さず、直ちに本契約を解除することができる。
4　入居者は、前項に基づき本契約を解除した場合、事業者に損害が生じても、何らこれを賠償する責任を負わない。</t>
    <phoneticPr fontId="5"/>
  </si>
  <si>
    <t>ヶ月</t>
    <phoneticPr fontId="5"/>
  </si>
  <si>
    <t>野口歯科医院</t>
  </si>
  <si>
    <t>大阪府枚方市北中振4丁目8－15　友田ビル2Ｆ</t>
  </si>
  <si>
    <t>１</t>
    <phoneticPr fontId="5"/>
  </si>
  <si>
    <t>17</t>
    <phoneticPr fontId="5"/>
  </si>
  <si>
    <t>2.4</t>
    <phoneticPr fontId="5"/>
  </si>
  <si>
    <t>支払地代家賃額、修繕費、管理事務費等を考慮し、近隣の同業種の家賃額も勘案して設定</t>
    <phoneticPr fontId="5"/>
  </si>
  <si>
    <t>43,740円（税込）（1人あたり/30日の場合）
食費に含まれるサービス：献立、栄養管理、調理配膳、食事サービス全般等。外泊、入院等で不在の場合、5日前までに申し出た場合に限り、不在日数に応じて食材費（朝・昼・夕のいずれか摂れば請求）を返金する。ただし、緊急入院等、不測の事態と事業者が認めた場合に限り、当日欠食分より食材費を返金します。
食材費：　　780円［朝食200円、昼食300円、夕食280円］（税抜）
厨房管理費：570円（税抜）
有料老人ホームにおける食費（飲食料品の提供の対価）に係る消費税については、「1食あたり670円以下」かつ「1日あたり累計額2,010円以下」の場合（何れも厨房管理費を含む）に、軽減税率（8％）の対象となります。また、税込価格は、1か月間の税抜価格を合計した後に消費税を乗算して算出します。</t>
    <phoneticPr fontId="5"/>
  </si>
  <si>
    <t>医療機関での長期療養等</t>
    <rPh sb="10" eb="11">
      <t>トウ</t>
    </rPh>
    <phoneticPr fontId="5"/>
  </si>
  <si>
    <t>土日祝日、年末年始は定休日です。この際は事業所にご連絡ください。</t>
    <phoneticPr fontId="5"/>
  </si>
  <si>
    <t>入居希望者に交付</t>
  </si>
  <si>
    <t>〒573-0065</t>
  </si>
  <si>
    <t>ＳＯＭＰＯケア　枚方公園　定期巡回</t>
  </si>
  <si>
    <t>大阪府枚方市出口一丁目5番25号</t>
  </si>
  <si>
    <t>選択→</t>
    <rPh sb="0" eb="2">
      <t>センタク</t>
    </rPh>
    <phoneticPr fontId="5"/>
  </si>
  <si>
    <t>利用者負担額は、１割を表示しています。但し、法令で定める額以上の所得のある方は、２割又は３割負担となります。</t>
    <rPh sb="0" eb="3">
      <t>リヨウシャ</t>
    </rPh>
    <rPh sb="3" eb="5">
      <t>フタン</t>
    </rPh>
    <rPh sb="5" eb="6">
      <t>ガク</t>
    </rPh>
    <rPh sb="9" eb="10">
      <t>ワリ</t>
    </rPh>
    <rPh sb="11" eb="13">
      <t>ヒョウジ</t>
    </rPh>
    <rPh sb="19" eb="20">
      <t>タダ</t>
    </rPh>
    <rPh sb="22" eb="24">
      <t>ホウレイ</t>
    </rPh>
    <rPh sb="25" eb="26">
      <t>サダ</t>
    </rPh>
    <rPh sb="28" eb="29">
      <t>ガク</t>
    </rPh>
    <rPh sb="29" eb="31">
      <t>イジョウ</t>
    </rPh>
    <rPh sb="32" eb="34">
      <t>ショトク</t>
    </rPh>
    <rPh sb="37" eb="38">
      <t>カタ</t>
    </rPh>
    <rPh sb="41" eb="42">
      <t>ワリ</t>
    </rPh>
    <rPh sb="42" eb="43">
      <t>マタ</t>
    </rPh>
    <rPh sb="45" eb="46">
      <t>ワリ</t>
    </rPh>
    <rPh sb="46" eb="48">
      <t>フタン</t>
    </rPh>
    <phoneticPr fontId="5"/>
  </si>
  <si>
    <t>介護予防特定施設入居者生活介護の費用</t>
    <phoneticPr fontId="5"/>
  </si>
  <si>
    <t>看取31-45</t>
    <rPh sb="0" eb="2">
      <t>ミト</t>
    </rPh>
    <phoneticPr fontId="5"/>
  </si>
  <si>
    <t>死亡日以前31日以上45日以下（最大15日間）</t>
    <rPh sb="0" eb="3">
      <t>シボウビ</t>
    </rPh>
    <rPh sb="3" eb="5">
      <t>イゼン</t>
    </rPh>
    <rPh sb="7" eb="8">
      <t>ニチ</t>
    </rPh>
    <rPh sb="8" eb="10">
      <t>イジョウ</t>
    </rPh>
    <rPh sb="12" eb="13">
      <t>ニチ</t>
    </rPh>
    <rPh sb="13" eb="15">
      <t>イカ</t>
    </rPh>
    <rPh sb="16" eb="18">
      <t>サイダイ</t>
    </rPh>
    <rPh sb="20" eb="21">
      <t>ニチ</t>
    </rPh>
    <rPh sb="21" eb="22">
      <t>カン</t>
    </rPh>
    <phoneticPr fontId="5"/>
  </si>
  <si>
    <t>看取4-30</t>
    <rPh sb="0" eb="2">
      <t>ミト</t>
    </rPh>
    <phoneticPr fontId="5"/>
  </si>
  <si>
    <t>死亡日以前4日以上30日以下（最大27日間）</t>
    <rPh sb="0" eb="3">
      <t>シボウビ</t>
    </rPh>
    <rPh sb="3" eb="5">
      <t>イゼン</t>
    </rPh>
    <rPh sb="6" eb="7">
      <t>ニチ</t>
    </rPh>
    <rPh sb="7" eb="9">
      <t>イジョウ</t>
    </rPh>
    <rPh sb="11" eb="12">
      <t>ニチ</t>
    </rPh>
    <rPh sb="12" eb="14">
      <t>イカ</t>
    </rPh>
    <rPh sb="15" eb="17">
      <t>サイダイ</t>
    </rPh>
    <rPh sb="19" eb="20">
      <t>ニチ</t>
    </rPh>
    <rPh sb="20" eb="21">
      <t>カン</t>
    </rPh>
    <phoneticPr fontId="5"/>
  </si>
  <si>
    <t>看取1-3</t>
    <rPh sb="0" eb="2">
      <t>ミト</t>
    </rPh>
    <phoneticPr fontId="5"/>
  </si>
  <si>
    <t>死亡日以前2日又は3日（最大2日間）</t>
    <rPh sb="0" eb="3">
      <t>シボウビ</t>
    </rPh>
    <rPh sb="3" eb="5">
      <t>イゼン</t>
    </rPh>
    <rPh sb="6" eb="7">
      <t>ニチ</t>
    </rPh>
    <rPh sb="7" eb="8">
      <t>マタ</t>
    </rPh>
    <rPh sb="10" eb="11">
      <t>ニチ</t>
    </rPh>
    <rPh sb="12" eb="14">
      <t>サイダイ</t>
    </rPh>
    <rPh sb="15" eb="16">
      <t>ニチ</t>
    </rPh>
    <rPh sb="16" eb="17">
      <t>カン</t>
    </rPh>
    <phoneticPr fontId="5"/>
  </si>
  <si>
    <t>看取当日</t>
    <rPh sb="0" eb="2">
      <t>ミト</t>
    </rPh>
    <rPh sb="2" eb="4">
      <t>トウジツ</t>
    </rPh>
    <phoneticPr fontId="5"/>
  </si>
  <si>
    <t>死亡日</t>
    <rPh sb="0" eb="3">
      <t>シボウビ</t>
    </rPh>
    <phoneticPr fontId="5"/>
  </si>
  <si>
    <t>（（介護予防）特定施設入居者生活介護＋加算単位数）×12.8%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5"/>
  </si>
  <si>
    <t>1月につき</t>
  </si>
  <si>
    <t>（（介護予防）特定施設入居者生活介護＋加算単位数）×12.2%</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5"/>
  </si>
  <si>
    <t>（（介護予防）特定施設入居者生活介護＋加算単位数）×11.0%</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5"/>
  </si>
  <si>
    <t>介護職員等処遇改善加算（※）</t>
    <phoneticPr fontId="5"/>
  </si>
  <si>
    <t>（（介護予防）特定施設入居者生活介護＋加算単位数）×8.8%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phoneticPr fontId="5"/>
  </si>
  <si>
    <t>（（介護予防）特定施設入居者生活介護＋加算単位数（処遇改善加算を除く））×1.8%</t>
    <rPh sb="2" eb="4">
      <t>カイゴ</t>
    </rPh>
    <rPh sb="4" eb="6">
      <t>ヨボウ</t>
    </rPh>
    <rPh sb="7" eb="9">
      <t>トクテイ</t>
    </rPh>
    <rPh sb="9" eb="11">
      <t>シセツ</t>
    </rPh>
    <rPh sb="11" eb="14">
      <t>ニュウキョシャ</t>
    </rPh>
    <rPh sb="14" eb="16">
      <t>セイカツ</t>
    </rPh>
    <rPh sb="16" eb="18">
      <t>カイゴ</t>
    </rPh>
    <rPh sb="19" eb="21">
      <t>カサン</t>
    </rPh>
    <rPh sb="21" eb="24">
      <t>タンイスウ</t>
    </rPh>
    <rPh sb="25" eb="27">
      <t>ショグウ</t>
    </rPh>
    <rPh sb="27" eb="29">
      <t>カイゼン</t>
    </rPh>
    <rPh sb="29" eb="31">
      <t>カサン</t>
    </rPh>
    <rPh sb="32" eb="33">
      <t>ノゾ</t>
    </rPh>
    <phoneticPr fontId="5"/>
  </si>
  <si>
    <t>高齢者虐待防止措置未実施減算</t>
    <rPh sb="0" eb="7">
      <t>コウレイシャギャクタイボウシ</t>
    </rPh>
    <rPh sb="7" eb="9">
      <t>ソチ</t>
    </rPh>
    <rPh sb="9" eb="12">
      <t>ミジッシ</t>
    </rPh>
    <rPh sb="12" eb="14">
      <t>ゲンサン</t>
    </rPh>
    <phoneticPr fontId="5"/>
  </si>
  <si>
    <t>（（介護予防）特定施設入居者生活介護＋加算単位数（処遇改善加算を除く））×1.2%</t>
    <phoneticPr fontId="5"/>
  </si>
  <si>
    <t>業務継続計画未策定減算</t>
    <rPh sb="0" eb="2">
      <t>ギョウム</t>
    </rPh>
    <rPh sb="2" eb="4">
      <t>ケイゾク</t>
    </rPh>
    <rPh sb="4" eb="6">
      <t>ケイカク</t>
    </rPh>
    <rPh sb="6" eb="7">
      <t>ミ</t>
    </rPh>
    <rPh sb="7" eb="9">
      <t>サクテイ</t>
    </rPh>
    <rPh sb="9" eb="11">
      <t>ゲンサン</t>
    </rPh>
    <phoneticPr fontId="5"/>
  </si>
  <si>
    <t>高齢者虐待</t>
    <rPh sb="0" eb="5">
      <t>コウレイシャギャクタイ</t>
    </rPh>
    <phoneticPr fontId="5"/>
  </si>
  <si>
    <t>（要介護度に応じた1日の単位数から１%減算）</t>
    <rPh sb="1" eb="2">
      <t>ヨウ</t>
    </rPh>
    <phoneticPr fontId="5"/>
  </si>
  <si>
    <t>業務継続計画</t>
    <rPh sb="0" eb="6">
      <t>ギョウムケイゾクケイカク</t>
    </rPh>
    <phoneticPr fontId="5"/>
  </si>
  <si>
    <t>（要介護度に応じた1日の単位数から３%減算）</t>
    <rPh sb="1" eb="2">
      <t>ヨウ</t>
    </rPh>
    <phoneticPr fontId="5"/>
  </si>
  <si>
    <t xml:space="preserve"> </t>
    <phoneticPr fontId="5"/>
  </si>
  <si>
    <t>栄養スク</t>
    <rPh sb="0" eb="2">
      <t>エイヨウ</t>
    </rPh>
    <phoneticPr fontId="5"/>
  </si>
  <si>
    <t>1回につき</t>
    <phoneticPr fontId="5"/>
  </si>
  <si>
    <t>新興感染症等施設療養費</t>
    <rPh sb="0" eb="6">
      <t>シンコウカンセンショウトウ</t>
    </rPh>
    <rPh sb="6" eb="8">
      <t>シセツ</t>
    </rPh>
    <rPh sb="8" eb="11">
      <t>リョウヨウヒ</t>
    </rPh>
    <phoneticPr fontId="5"/>
  </si>
  <si>
    <t>生産性向上推進体制加算</t>
    <rPh sb="0" eb="5">
      <t>セイサンセイコウジョウ</t>
    </rPh>
    <rPh sb="5" eb="11">
      <t>スイシンタイセイカサン</t>
    </rPh>
    <phoneticPr fontId="5"/>
  </si>
  <si>
    <t>退居時情報提供</t>
    <phoneticPr fontId="5"/>
  </si>
  <si>
    <t>１人につき１回</t>
    <rPh sb="1" eb="2">
      <t>ニン</t>
    </rPh>
    <rPh sb="6" eb="7">
      <t>カイ</t>
    </rPh>
    <phoneticPr fontId="5"/>
  </si>
  <si>
    <t>感染対策向上加算</t>
    <phoneticPr fontId="5"/>
  </si>
  <si>
    <t>新興感染症等</t>
    <phoneticPr fontId="5"/>
  </si>
  <si>
    <t>１月に１回、連続５日まで</t>
    <rPh sb="1" eb="2">
      <t>ツキ</t>
    </rPh>
    <rPh sb="4" eb="5">
      <t>カイ</t>
    </rPh>
    <rPh sb="6" eb="8">
      <t>レンゾク</t>
    </rPh>
    <rPh sb="9" eb="10">
      <t>ニチ</t>
    </rPh>
    <phoneticPr fontId="5"/>
  </si>
  <si>
    <t>※介護職員等処遇改善加算が（Ⅴ）の場合は各施設で記載</t>
    <rPh sb="17" eb="19">
      <t>バアイ</t>
    </rPh>
    <rPh sb="20" eb="23">
      <t>カクシセツ</t>
    </rPh>
    <rPh sb="24" eb="26">
      <t>キサイ</t>
    </rPh>
    <phoneticPr fontId="5"/>
  </si>
  <si>
    <t>生産性向上</t>
    <rPh sb="0" eb="5">
      <t>セイサンセイコウジョウ</t>
    </rPh>
    <phoneticPr fontId="5"/>
  </si>
  <si>
    <t>科学</t>
    <rPh sb="0" eb="2">
      <t>カガク</t>
    </rPh>
    <phoneticPr fontId="5"/>
  </si>
  <si>
    <t>（別添４）　介護保険自己負担額（参考：加算項目別報酬金額：4級地（地域加算10.54％））</t>
    <rPh sb="16" eb="18">
      <t>サンコウ</t>
    </rPh>
    <phoneticPr fontId="5"/>
  </si>
  <si>
    <t>【令和６年（2024年）６月１日現在】</t>
    <phoneticPr fontId="5"/>
  </si>
  <si>
    <t>①　介護報酬額の自己負担基準表（介護保険報酬額の１割、２割又は３割を負担していただきます。）</t>
    <rPh sb="28" eb="29">
      <t>ワリ</t>
    </rPh>
    <phoneticPr fontId="5"/>
  </si>
  <si>
    <t>自己負担分／月
(１割負担の場合)</t>
    <phoneticPr fontId="5"/>
  </si>
  <si>
    <t>自己負担分／月
(２割負担の場合)</t>
    <phoneticPr fontId="5"/>
  </si>
  <si>
    <t>自己負担分／月
(３割負担の場合)</t>
    <phoneticPr fontId="5"/>
  </si>
  <si>
    <t>個別機能訓練加算
（Ⅰ）～（Ⅱ）</t>
    <phoneticPr fontId="5"/>
  </si>
  <si>
    <t>12～20単位/日</t>
  </si>
  <si>
    <t>3,794～6,324円</t>
  </si>
  <si>
    <t>380～633円</t>
  </si>
  <si>
    <t>759～1,265円</t>
  </si>
  <si>
    <t>1,139～1,898円</t>
  </si>
  <si>
    <t>夜間看護体制加算
（Ⅰ）～（Ⅱ）</t>
    <phoneticPr fontId="5"/>
  </si>
  <si>
    <t>18～9単位/日</t>
  </si>
  <si>
    <t>5,691～2,845円</t>
  </si>
  <si>
    <t>570～285円</t>
  </si>
  <si>
    <t>1,139～569円</t>
  </si>
  <si>
    <t>1,708～854円</t>
  </si>
  <si>
    <t>協力医療機関連携加算
（Ⅰ）～（Ⅱ）</t>
  </si>
  <si>
    <t>100～40単位/日</t>
  </si>
  <si>
    <t>1,054～421円</t>
  </si>
  <si>
    <t>106～43円</t>
  </si>
  <si>
    <t>211～85円</t>
  </si>
  <si>
    <t>317～127円</t>
  </si>
  <si>
    <r>
      <rPr>
        <sz val="10"/>
        <rFont val="ＭＳ 明朝"/>
        <family val="1"/>
        <charset val="128"/>
      </rPr>
      <t>看取り介護加算（Ⅰ）～（Ⅱ）</t>
    </r>
    <r>
      <rPr>
        <sz val="9"/>
        <rFont val="ＭＳ 明朝"/>
        <family val="1"/>
        <charset val="128"/>
      </rPr>
      <t xml:space="preserve">
</t>
    </r>
    <r>
      <rPr>
        <sz val="8"/>
        <rFont val="ＭＳ 明朝"/>
        <family val="1"/>
        <charset val="128"/>
      </rPr>
      <t>（死亡日以前31日以上45日以下）</t>
    </r>
    <rPh sb="0" eb="2">
      <t>ミト</t>
    </rPh>
    <rPh sb="3" eb="5">
      <t>カイゴ</t>
    </rPh>
    <rPh sb="5" eb="7">
      <t>カサン</t>
    </rPh>
    <rPh sb="16" eb="18">
      <t>シボウ</t>
    </rPh>
    <rPh sb="18" eb="19">
      <t>ビ</t>
    </rPh>
    <rPh sb="19" eb="21">
      <t>イゼン</t>
    </rPh>
    <rPh sb="24" eb="26">
      <t>イジョウ</t>
    </rPh>
    <rPh sb="29" eb="31">
      <t>イカ</t>
    </rPh>
    <phoneticPr fontId="5"/>
  </si>
  <si>
    <t>72～572単位/日</t>
  </si>
  <si>
    <t>11,383～90,433円</t>
  </si>
  <si>
    <t>1,139～9,044円</t>
  </si>
  <si>
    <t>2,277～18,087円</t>
  </si>
  <si>
    <t>3,415～27,130円</t>
  </si>
  <si>
    <r>
      <rPr>
        <sz val="10"/>
        <rFont val="ＭＳ 明朝"/>
        <family val="1"/>
        <charset val="128"/>
      </rPr>
      <t>看取り介護加算（Ⅰ）～（Ⅱ）</t>
    </r>
    <r>
      <rPr>
        <sz val="9"/>
        <rFont val="ＭＳ 明朝"/>
        <family val="1"/>
        <charset val="128"/>
      </rPr>
      <t xml:space="preserve">
</t>
    </r>
    <r>
      <rPr>
        <sz val="8"/>
        <rFont val="ＭＳ 明朝"/>
        <family val="1"/>
        <charset val="128"/>
      </rPr>
      <t>（死亡日以前4日以上30日以下）</t>
    </r>
    <rPh sb="0" eb="2">
      <t>ミト</t>
    </rPh>
    <rPh sb="3" eb="5">
      <t>カイゴ</t>
    </rPh>
    <rPh sb="5" eb="7">
      <t>カサン</t>
    </rPh>
    <rPh sb="16" eb="18">
      <t>シボウ</t>
    </rPh>
    <rPh sb="18" eb="19">
      <t>ビ</t>
    </rPh>
    <rPh sb="19" eb="21">
      <t>イゼン</t>
    </rPh>
    <rPh sb="23" eb="25">
      <t>イジョウ</t>
    </rPh>
    <rPh sb="28" eb="30">
      <t>イカ</t>
    </rPh>
    <phoneticPr fontId="5"/>
  </si>
  <si>
    <t>144～644単位/日</t>
  </si>
  <si>
    <t>40,979～183,269円</t>
  </si>
  <si>
    <t>4,098～18,327円</t>
  </si>
  <si>
    <t>8,196～36,654円</t>
  </si>
  <si>
    <t>12,294～54,981円</t>
  </si>
  <si>
    <r>
      <t xml:space="preserve">看取り介護加算（Ⅰ）～（Ⅱ）
</t>
    </r>
    <r>
      <rPr>
        <sz val="9"/>
        <rFont val="ＭＳ 明朝"/>
        <family val="1"/>
        <charset val="128"/>
      </rPr>
      <t>（死亡日前日及び前々日）</t>
    </r>
    <rPh sb="0" eb="2">
      <t>ミト</t>
    </rPh>
    <rPh sb="3" eb="5">
      <t>カイゴ</t>
    </rPh>
    <rPh sb="5" eb="7">
      <t>カサン</t>
    </rPh>
    <rPh sb="16" eb="18">
      <t>シボウ</t>
    </rPh>
    <rPh sb="18" eb="19">
      <t>ビ</t>
    </rPh>
    <rPh sb="19" eb="21">
      <t>ゼンジツ</t>
    </rPh>
    <rPh sb="21" eb="22">
      <t>オヨ</t>
    </rPh>
    <rPh sb="23" eb="26">
      <t>ゼンゼンジツ</t>
    </rPh>
    <phoneticPr fontId="5"/>
  </si>
  <si>
    <t>680～1,180単位/日</t>
  </si>
  <si>
    <t>14,334～24,874円</t>
  </si>
  <si>
    <t>1,434～2,488円</t>
  </si>
  <si>
    <t>2,867～4,975円</t>
  </si>
  <si>
    <t>4,301～7,463円</t>
  </si>
  <si>
    <t>看取り介護加算（Ⅰ）～（Ⅱ）
（死亡日）</t>
    <rPh sb="0" eb="2">
      <t>ミト</t>
    </rPh>
    <rPh sb="3" eb="5">
      <t>カイゴ</t>
    </rPh>
    <rPh sb="5" eb="7">
      <t>カサン</t>
    </rPh>
    <rPh sb="16" eb="18">
      <t>シボウ</t>
    </rPh>
    <rPh sb="18" eb="19">
      <t>ビ</t>
    </rPh>
    <phoneticPr fontId="5"/>
  </si>
  <si>
    <t>1,280～1,780単位/日</t>
  </si>
  <si>
    <t>13,491～18,761円</t>
  </si>
  <si>
    <t>1,350～1,877円</t>
  </si>
  <si>
    <t>2,699～3,753円</t>
  </si>
  <si>
    <t>4,048～5,629円</t>
  </si>
  <si>
    <t>認知症専門ケア加算
（Ⅰ）～（Ⅱ）</t>
    <rPh sb="0" eb="3">
      <t>ニンチショウ</t>
    </rPh>
    <rPh sb="3" eb="5">
      <t>センモン</t>
    </rPh>
    <rPh sb="7" eb="9">
      <t>カサン</t>
    </rPh>
    <phoneticPr fontId="5"/>
  </si>
  <si>
    <t>3～4単位/日</t>
  </si>
  <si>
    <t>948～1,264円</t>
  </si>
  <si>
    <t>95～127円</t>
  </si>
  <si>
    <t>190～253円</t>
  </si>
  <si>
    <t>285～380円</t>
  </si>
  <si>
    <t>サービス提供体制強化加算
（Ⅰ）～（Ⅲ）</t>
    <phoneticPr fontId="5"/>
  </si>
  <si>
    <t>22～6単位/日</t>
  </si>
  <si>
    <t>6,956～1,897円</t>
  </si>
  <si>
    <t>696～190円</t>
  </si>
  <si>
    <t>1,392～380円</t>
  </si>
  <si>
    <t>2,087～570円</t>
  </si>
  <si>
    <t>介護職員等処遇改善加算
（Ⅰ）～（Ⅴ）</t>
    <rPh sb="4" eb="5">
      <t>トウ</t>
    </rPh>
    <phoneticPr fontId="5"/>
  </si>
  <si>
    <t>入居継続支援加算
（Ⅰ）～（Ⅱ）</t>
    <rPh sb="0" eb="2">
      <t>ニュウキョ</t>
    </rPh>
    <rPh sb="2" eb="4">
      <t>ケイゾク</t>
    </rPh>
    <rPh sb="4" eb="6">
      <t>シエン</t>
    </rPh>
    <rPh sb="6" eb="8">
      <t>カサン</t>
    </rPh>
    <phoneticPr fontId="5"/>
  </si>
  <si>
    <t>36～22単位/日</t>
  </si>
  <si>
    <t>11,383～6,956円</t>
  </si>
  <si>
    <t>1,139～696円</t>
  </si>
  <si>
    <t>2,277～1,392円</t>
  </si>
  <si>
    <t>3,415～2,087円</t>
  </si>
  <si>
    <t>身体拘束廃止未実施減算</t>
    <rPh sb="0" eb="11">
      <t>シンタイコウソクハイシミジッシゲンサン</t>
    </rPh>
    <phoneticPr fontId="5"/>
  </si>
  <si>
    <t>介護度に応じた1日の単位数から10％減算（例：要介護1の場合、－54単位/日）</t>
  </si>
  <si>
    <t>高齢者虐待防止措置未実施減算</t>
    <rPh sb="0" eb="3">
      <t>コウレイシャ</t>
    </rPh>
    <rPh sb="3" eb="5">
      <t>ギャクタイ</t>
    </rPh>
    <rPh sb="5" eb="7">
      <t>ボウシ</t>
    </rPh>
    <rPh sb="7" eb="9">
      <t>ソチ</t>
    </rPh>
    <rPh sb="9" eb="12">
      <t>ミジッシ</t>
    </rPh>
    <rPh sb="12" eb="14">
      <t>ゲンサン</t>
    </rPh>
    <phoneticPr fontId="5"/>
  </si>
  <si>
    <t>介護度に応じた1日の単位数から１％減算（例：要介護1の場合、－5単位/日）</t>
  </si>
  <si>
    <t>業務継続計画未策定減算</t>
    <phoneticPr fontId="5"/>
  </si>
  <si>
    <t>介護度に応じた1日の単位数から３％減算（例：要介護1の場合、－16単位/日）</t>
  </si>
  <si>
    <t>生活機能向上連携加算
（Ⅰ）～（Ⅱ）</t>
    <rPh sb="0" eb="2">
      <t>セイカツ</t>
    </rPh>
    <rPh sb="2" eb="4">
      <t>キノウ</t>
    </rPh>
    <rPh sb="4" eb="6">
      <t>コウジョウ</t>
    </rPh>
    <rPh sb="6" eb="8">
      <t>レンケイ</t>
    </rPh>
    <rPh sb="8" eb="10">
      <t>カサン</t>
    </rPh>
    <phoneticPr fontId="5"/>
  </si>
  <si>
    <t>100～200単位/月</t>
  </si>
  <si>
    <t>1,054～2,108円</t>
  </si>
  <si>
    <t>106～211円</t>
  </si>
  <si>
    <t>211～422円</t>
  </si>
  <si>
    <t>317～633円</t>
  </si>
  <si>
    <t>退居時情報提供加算</t>
    <phoneticPr fontId="5"/>
  </si>
  <si>
    <t>高齢者施設等感染対策向上加算
（Ⅰ）～（Ⅱ）</t>
    <phoneticPr fontId="5"/>
  </si>
  <si>
    <t>10～5単位/月</t>
  </si>
  <si>
    <t>105～52円</t>
  </si>
  <si>
    <t>11～6円</t>
  </si>
  <si>
    <t>21～11円</t>
  </si>
  <si>
    <t>32～16円</t>
  </si>
  <si>
    <t>新興感染症等施設療養費</t>
    <phoneticPr fontId="5"/>
  </si>
  <si>
    <t>1,265円</t>
  </si>
  <si>
    <t>2,530円</t>
  </si>
  <si>
    <t>3,795円</t>
  </si>
  <si>
    <t>生産性向上推進体制加算
（Ⅰ）～（Ⅱ）</t>
    <phoneticPr fontId="5"/>
  </si>
  <si>
    <t>100～10単位/月</t>
  </si>
  <si>
    <t>1,054～105円</t>
  </si>
  <si>
    <t>106～11円</t>
  </si>
  <si>
    <t>211～21円</t>
  </si>
  <si>
    <t>317～32円</t>
  </si>
  <si>
    <t>ＡＤＬ維持等加算
（Ⅰ）～（Ⅱ）</t>
    <rPh sb="3" eb="5">
      <t>イジ</t>
    </rPh>
    <rPh sb="5" eb="6">
      <t>トウ</t>
    </rPh>
    <rPh sb="6" eb="8">
      <t>カサン</t>
    </rPh>
    <phoneticPr fontId="5"/>
  </si>
  <si>
    <t>30～60単位/月</t>
  </si>
  <si>
    <t>316～632円</t>
  </si>
  <si>
    <t>32～64円</t>
  </si>
  <si>
    <t>64～127円</t>
  </si>
  <si>
    <t>95～190円</t>
  </si>
  <si>
    <t>・1ヶ月は30日で計算しています。</t>
    <phoneticPr fontId="5"/>
  </si>
  <si>
    <t>要支援２</t>
    <rPh sb="0" eb="1">
      <t>ヨウ</t>
    </rPh>
    <rPh sb="1" eb="3">
      <t>シエン</t>
    </rPh>
    <phoneticPr fontId="5"/>
  </si>
  <si>
    <t>要介護１</t>
    <rPh sb="0" eb="1">
      <t>ヨウ</t>
    </rPh>
    <rPh sb="1" eb="3">
      <t>カイゴ</t>
    </rPh>
    <phoneticPr fontId="5"/>
  </si>
  <si>
    <t>要介護２</t>
    <phoneticPr fontId="5"/>
  </si>
  <si>
    <t>要介護３</t>
    <phoneticPr fontId="5"/>
  </si>
  <si>
    <t>要介護５</t>
    <phoneticPr fontId="5"/>
  </si>
  <si>
    <t>➀地域係数、加算名、加算単位数を入力</t>
    <rPh sb="1" eb="5">
      <t>チイキケイスウ</t>
    </rPh>
    <rPh sb="6" eb="8">
      <t>カサン</t>
    </rPh>
    <rPh sb="8" eb="9">
      <t>メイ</t>
    </rPh>
    <rPh sb="10" eb="12">
      <t>カサン</t>
    </rPh>
    <rPh sb="12" eb="15">
      <t>タンイスウ</t>
    </rPh>
    <rPh sb="16" eb="18">
      <t>ニュウリョク</t>
    </rPh>
    <phoneticPr fontId="5"/>
  </si>
  <si>
    <t>地域係数</t>
    <rPh sb="0" eb="4">
      <t>チイキケイスウ</t>
    </rPh>
    <phoneticPr fontId="5"/>
  </si>
  <si>
    <t>自己負担</t>
  </si>
  <si>
    <t>夜間看護</t>
    <rPh sb="0" eb="2">
      <t>ヤカン</t>
    </rPh>
    <rPh sb="2" eb="4">
      <t>カンゴ</t>
    </rPh>
    <phoneticPr fontId="5"/>
  </si>
  <si>
    <t>Ⅱ</t>
    <phoneticPr fontId="5"/>
  </si>
  <si>
    <t>　⇒（日当たりの単位数×30）</t>
    <rPh sb="3" eb="4">
      <t>ヒ</t>
    </rPh>
    <rPh sb="4" eb="5">
      <t>ア</t>
    </rPh>
    <rPh sb="8" eb="11">
      <t>タンイスウ</t>
    </rPh>
    <phoneticPr fontId="5"/>
  </si>
  <si>
    <t>（2割の場合）</t>
    <phoneticPr fontId="5"/>
  </si>
  <si>
    <t>入居継続</t>
    <phoneticPr fontId="5"/>
  </si>
  <si>
    <t>（3割の場合）</t>
    <phoneticPr fontId="5"/>
  </si>
  <si>
    <t>　⇒月単位数</t>
    <rPh sb="2" eb="3">
      <t>ツキ</t>
    </rPh>
    <rPh sb="3" eb="6">
      <t>タンイスウ</t>
    </rPh>
    <phoneticPr fontId="5"/>
  </si>
  <si>
    <t>サービス提供</t>
    <rPh sb="4" eb="6">
      <t>テイキョウ</t>
    </rPh>
    <phoneticPr fontId="5"/>
  </si>
  <si>
    <t>・上記以外に別途介護職員等処遇改善加算を頂戴いたします。</t>
    <phoneticPr fontId="5"/>
  </si>
  <si>
    <t>②1日あたりの介護報酬額（　*30）と、上記の加算単位数を合計</t>
    <rPh sb="2" eb="3">
      <t>ニチ</t>
    </rPh>
    <rPh sb="20" eb="22">
      <t>ジョウキ</t>
    </rPh>
    <rPh sb="23" eb="25">
      <t>カサン</t>
    </rPh>
    <rPh sb="25" eb="28">
      <t>タンイスウ</t>
    </rPh>
    <rPh sb="29" eb="31">
      <t>ゴウケイ</t>
    </rPh>
    <phoneticPr fontId="5"/>
  </si>
  <si>
    <t>要支援１</t>
    <rPh sb="0" eb="3">
      <t>ヨウシエン</t>
    </rPh>
    <phoneticPr fontId="70"/>
  </si>
  <si>
    <t>要支援２</t>
    <rPh sb="0" eb="3">
      <t>ヨウシエン</t>
    </rPh>
    <phoneticPr fontId="70"/>
  </si>
  <si>
    <t>要介護１</t>
    <rPh sb="0" eb="1">
      <t>ヨウ</t>
    </rPh>
    <rPh sb="1" eb="3">
      <t>カイゴ</t>
    </rPh>
    <phoneticPr fontId="70"/>
  </si>
  <si>
    <t>要介護２</t>
    <rPh sb="0" eb="1">
      <t>ヨウ</t>
    </rPh>
    <rPh sb="1" eb="3">
      <t>カイゴ</t>
    </rPh>
    <phoneticPr fontId="70"/>
  </si>
  <si>
    <t>要介護３</t>
    <rPh sb="0" eb="1">
      <t>ヨウ</t>
    </rPh>
    <rPh sb="1" eb="3">
      <t>カイゴ</t>
    </rPh>
    <phoneticPr fontId="70"/>
  </si>
  <si>
    <t>要介護４</t>
    <rPh sb="0" eb="1">
      <t>ヨウ</t>
    </rPh>
    <rPh sb="1" eb="3">
      <t>カイゴ</t>
    </rPh>
    <phoneticPr fontId="70"/>
  </si>
  <si>
    <t>要介護５</t>
    <rPh sb="0" eb="1">
      <t>ヨウ</t>
    </rPh>
    <rPh sb="1" eb="3">
      <t>カイゴ</t>
    </rPh>
    <phoneticPr fontId="70"/>
  </si>
  <si>
    <t>③　②の値に地域係数を掛ける（小数点以下切り捨て）</t>
    <rPh sb="4" eb="5">
      <t>アタイ</t>
    </rPh>
    <rPh sb="6" eb="10">
      <t>チイキケイスウ</t>
    </rPh>
    <rPh sb="11" eb="12">
      <t>カ</t>
    </rPh>
    <rPh sb="15" eb="18">
      <t>ショウスウテン</t>
    </rPh>
    <rPh sb="18" eb="20">
      <t>イカ</t>
    </rPh>
    <rPh sb="20" eb="21">
      <t>キ</t>
    </rPh>
    <rPh sb="22" eb="23">
      <t>ス</t>
    </rPh>
    <phoneticPr fontId="5"/>
  </si>
  <si>
    <t>④　左の本表にて自己負担1～3割負担の金額を算出する</t>
    <rPh sb="2" eb="3">
      <t>ヒダリ</t>
    </rPh>
    <rPh sb="4" eb="6">
      <t>ホンヒョウ</t>
    </rPh>
    <rPh sb="8" eb="12">
      <t>ジコフタン</t>
    </rPh>
    <rPh sb="15" eb="16">
      <t>ワリ</t>
    </rPh>
    <rPh sb="16" eb="18">
      <t>フタン</t>
    </rPh>
    <rPh sb="19" eb="21">
      <t>キンガク</t>
    </rPh>
    <rPh sb="22" eb="24">
      <t>サンシュツ</t>
    </rPh>
    <phoneticPr fontId="5"/>
  </si>
  <si>
    <t xml:space="preserve">
⇒関数
　介護報酬全額③の数値から、9～7割の金額（小数点以下切り捨て）を差し引く</t>
    <rPh sb="2" eb="4">
      <t>カンスウ</t>
    </rPh>
    <rPh sb="6" eb="10">
      <t>カイゴホウシュウ</t>
    </rPh>
    <rPh sb="10" eb="12">
      <t>ゼンガク</t>
    </rPh>
    <rPh sb="14" eb="16">
      <t>スウチ</t>
    </rPh>
    <rPh sb="22" eb="23">
      <t>ワリ</t>
    </rPh>
    <rPh sb="24" eb="26">
      <t>キンガク</t>
    </rPh>
    <rPh sb="27" eb="32">
      <t>ショウスウテンイカ</t>
    </rPh>
    <rPh sb="32" eb="33">
      <t>キ</t>
    </rPh>
    <rPh sb="34" eb="35">
      <t>ス</t>
    </rPh>
    <rPh sb="38" eb="39">
      <t>サ</t>
    </rPh>
    <rPh sb="40" eb="41">
      <t>ヒ</t>
    </rPh>
    <phoneticPr fontId="5"/>
  </si>
  <si>
    <t>（（介護予防）特定施設入居者生活介護＋加算単位数）×12.8%</t>
    <phoneticPr fontId="5"/>
  </si>
  <si>
    <r>
      <t>・本表は、</t>
    </r>
    <r>
      <rPr>
        <sz val="11"/>
        <color theme="4" tint="-0.249977111117893"/>
        <rFont val="ＭＳ Ｐゴシック"/>
        <family val="3"/>
        <charset val="128"/>
      </rPr>
      <t>サービス提供体制強化加算Ⅱ、協力医療機関連携加算Ⅰ、夜間看護体制加算Ⅱ</t>
    </r>
    <r>
      <rPr>
        <sz val="11"/>
        <rFont val="ＭＳ Ｐゴシック"/>
        <family val="3"/>
        <charset val="128"/>
      </rPr>
      <t>を算定の場合の例です。</t>
    </r>
    <phoneticPr fontId="5"/>
  </si>
  <si>
    <r>
      <t>加算・減算項目の説明　【</t>
    </r>
    <r>
      <rPr>
        <b/>
        <sz val="14"/>
        <color theme="1"/>
        <rFont val="Yu Gothic Medium"/>
        <family val="3"/>
        <charset val="128"/>
      </rPr>
      <t>特定施設入居者生活介護　2024年6月改訂】</t>
    </r>
    <rPh sb="0" eb="2">
      <t>カサン</t>
    </rPh>
    <rPh sb="3" eb="5">
      <t>ゲンサン</t>
    </rPh>
    <rPh sb="5" eb="7">
      <t>コウモク</t>
    </rPh>
    <rPh sb="8" eb="10">
      <t>セツメイ</t>
    </rPh>
    <rPh sb="12" eb="14">
      <t>トクテイ</t>
    </rPh>
    <rPh sb="14" eb="16">
      <t>シセツ</t>
    </rPh>
    <rPh sb="16" eb="19">
      <t>ニュウキョシャ</t>
    </rPh>
    <rPh sb="19" eb="21">
      <t>セイカツ</t>
    </rPh>
    <rPh sb="21" eb="23">
      <t>カイゴ</t>
    </rPh>
    <phoneticPr fontId="5"/>
  </si>
  <si>
    <t>◇ 入居継続支援加算 (Ⅰ)：36単位／日　(Ⅱ)：22単位／日</t>
    <rPh sb="2" eb="4">
      <t>ニュウキョ</t>
    </rPh>
    <rPh sb="4" eb="6">
      <t>ケイゾク</t>
    </rPh>
    <rPh sb="6" eb="8">
      <t>シエン</t>
    </rPh>
    <rPh sb="8" eb="10">
      <t>カサン</t>
    </rPh>
    <phoneticPr fontId="5"/>
  </si>
  <si>
    <t xml:space="preserve">　別に厚生労働大臣が定める以下の基準に適合しているものとして都道府県知事等に届け出たホームにおいて、入居者に対して、サービスを行った場合に、(Ⅰ)(Ⅱ)いずれかを加算します。
</t>
    <rPh sb="1" eb="2">
      <t>ベツ</t>
    </rPh>
    <rPh sb="3" eb="5">
      <t>コウセイ</t>
    </rPh>
    <rPh sb="5" eb="7">
      <t>ロウドウ</t>
    </rPh>
    <rPh sb="7" eb="9">
      <t>ダイジン</t>
    </rPh>
    <rPh sb="10" eb="11">
      <t>サダ</t>
    </rPh>
    <rPh sb="13" eb="15">
      <t>イカ</t>
    </rPh>
    <rPh sb="16" eb="18">
      <t>キジュン</t>
    </rPh>
    <rPh sb="36" eb="37">
      <t>トウ</t>
    </rPh>
    <rPh sb="81" eb="83">
      <t>カサン</t>
    </rPh>
    <phoneticPr fontId="5"/>
  </si>
  <si>
    <r>
      <rPr>
        <b/>
        <u/>
        <sz val="9"/>
        <rFont val="游ゴシック"/>
        <family val="3"/>
        <charset val="128"/>
      </rPr>
      <t>イ 入居継続支援加算(Ⅰ)</t>
    </r>
    <r>
      <rPr>
        <sz val="9"/>
        <rFont val="游ゴシック"/>
        <family val="3"/>
        <charset val="128"/>
      </rPr>
      <t xml:space="preserve">：(1)または(2)のいずれかに適合し、かつ(3)および(4)に掲げる基準のいずれにも適合すること。
(1) 社会福祉士および介護福祉士法施行規則第1条各号に掲げる行為（喀痰吸引等）を必要とする者の占める割合が入居者の15％以上であること。
(2) 社会福祉士および介護福祉士法施行規則第1条各号に掲げる行為（喀痰吸引等）を必要とする者および次のいずれかに該当する状態の者の占める割合が入居者の15％以上であり、かつ常勤の看護師を1名以上配置し、看護に係る責任者を定めていること。
　a 尿道カテーテル留置を実施している状態
　b 在宅酸素療法を実施している状態
　c インスリン注射を実施している状態
(3) 介護福祉士の数が、常勤換算方法で、入居者の数が6またはその端数を増すごとに1以上であること。ただし、別に掲げる基準（大臣基準告示・四十二の三）のいずれにも適合する場合は、介護福祉士の数が、常勤換算方法で、入居者の数が7またはその端数を増すごとに1以上であること。
(4) 通所介護費等算定方法第五号および第九号に規定する基準のいずれにも適合していないこと。
</t>
    </r>
    <r>
      <rPr>
        <b/>
        <u/>
        <sz val="9"/>
        <rFont val="游ゴシック"/>
        <family val="3"/>
        <charset val="128"/>
      </rPr>
      <t>ロ 入居継続支援加算(Ⅱ)</t>
    </r>
    <r>
      <rPr>
        <sz val="9"/>
        <rFont val="游ゴシック"/>
        <family val="3"/>
        <charset val="128"/>
      </rPr>
      <t xml:space="preserve">：(1)または(2)のいずれかに適合し、かつ(3)および(4)に掲げる基準のいずれにも適合すること。
(1) 社会福祉士および介護福祉士法施行規則第1条各号に掲げる行為（喀痰吸引等）を必要とする者の占める割合が入居者の5％以上であること。
(2) 社会福祉士および介護福祉士法施行規則第1条各号に掲げる行為（喀痰吸引等）を必要とする者および次のいずれかに該当する状態の者の占める割合が入居者の5％以上であり、かつ常勤の看護師を1名以上配置し、看護に係る責任者を定めていること。
　a 尿道カテーテル留置を実施している状態
　b 在宅酸素療法を実施している状態
　c インスリン注射を実施している状態
(3) イ(3)および(4)に該当するものであること。
</t>
    </r>
    <rPh sb="29" eb="31">
      <t>テキゴウ</t>
    </rPh>
    <rPh sb="45" eb="46">
      <t>カカ</t>
    </rPh>
    <rPh sb="48" eb="50">
      <t>キジュン</t>
    </rPh>
    <rPh sb="56" eb="58">
      <t>テキゴウ</t>
    </rPh>
    <rPh sb="184" eb="185">
      <t>ツギ</t>
    </rPh>
    <rPh sb="191" eb="193">
      <t>ガイトウ</t>
    </rPh>
    <rPh sb="195" eb="197">
      <t>ジョウタイ</t>
    </rPh>
    <rPh sb="198" eb="199">
      <t>モノ</t>
    </rPh>
    <rPh sb="221" eb="223">
      <t>ジョウキン</t>
    </rPh>
    <rPh sb="224" eb="227">
      <t>カンゴシ</t>
    </rPh>
    <rPh sb="229" eb="230">
      <t>メイ</t>
    </rPh>
    <rPh sb="230" eb="232">
      <t>イジョウ</t>
    </rPh>
    <rPh sb="232" eb="234">
      <t>ハイチ</t>
    </rPh>
    <rPh sb="236" eb="238">
      <t>カンゴ</t>
    </rPh>
    <rPh sb="239" eb="240">
      <t>カカ</t>
    </rPh>
    <rPh sb="241" eb="244">
      <t>セキニンシャ</t>
    </rPh>
    <rPh sb="245" eb="246">
      <t>サダ</t>
    </rPh>
    <rPh sb="257" eb="259">
      <t>ニョウドウ</t>
    </rPh>
    <rPh sb="264" eb="266">
      <t>リュウチ</t>
    </rPh>
    <rPh sb="267" eb="269">
      <t>ジッシ</t>
    </rPh>
    <rPh sb="273" eb="275">
      <t>ジョウタイ</t>
    </rPh>
    <rPh sb="279" eb="281">
      <t>ザイタク</t>
    </rPh>
    <rPh sb="281" eb="283">
      <t>サンソ</t>
    </rPh>
    <rPh sb="283" eb="285">
      <t>リョウホウ</t>
    </rPh>
    <rPh sb="286" eb="288">
      <t>ジッシ</t>
    </rPh>
    <rPh sb="292" eb="294">
      <t>ジョウタイ</t>
    </rPh>
    <rPh sb="303" eb="305">
      <t>チュウシャ</t>
    </rPh>
    <rPh sb="306" eb="308">
      <t>ジッシ</t>
    </rPh>
    <rPh sb="312" eb="314">
      <t>ジョウタイ</t>
    </rPh>
    <rPh sb="455" eb="457">
      <t>ツウショ</t>
    </rPh>
    <rPh sb="457" eb="459">
      <t>カイゴ</t>
    </rPh>
    <rPh sb="459" eb="460">
      <t>ヒ</t>
    </rPh>
    <rPh sb="460" eb="461">
      <t>トウ</t>
    </rPh>
    <rPh sb="461" eb="463">
      <t>サンテイ</t>
    </rPh>
    <rPh sb="463" eb="465">
      <t>ホウホウ</t>
    </rPh>
    <rPh sb="465" eb="466">
      <t>ダイ</t>
    </rPh>
    <rPh sb="466" eb="467">
      <t>５</t>
    </rPh>
    <rPh sb="467" eb="468">
      <t>ゴウ</t>
    </rPh>
    <rPh sb="471" eb="472">
      <t>ダイ</t>
    </rPh>
    <rPh sb="472" eb="473">
      <t>キュウ</t>
    </rPh>
    <rPh sb="473" eb="474">
      <t>ゴウ</t>
    </rPh>
    <rPh sb="475" eb="477">
      <t>キテイ</t>
    </rPh>
    <rPh sb="479" eb="481">
      <t>キジュン</t>
    </rPh>
    <rPh sb="487" eb="489">
      <t>テキゴウ</t>
    </rPh>
    <phoneticPr fontId="5"/>
  </si>
  <si>
    <t>◇ 生活機能向上連携加算　(Ⅰ)：100単位／月　(Ⅱ)：200単位／月（個別機能訓練加算算定時は100単位）</t>
    <rPh sb="37" eb="39">
      <t>コベツ</t>
    </rPh>
    <rPh sb="39" eb="41">
      <t>キノウ</t>
    </rPh>
    <rPh sb="41" eb="43">
      <t>クンレン</t>
    </rPh>
    <rPh sb="43" eb="45">
      <t>カサン</t>
    </rPh>
    <rPh sb="45" eb="47">
      <t>サンテイ</t>
    </rPh>
    <rPh sb="47" eb="48">
      <t>ジ</t>
    </rPh>
    <rPh sb="52" eb="54">
      <t>タンイ</t>
    </rPh>
    <phoneticPr fontId="5"/>
  </si>
  <si>
    <t>　別に厚生労働大臣が定める以下の基準に適合しているものとして都道府県知事等に届け出たホームにおいて、外部との連携により、入居者の身体の状況等の評価を行い、かつ、個別機能訓練計画を作成した場合に、(Ⅰ)(Ⅱ)いずれかを加算します。</t>
    <rPh sb="1" eb="2">
      <t>ベツ</t>
    </rPh>
    <rPh sb="3" eb="5">
      <t>コウセイ</t>
    </rPh>
    <rPh sb="5" eb="7">
      <t>ロウドウ</t>
    </rPh>
    <rPh sb="7" eb="9">
      <t>ダイジン</t>
    </rPh>
    <rPh sb="10" eb="11">
      <t>サダ</t>
    </rPh>
    <rPh sb="13" eb="15">
      <t>イカ</t>
    </rPh>
    <rPh sb="16" eb="18">
      <t>キジュン</t>
    </rPh>
    <rPh sb="36" eb="37">
      <t>トウ</t>
    </rPh>
    <rPh sb="50" eb="52">
      <t>ガイブ</t>
    </rPh>
    <rPh sb="54" eb="56">
      <t>レンケイ</t>
    </rPh>
    <rPh sb="64" eb="66">
      <t>シンタイ</t>
    </rPh>
    <rPh sb="67" eb="69">
      <t>ジョウキョウ</t>
    </rPh>
    <rPh sb="69" eb="70">
      <t>トウ</t>
    </rPh>
    <rPh sb="71" eb="73">
      <t>ヒョウカ</t>
    </rPh>
    <rPh sb="74" eb="75">
      <t>オコナ</t>
    </rPh>
    <rPh sb="80" eb="82">
      <t>コベツ</t>
    </rPh>
    <rPh sb="82" eb="84">
      <t>キノウ</t>
    </rPh>
    <rPh sb="84" eb="86">
      <t>クンレン</t>
    </rPh>
    <rPh sb="86" eb="88">
      <t>ケイカク</t>
    </rPh>
    <rPh sb="89" eb="91">
      <t>サクセイ</t>
    </rPh>
    <rPh sb="93" eb="95">
      <t>バアイ</t>
    </rPh>
    <rPh sb="108" eb="110">
      <t>カサン</t>
    </rPh>
    <phoneticPr fontId="5"/>
  </si>
  <si>
    <r>
      <rPr>
        <b/>
        <u/>
        <sz val="9"/>
        <rFont val="游ゴシック"/>
        <family val="3"/>
        <charset val="128"/>
      </rPr>
      <t>イ 生活機能向上連携加算(Ⅰ)</t>
    </r>
    <r>
      <rPr>
        <b/>
        <sz val="9"/>
        <rFont val="游ゴシック"/>
        <family val="3"/>
        <charset val="128"/>
      </rPr>
      <t>：</t>
    </r>
    <r>
      <rPr>
        <sz val="9"/>
        <rFont val="游ゴシック"/>
        <family val="3"/>
        <charset val="128"/>
      </rPr>
      <t xml:space="preserve">次のいずれにも適合すること。
(1) 指定訪問リハビリテーション、指定通所リハビリテーションまたはリハビリテーションを実施している医療提供施設の理学療法士、作業療法士、言語聴覚士または医師（以下「理学療法士等」という。）の助言に基づき、ホームの機能訓練指導員等が共同して入居者の身体状況等の評価および個別機能訓練計画の作成を行っていること。
(2) 個別機能訓練計画に基づき、入居者の身体機能または生活機能の向上を目的とする機能訓練の項目を準備し、機能訓練指導員等が入居者の心身の状況に応じた機能訓練を適切に提供していること。
(3) (1)の評価に基づき、個別機能訓練計画の進捗状況等を3月ごとに1回以上評価し、入居者またはその家族に対し、機能訓練の内容と個別機能訓練計画の進捗状況等を説明し、必要に応じて訓練内容の見直し等を行っていること。
</t>
    </r>
    <r>
      <rPr>
        <b/>
        <u/>
        <sz val="9"/>
        <rFont val="游ゴシック"/>
        <family val="3"/>
        <charset val="128"/>
      </rPr>
      <t>ロ 生活機能向上連携加算(Ⅱ)</t>
    </r>
    <r>
      <rPr>
        <b/>
        <sz val="9"/>
        <rFont val="游ゴシック"/>
        <family val="3"/>
        <charset val="128"/>
      </rPr>
      <t>：</t>
    </r>
    <r>
      <rPr>
        <sz val="9"/>
        <rFont val="游ゴシック"/>
        <family val="3"/>
        <charset val="128"/>
      </rPr>
      <t>次のいずれにも適合すること。
(1) 理学療法士等が、ホームを訪問し、ホームの機能訓練指導員等が共同して入居者の身体状況等の評価および個別機能訓練計画の作成を行っていること。
(2) 個別機能訓練計画に基づき、入居者の身体機能または生活機能の向上を目的とする機能訓練の項目を準備し、機能訓練指導員等が入居者の心身の状況に応じた機能訓練を適切に提供していること。
(3) (1)の評価に基づき、個別機能訓練計画の進捗状況等を3月ごとに1回以上評価し、入居者またはその家族に対し、機能訓練の内容と個別機能訓練計画の進捗状況等を説明し、必要に応じて訓練内容の見直し等を行っていること。</t>
    </r>
    <rPh sb="204" eb="207">
      <t>ニュウキョシャ</t>
    </rPh>
    <rPh sb="510" eb="513">
      <t>ニュウキョシャ</t>
    </rPh>
    <phoneticPr fontId="5"/>
  </si>
  <si>
    <t>◇ 個別機能訓練加算　(Ⅰ)：12単位／日　(Ⅱ)：20単位／月</t>
    <rPh sb="17" eb="19">
      <t>タンイ</t>
    </rPh>
    <rPh sb="20" eb="21">
      <t>ニチ</t>
    </rPh>
    <rPh sb="28" eb="30">
      <t>タンイ</t>
    </rPh>
    <rPh sb="31" eb="32">
      <t>ツキ</t>
    </rPh>
    <phoneticPr fontId="5"/>
  </si>
  <si>
    <t>◇ ＡＤＬ維持等加算　(Ⅰ)：30単位／月　(Ⅱ)：60単位／月</t>
    <phoneticPr fontId="5"/>
  </si>
  <si>
    <t>　別に厚生労働大臣が定める以下の基準に適合しているものとして都道府県知事等に届け出たホームにおいて、入居者に対してサービスを行った場合は、評価対象期間の満了日の属する月の翌月から12月以内の期間に限り、以下に掲げる区分に従い、(Ⅰ)(Ⅱ)いずれかを加算します。</t>
    <rPh sb="13" eb="15">
      <t>イカ</t>
    </rPh>
    <rPh sb="36" eb="37">
      <t>トウ</t>
    </rPh>
    <rPh sb="50" eb="53">
      <t>ニュウキョシャ</t>
    </rPh>
    <rPh sb="101" eb="103">
      <t>イカ</t>
    </rPh>
    <rPh sb="124" eb="126">
      <t>カサン</t>
    </rPh>
    <phoneticPr fontId="5"/>
  </si>
  <si>
    <r>
      <rPr>
        <b/>
        <u/>
        <sz val="9"/>
        <rFont val="游ゴシック"/>
        <family val="3"/>
        <charset val="128"/>
      </rPr>
      <t>イ ＡＤＬ維持等加算(Ⅰ)</t>
    </r>
    <r>
      <rPr>
        <b/>
        <sz val="9"/>
        <rFont val="游ゴシック"/>
        <family val="3"/>
        <charset val="128"/>
      </rPr>
      <t>：</t>
    </r>
    <r>
      <rPr>
        <sz val="9"/>
        <rFont val="游ゴシック"/>
        <family val="3"/>
        <charset val="128"/>
      </rPr>
      <t xml:space="preserve">次に掲げる基準のいずれにも適合すること。
(1) 評価対象者の総数が10人以上であること。
(2) 評価対象者全員について、評価対象利用期間の初月と、当該月の翌月から起算して６月目においてＡＤＬを評価し、測定した日が属する月ごとに厚生労働省に当該測定を提出していること。
(3) 評価対象者の評価対象期間開始月の翌月から起算して6月目の月に測定したＡＤＬ値から評価対象利用開始月に測定したＡＤ値を控除して得た値を用いて一定の基準に基づき算出した値の平均値が1以上であること。
</t>
    </r>
    <r>
      <rPr>
        <b/>
        <u/>
        <sz val="9"/>
        <rFont val="游ゴシック"/>
        <family val="3"/>
        <charset val="128"/>
      </rPr>
      <t>ロ ＡＤＬ維持等加算(Ⅱ)</t>
    </r>
    <r>
      <rPr>
        <b/>
        <sz val="9"/>
        <rFont val="游ゴシック"/>
        <family val="3"/>
        <charset val="128"/>
      </rPr>
      <t>：</t>
    </r>
    <r>
      <rPr>
        <sz val="9"/>
        <rFont val="游ゴシック"/>
        <family val="3"/>
        <charset val="128"/>
      </rPr>
      <t>次に掲げる基準のいずれにも適合すること。
(1) イ(1)および(2)の基準に適合するものであること。
(2) 評価対象者のＡＤＬ利得の平均値が3以上であること。</t>
    </r>
    <rPh sb="14" eb="15">
      <t>ツギ</t>
    </rPh>
    <rPh sb="16" eb="17">
      <t>カカ</t>
    </rPh>
    <rPh sb="19" eb="21">
      <t>キジュン</t>
    </rPh>
    <rPh sb="27" eb="29">
      <t>テキゴウ</t>
    </rPh>
    <phoneticPr fontId="5"/>
  </si>
  <si>
    <t>◇ 夜間看護体制加算　(Ⅰ)：18単位／日　(Ⅱ)：9単位／日</t>
    <rPh sb="17" eb="19">
      <t>タンイ</t>
    </rPh>
    <rPh sb="20" eb="21">
      <t>ニチ</t>
    </rPh>
    <phoneticPr fontId="5"/>
  </si>
  <si>
    <t>　別に厚生労働大臣が定める以下の基準に適合するものとして、都道府県知事等に届け出たホームにおいて、入居者に対して、サービスを行った場合は、(Ⅰ)(Ⅱ)いずれかを加算します。</t>
    <rPh sb="13" eb="15">
      <t>イカ</t>
    </rPh>
    <rPh sb="35" eb="36">
      <t>トウ</t>
    </rPh>
    <phoneticPr fontId="5"/>
  </si>
  <si>
    <r>
      <rPr>
        <b/>
        <sz val="9"/>
        <rFont val="游ゴシック"/>
        <family val="3"/>
        <charset val="128"/>
      </rPr>
      <t>イ 夜間看護体制加算(Ⅰ)</t>
    </r>
    <r>
      <rPr>
        <sz val="9"/>
        <rFont val="游ゴシック"/>
        <family val="3"/>
        <charset val="128"/>
      </rPr>
      <t xml:space="preserve">
(1) 常勤の看護師を1名以上配置し、看護に係る責任者を定めていること。
(2) 当該加算を算定する期間において、夜勤または宿直を行う看護職員の数が1名以上であって、かつ必要に応じて健康上の管理等を行う体制を確保していること。
(3) 重度化した場合における対応に係る指針を定め、入居の際に、入居者またはその家族等に対して、当該指針の内容を説明し、同意を得ていること。
</t>
    </r>
    <r>
      <rPr>
        <b/>
        <sz val="9"/>
        <rFont val="游ゴシック"/>
        <family val="3"/>
        <charset val="128"/>
      </rPr>
      <t>ロ 夜間看護体制加算(Ⅱ)</t>
    </r>
    <r>
      <rPr>
        <sz val="9"/>
        <rFont val="游ゴシック"/>
        <family val="3"/>
        <charset val="128"/>
      </rPr>
      <t xml:space="preserve">
(1) イ(1)および(3)に該当するものであること。
(2) 看護職員により、または病院もしくは診療所もしくは指定訪問看護ステーションとの連携により、入居者に対して、24時間連絡できる体制を確保し、かつ、必要に応じて健康上の管理等を行う体制を確保していること。
</t>
    </r>
    <rPh sb="2" eb="4">
      <t>ヤカン</t>
    </rPh>
    <rPh sb="4" eb="8">
      <t>カンゴタイセイ</t>
    </rPh>
    <rPh sb="8" eb="10">
      <t>カサン</t>
    </rPh>
    <rPh sb="55" eb="57">
      <t>トウガイ</t>
    </rPh>
    <rPh sb="57" eb="59">
      <t>カサン</t>
    </rPh>
    <rPh sb="60" eb="62">
      <t>サンテイ</t>
    </rPh>
    <rPh sb="64" eb="66">
      <t>キカン</t>
    </rPh>
    <rPh sb="71" eb="73">
      <t>ヤキン</t>
    </rPh>
    <rPh sb="76" eb="78">
      <t>シュクチョク</t>
    </rPh>
    <rPh sb="79" eb="80">
      <t>オコナ</t>
    </rPh>
    <rPh sb="81" eb="85">
      <t>カンゴショクイン</t>
    </rPh>
    <rPh sb="86" eb="87">
      <t>カズ</t>
    </rPh>
    <rPh sb="89" eb="90">
      <t>メイ</t>
    </rPh>
    <rPh sb="90" eb="92">
      <t>イジョウ</t>
    </rPh>
    <rPh sb="99" eb="101">
      <t>ヒツヨウ</t>
    </rPh>
    <rPh sb="102" eb="103">
      <t>オウ</t>
    </rPh>
    <rPh sb="105" eb="108">
      <t>ケンコウジョウ</t>
    </rPh>
    <rPh sb="109" eb="111">
      <t>カンリ</t>
    </rPh>
    <rPh sb="111" eb="112">
      <t>トウ</t>
    </rPh>
    <rPh sb="113" eb="114">
      <t>オコナ</t>
    </rPh>
    <rPh sb="115" eb="117">
      <t>タイセイ</t>
    </rPh>
    <rPh sb="118" eb="120">
      <t>カクホ</t>
    </rPh>
    <rPh sb="228" eb="230">
      <t>ガイトウ</t>
    </rPh>
    <phoneticPr fontId="5"/>
  </si>
  <si>
    <t>◇ 若年性認知症入居者受入加算　120単位／日</t>
    <rPh sb="19" eb="21">
      <t>タンイ</t>
    </rPh>
    <rPh sb="22" eb="23">
      <t>ニチ</t>
    </rPh>
    <phoneticPr fontId="5"/>
  </si>
  <si>
    <t>　別に厚生労働大臣が定める以下の基準に適合しているものとのして都道府県知事等に届け出たホームにおいて、若年性認知症入居者に対してサービスを行った場合に加算します。</t>
    <rPh sb="1" eb="2">
      <t>ベツ</t>
    </rPh>
    <rPh sb="3" eb="5">
      <t>コウセイ</t>
    </rPh>
    <rPh sb="5" eb="7">
      <t>ロウドウ</t>
    </rPh>
    <rPh sb="7" eb="9">
      <t>ダイジン</t>
    </rPh>
    <rPh sb="10" eb="11">
      <t>サダ</t>
    </rPh>
    <rPh sb="13" eb="15">
      <t>イカ</t>
    </rPh>
    <rPh sb="16" eb="18">
      <t>キジュン</t>
    </rPh>
    <rPh sb="19" eb="21">
      <t>テキゴウ</t>
    </rPh>
    <rPh sb="31" eb="35">
      <t>トドウフケン</t>
    </rPh>
    <rPh sb="35" eb="37">
      <t>チジ</t>
    </rPh>
    <rPh sb="37" eb="38">
      <t>トウ</t>
    </rPh>
    <rPh sb="39" eb="40">
      <t>トド</t>
    </rPh>
    <rPh sb="41" eb="42">
      <t>デ</t>
    </rPh>
    <rPh sb="51" eb="54">
      <t>ジャクネンセイ</t>
    </rPh>
    <rPh sb="54" eb="57">
      <t>ニンチショウ</t>
    </rPh>
    <rPh sb="57" eb="59">
      <t>ニュウキョ</t>
    </rPh>
    <rPh sb="59" eb="60">
      <t>シャ</t>
    </rPh>
    <rPh sb="61" eb="62">
      <t>タイ</t>
    </rPh>
    <rPh sb="69" eb="70">
      <t>オコナ</t>
    </rPh>
    <rPh sb="72" eb="74">
      <t>バアイ</t>
    </rPh>
    <rPh sb="75" eb="77">
      <t>カサン</t>
    </rPh>
    <phoneticPr fontId="5"/>
  </si>
  <si>
    <t>◇ 認知症専門ケア加算　(Ⅰ)：3単位／日　(Ⅱ)：4単位／日</t>
    <rPh sb="2" eb="5">
      <t>ニンチショウ</t>
    </rPh>
    <rPh sb="5" eb="7">
      <t>センモン</t>
    </rPh>
    <rPh sb="9" eb="11">
      <t>カサン</t>
    </rPh>
    <rPh sb="17" eb="19">
      <t>タンイ</t>
    </rPh>
    <rPh sb="20" eb="21">
      <t>ニチ</t>
    </rPh>
    <phoneticPr fontId="5"/>
  </si>
  <si>
    <t>　別に厚生労働大臣が定める以下の基準に適合しているものとして都道府県知事等に届け出たホームが別に厚生労働大臣が定める入居者に対し、専門的な認知症ケアを行った場合に、(Ⅰ)(Ⅱ)いずれかを加算します。</t>
    <rPh sb="1" eb="2">
      <t>ベツ</t>
    </rPh>
    <rPh sb="3" eb="5">
      <t>コウセイ</t>
    </rPh>
    <rPh sb="5" eb="7">
      <t>ロウドウ</t>
    </rPh>
    <rPh sb="7" eb="9">
      <t>ダイジン</t>
    </rPh>
    <rPh sb="10" eb="11">
      <t>サダ</t>
    </rPh>
    <rPh sb="13" eb="15">
      <t>イカ</t>
    </rPh>
    <rPh sb="16" eb="18">
      <t>キジュン</t>
    </rPh>
    <rPh sb="19" eb="21">
      <t>テキゴウ</t>
    </rPh>
    <rPh sb="30" eb="34">
      <t>トドウフケン</t>
    </rPh>
    <rPh sb="34" eb="36">
      <t>チジ</t>
    </rPh>
    <rPh sb="36" eb="37">
      <t>トウ</t>
    </rPh>
    <rPh sb="38" eb="39">
      <t>トド</t>
    </rPh>
    <rPh sb="40" eb="41">
      <t>デ</t>
    </rPh>
    <rPh sb="46" eb="47">
      <t>ベツ</t>
    </rPh>
    <rPh sb="48" eb="50">
      <t>コウセイ</t>
    </rPh>
    <rPh sb="50" eb="52">
      <t>ロウドウ</t>
    </rPh>
    <rPh sb="52" eb="54">
      <t>ダイジン</t>
    </rPh>
    <rPh sb="55" eb="56">
      <t>サダ</t>
    </rPh>
    <rPh sb="58" eb="61">
      <t>ニュウキョシャ</t>
    </rPh>
    <rPh sb="62" eb="63">
      <t>タイ</t>
    </rPh>
    <rPh sb="65" eb="68">
      <t>センモンテキ</t>
    </rPh>
    <rPh sb="69" eb="72">
      <t>ニンチショウ</t>
    </rPh>
    <rPh sb="75" eb="76">
      <t>オコナ</t>
    </rPh>
    <rPh sb="78" eb="80">
      <t>バアイ</t>
    </rPh>
    <rPh sb="93" eb="95">
      <t>カサン</t>
    </rPh>
    <phoneticPr fontId="5"/>
  </si>
  <si>
    <r>
      <rPr>
        <b/>
        <sz val="9"/>
        <rFont val="游ゴシック"/>
        <family val="3"/>
        <charset val="128"/>
      </rPr>
      <t>イ 認知症専門ケア加算(Ⅰ)</t>
    </r>
    <r>
      <rPr>
        <sz val="9"/>
        <rFont val="游ゴシック"/>
        <family val="3"/>
        <charset val="128"/>
      </rPr>
      <t xml:space="preserve">：次に掲げる基準のいずれにも適合すること。
(1) ホームにおける入所者の総数のうち、日常生活に支障を来すおそれのある症状もしくは行動が認められることから介護を必要とする認知症の入居者（以下「対象者」といいます。）の占める割合が50％以上であること。
(2) 認知症介護に係る専門的な研修を修了している者を、対象者の数が20人未満である場合にあっては1以上、当該対象者の数が20人以上である場合にあっては一に当該対象者の数が19を超えて10またはその端数を増すごとに1を加えて得た数以上配置し、チームとして専門的な認知症ケアを実施していること。
(3) ホームの従業者に対する認知症ケアに関する留意事項の伝達または技術的指導に係る会議を定期的に開催していること。
</t>
    </r>
    <r>
      <rPr>
        <b/>
        <sz val="9"/>
        <rFont val="游ゴシック"/>
        <family val="3"/>
        <charset val="128"/>
      </rPr>
      <t>ロ 認知症専門ケア加算(Ⅱ)：</t>
    </r>
    <r>
      <rPr>
        <sz val="9"/>
        <rFont val="游ゴシック"/>
        <family val="3"/>
        <charset val="128"/>
      </rPr>
      <t>次に掲げる基準のいずれにも適合すること。
(1) イの基準のいずれにも適合すること。
(2) 認知症介護の指導に係る専門的な研修を修了している者を1名以上配置し、事業所または施設全体の認知症ケアの指導等を実施していること。
(3) ホームにおける介護職員、看護職員ごとの認知症ケアに関する研修計画を作成し、当該計画に従い、研修を実施または実施を予定していること。</t>
    </r>
    <phoneticPr fontId="5"/>
  </si>
  <si>
    <t>◇ 協力医療機関連携加算　(Ⅰ)：100単位／月　(Ⅱ)：40単位／月</t>
    <rPh sb="2" eb="4">
      <t>キョウリョク</t>
    </rPh>
    <rPh sb="20" eb="22">
      <t>タンイ</t>
    </rPh>
    <rPh sb="23" eb="24">
      <t>ツキ</t>
    </rPh>
    <rPh sb="31" eb="33">
      <t>タンイ</t>
    </rPh>
    <phoneticPr fontId="5"/>
  </si>
  <si>
    <t>　協力医療機関との間で、入居者の同意を得て、入居者の病歴等の情報を共有する会議を定期的に開催している場合に、(Ⅰ)(Ⅱ)いずれかを加算します。
(Ⅰ) 協力医療機関が、指定居宅サービス基準第191条第2項第1号および第2号に規定する要件を満たしている場合
(Ⅱ) (Ⅰ)以外の場合</t>
    <rPh sb="1" eb="3">
      <t>キョウリョク</t>
    </rPh>
    <rPh sb="3" eb="7">
      <t>イリョウキカン</t>
    </rPh>
    <rPh sb="9" eb="10">
      <t>アイダ</t>
    </rPh>
    <rPh sb="22" eb="25">
      <t>ニュウキョシャ</t>
    </rPh>
    <rPh sb="26" eb="29">
      <t>ビョウレキトウ</t>
    </rPh>
    <rPh sb="30" eb="32">
      <t>ジョウホウ</t>
    </rPh>
    <rPh sb="33" eb="35">
      <t>キョウユウ</t>
    </rPh>
    <rPh sb="37" eb="39">
      <t>カイギ</t>
    </rPh>
    <rPh sb="40" eb="43">
      <t>テイキテキ</t>
    </rPh>
    <rPh sb="44" eb="46">
      <t>カイサイ</t>
    </rPh>
    <rPh sb="50" eb="52">
      <t>バアイ</t>
    </rPh>
    <rPh sb="65" eb="67">
      <t>カサン</t>
    </rPh>
    <rPh sb="76" eb="78">
      <t>キョウリョク</t>
    </rPh>
    <rPh sb="78" eb="82">
      <t>イリョウキカン</t>
    </rPh>
    <rPh sb="84" eb="86">
      <t>シテイ</t>
    </rPh>
    <rPh sb="86" eb="88">
      <t>キョタク</t>
    </rPh>
    <rPh sb="92" eb="94">
      <t>キジュン</t>
    </rPh>
    <rPh sb="94" eb="95">
      <t>ダイ</t>
    </rPh>
    <rPh sb="98" eb="99">
      <t>ジョウ</t>
    </rPh>
    <rPh sb="99" eb="100">
      <t>ダイ</t>
    </rPh>
    <rPh sb="101" eb="102">
      <t>コウ</t>
    </rPh>
    <rPh sb="102" eb="103">
      <t>ダイ</t>
    </rPh>
    <rPh sb="104" eb="105">
      <t>ゴウ</t>
    </rPh>
    <rPh sb="108" eb="109">
      <t>ダイ</t>
    </rPh>
    <rPh sb="110" eb="111">
      <t>ゴウ</t>
    </rPh>
    <rPh sb="112" eb="114">
      <t>キテイ</t>
    </rPh>
    <rPh sb="116" eb="118">
      <t>ヨウケン</t>
    </rPh>
    <rPh sb="119" eb="120">
      <t>ミ</t>
    </rPh>
    <rPh sb="125" eb="127">
      <t>バアイ</t>
    </rPh>
    <rPh sb="135" eb="137">
      <t>イガイ</t>
    </rPh>
    <rPh sb="138" eb="140">
      <t>バアイ</t>
    </rPh>
    <phoneticPr fontId="5"/>
  </si>
  <si>
    <t>◇ 口腔・栄養スクリーニング加算　20単位／回</t>
    <rPh sb="19" eb="21">
      <t>タンイ</t>
    </rPh>
    <rPh sb="22" eb="23">
      <t>カイ</t>
    </rPh>
    <phoneticPr fontId="5"/>
  </si>
  <si>
    <t>　別に厚生労働大臣が定める以下の基準に適合するホームの従業者が、利用開始時および利用中6月ごとに入居者の栄養状態について確認を行い、当該入居者の栄養状態に関する情報を入居者を担当する介護支援専門員に提供した場合に加算します。</t>
    <rPh sb="13" eb="15">
      <t>イカ</t>
    </rPh>
    <rPh sb="106" eb="108">
      <t>カサン</t>
    </rPh>
    <phoneticPr fontId="5"/>
  </si>
  <si>
    <t>◇ 退院・退所時連携加算　30単位／日</t>
    <rPh sb="15" eb="17">
      <t>タンイ</t>
    </rPh>
    <rPh sb="18" eb="19">
      <t>ニチ</t>
    </rPh>
    <phoneticPr fontId="5"/>
  </si>
  <si>
    <t>◇ 退居時情報提供加算　250単位／回</t>
    <rPh sb="2" eb="5">
      <t>タイキョジ</t>
    </rPh>
    <rPh sb="5" eb="7">
      <t>ジョウホウ</t>
    </rPh>
    <rPh sb="7" eb="9">
      <t>テイキョウ</t>
    </rPh>
    <rPh sb="9" eb="11">
      <t>カサン</t>
    </rPh>
    <rPh sb="15" eb="17">
      <t>タンイ</t>
    </rPh>
    <rPh sb="18" eb="19">
      <t>カイ</t>
    </rPh>
    <phoneticPr fontId="5"/>
  </si>
  <si>
    <t>　入居者が退居し、医療機関に入院する場合において、当該医療機関に対して、入居者の同意を得て、入居者の心身の状況、生活歴等の情報を提供した上で、入居者の照会を行った場合に、入居者1人につき1回に限り加算を算定します。</t>
    <rPh sb="1" eb="4">
      <t>ニュウキョシャ</t>
    </rPh>
    <rPh sb="5" eb="7">
      <t>タイキョ</t>
    </rPh>
    <rPh sb="9" eb="11">
      <t>イリョウ</t>
    </rPh>
    <rPh sb="11" eb="13">
      <t>キカン</t>
    </rPh>
    <rPh sb="14" eb="16">
      <t>ニュウイン</t>
    </rPh>
    <rPh sb="18" eb="20">
      <t>バアイ</t>
    </rPh>
    <rPh sb="25" eb="27">
      <t>トウガイ</t>
    </rPh>
    <rPh sb="27" eb="29">
      <t>イリョウ</t>
    </rPh>
    <rPh sb="29" eb="31">
      <t>キカン</t>
    </rPh>
    <rPh sb="32" eb="33">
      <t>タイ</t>
    </rPh>
    <rPh sb="36" eb="39">
      <t>ニュウキョシャ</t>
    </rPh>
    <rPh sb="40" eb="42">
      <t>ドウイ</t>
    </rPh>
    <rPh sb="43" eb="44">
      <t>エ</t>
    </rPh>
    <rPh sb="46" eb="49">
      <t>ニュウキョシャ</t>
    </rPh>
    <rPh sb="50" eb="52">
      <t>シンシン</t>
    </rPh>
    <rPh sb="53" eb="55">
      <t>ジョウキョウ</t>
    </rPh>
    <rPh sb="56" eb="58">
      <t>セイカツ</t>
    </rPh>
    <rPh sb="58" eb="60">
      <t>レキトウ</t>
    </rPh>
    <rPh sb="61" eb="63">
      <t>ジョウホウ</t>
    </rPh>
    <rPh sb="64" eb="66">
      <t>テイキョウ</t>
    </rPh>
    <rPh sb="68" eb="69">
      <t>ウエ</t>
    </rPh>
    <rPh sb="71" eb="74">
      <t>ニュウキョシャ</t>
    </rPh>
    <rPh sb="75" eb="77">
      <t>ショウカイ</t>
    </rPh>
    <rPh sb="78" eb="79">
      <t>オコナ</t>
    </rPh>
    <rPh sb="81" eb="83">
      <t>バアイ</t>
    </rPh>
    <rPh sb="85" eb="88">
      <t>ニュウキョシャ</t>
    </rPh>
    <rPh sb="89" eb="90">
      <t>ニン</t>
    </rPh>
    <rPh sb="94" eb="95">
      <t>カイ</t>
    </rPh>
    <rPh sb="96" eb="97">
      <t>カギ</t>
    </rPh>
    <rPh sb="98" eb="100">
      <t>カサン</t>
    </rPh>
    <rPh sb="101" eb="103">
      <t>サンテイ</t>
    </rPh>
    <phoneticPr fontId="5"/>
  </si>
  <si>
    <t>◇ 科学的介護推進体制加算　40単位／月</t>
    <rPh sb="16" eb="18">
      <t>タンイ</t>
    </rPh>
    <rPh sb="19" eb="20">
      <t>ツキ</t>
    </rPh>
    <phoneticPr fontId="5"/>
  </si>
  <si>
    <t xml:space="preserve">　次に掲げるいずれの基準にも適合しているものとして都道府県知事等に届け出たホームが、入居者に対しサービスを行った場合に加算します。
</t>
    <rPh sb="25" eb="29">
      <t>トドウフケン</t>
    </rPh>
    <rPh sb="29" eb="31">
      <t>チジ</t>
    </rPh>
    <rPh sb="31" eb="32">
      <t>トウ</t>
    </rPh>
    <rPh sb="59" eb="61">
      <t>カサン</t>
    </rPh>
    <phoneticPr fontId="5"/>
  </si>
  <si>
    <t>◇ イ 看取り介護加算(Ⅰ)</t>
    <phoneticPr fontId="5"/>
  </si>
  <si>
    <t>　別に厚生労働大臣が定める以下の基準に適合しているものとして都道府県知事等に届け出たホームにおいて、別に厚生労働大臣が定める基準に適合する入居者について看取り介護を行った場合は、看取り介護加算(Ⅰ)として、死亡日以前30日以上45日以下については1日につき72単位を、死亡日以前4日以上30日以下については1日につき144単位を、死亡日の前日および前々日については1日につき680単位を、死亡日については1日につき1,280単位を死亡月に、(Ⅰ)(Ⅱ)いずれかを加算します。</t>
    <rPh sb="13" eb="15">
      <t>イカ</t>
    </rPh>
    <rPh sb="36" eb="37">
      <t>トウ</t>
    </rPh>
    <rPh sb="89" eb="91">
      <t>ミト</t>
    </rPh>
    <rPh sb="92" eb="94">
      <t>カイゴ</t>
    </rPh>
    <rPh sb="94" eb="96">
      <t>カサン</t>
    </rPh>
    <phoneticPr fontId="5"/>
  </si>
  <si>
    <t>◇ ロ 看取り介護加算(Ⅱ)</t>
    <phoneticPr fontId="5"/>
  </si>
  <si>
    <t>　別に厚生労働大臣が定める以下の基準に適合しているものとして都道府県知事等に届け出たホームにおいて、別に厚生労働大臣が定める基準に適合する入居者について看取り介護を行った場合は、看取り介護加算(Ⅱ)として、死亡日以前30日以上45日以下については1日につき572単位を、死亡日以前4日以上30日以下については1日につき644単位を、死亡日の前日および前々日については1日につき1,180単位を、死亡日については1日につき1,780単位を死亡月に、(Ⅰ)(Ⅱ)いずれかを加算します。</t>
    <rPh sb="13" eb="15">
      <t>イカ</t>
    </rPh>
    <rPh sb="36" eb="37">
      <t>トウ</t>
    </rPh>
    <rPh sb="89" eb="91">
      <t>ミト</t>
    </rPh>
    <rPh sb="92" eb="94">
      <t>カイゴ</t>
    </rPh>
    <rPh sb="94" eb="96">
      <t>カサン</t>
    </rPh>
    <phoneticPr fontId="5"/>
  </si>
  <si>
    <t>◇ 高齢者施設等感染対策向上加算　(Ⅰ)：10単位／月　(Ⅱ)：5単位／月</t>
    <phoneticPr fontId="5"/>
  </si>
  <si>
    <t>　別に厚生労働大臣が定める以下の基準に適合しているものとして、都道府県知事等に届け出たホームが、入居者に対して、サービスを行った場合に、(Ⅰ)(Ⅱ)いずれかを加算します。</t>
    <rPh sb="1" eb="2">
      <t>ベツ</t>
    </rPh>
    <rPh sb="3" eb="9">
      <t>コウセイロウドウダイジン</t>
    </rPh>
    <rPh sb="10" eb="11">
      <t>サダ</t>
    </rPh>
    <rPh sb="13" eb="15">
      <t>イカ</t>
    </rPh>
    <rPh sb="16" eb="18">
      <t>キジュン</t>
    </rPh>
    <rPh sb="19" eb="21">
      <t>テキゴウ</t>
    </rPh>
    <rPh sb="31" eb="35">
      <t>トドウフケン</t>
    </rPh>
    <rPh sb="35" eb="37">
      <t>チジ</t>
    </rPh>
    <rPh sb="37" eb="38">
      <t>トウ</t>
    </rPh>
    <rPh sb="39" eb="40">
      <t>トド</t>
    </rPh>
    <rPh sb="41" eb="42">
      <t>デ</t>
    </rPh>
    <phoneticPr fontId="5"/>
  </si>
  <si>
    <t>イ 高齢者施設等感染対策向上加算(Ⅰ)　次に掲げる基準のいずれにも適合すること。
(1) 感染症の予防および感染症の患者に対する医療に関する法律第6条第17項に規定する第二種協定指定医療機関との間で、新興感染症の発生時等の対応を行う体制を確保していること。
(2) 指定居宅サービス等基準第191条第1項本文に規定する協力医療機関その他の医療機関との間で、感染症の発生時等の対応を取り決めるとともに、感染症の発生時等に、協力医療機関等と連携し適切に対応していること。
(3) 診療報酬の算定方法別表第一医科診療報酬点数表の区分番号A234-2に規定する感染対策向上加算または医科診療報酬点数表の区分番号A000に掲げる初診料の注11および区分番号A001に掲げる再診料の注15に規定する外来感染対策向上加算に係る届け出を行った医療機関等が行う院内感染対策に関する研修または訓練に1年に1回以上参加していること。
ロ 高齢者施設等感染対策向上加算（Ⅱ）
　感染対策向上加算に係る届出を行った医療機関から、3年に1回以上、事業所内で感染者が発生した場合に係る実地指導を受けていること。</t>
    <rPh sb="2" eb="5">
      <t>コウレイシャ</t>
    </rPh>
    <rPh sb="5" eb="7">
      <t>シセツ</t>
    </rPh>
    <rPh sb="7" eb="8">
      <t>トウ</t>
    </rPh>
    <rPh sb="8" eb="10">
      <t>カンセン</t>
    </rPh>
    <rPh sb="10" eb="12">
      <t>タイサク</t>
    </rPh>
    <rPh sb="12" eb="14">
      <t>コウジョウ</t>
    </rPh>
    <rPh sb="14" eb="16">
      <t>カサン</t>
    </rPh>
    <rPh sb="20" eb="21">
      <t>ツギ</t>
    </rPh>
    <rPh sb="22" eb="23">
      <t>カカ</t>
    </rPh>
    <rPh sb="25" eb="27">
      <t>キジュン</t>
    </rPh>
    <rPh sb="33" eb="35">
      <t>テキゴウ</t>
    </rPh>
    <rPh sb="45" eb="48">
      <t>カンセンショウ</t>
    </rPh>
    <rPh sb="49" eb="51">
      <t>ヨボウ</t>
    </rPh>
    <rPh sb="54" eb="57">
      <t>カンセンショウ</t>
    </rPh>
    <rPh sb="58" eb="60">
      <t>カンジャ</t>
    </rPh>
    <rPh sb="61" eb="62">
      <t>タイ</t>
    </rPh>
    <rPh sb="64" eb="66">
      <t>イリョウ</t>
    </rPh>
    <rPh sb="67" eb="68">
      <t>カン</t>
    </rPh>
    <rPh sb="70" eb="72">
      <t>ホウリツ</t>
    </rPh>
    <rPh sb="72" eb="73">
      <t>ダイ</t>
    </rPh>
    <rPh sb="74" eb="75">
      <t>ジョウ</t>
    </rPh>
    <rPh sb="75" eb="76">
      <t>ダイ</t>
    </rPh>
    <rPh sb="78" eb="79">
      <t>コウ</t>
    </rPh>
    <rPh sb="80" eb="82">
      <t>キテイ</t>
    </rPh>
    <rPh sb="84" eb="87">
      <t>ダイ2シュ</t>
    </rPh>
    <rPh sb="87" eb="89">
      <t>キョウテイ</t>
    </rPh>
    <rPh sb="89" eb="91">
      <t>シテイ</t>
    </rPh>
    <rPh sb="91" eb="95">
      <t>イリョウキカン</t>
    </rPh>
    <rPh sb="97" eb="98">
      <t>アイダ</t>
    </rPh>
    <rPh sb="100" eb="102">
      <t>シンコウ</t>
    </rPh>
    <rPh sb="102" eb="105">
      <t>カンセンショウ</t>
    </rPh>
    <rPh sb="106" eb="110">
      <t>ハッセイジトウ</t>
    </rPh>
    <rPh sb="111" eb="113">
      <t>タイオウ</t>
    </rPh>
    <rPh sb="114" eb="115">
      <t>オコナ</t>
    </rPh>
    <rPh sb="116" eb="118">
      <t>タイセイ</t>
    </rPh>
    <rPh sb="119" eb="121">
      <t>カクホ</t>
    </rPh>
    <rPh sb="133" eb="135">
      <t>シテイ</t>
    </rPh>
    <rPh sb="135" eb="137">
      <t>キョタク</t>
    </rPh>
    <rPh sb="141" eb="142">
      <t>トウ</t>
    </rPh>
    <rPh sb="142" eb="144">
      <t>キジュン</t>
    </rPh>
    <rPh sb="144" eb="145">
      <t>ダイ</t>
    </rPh>
    <rPh sb="148" eb="149">
      <t>ジョウ</t>
    </rPh>
    <rPh sb="149" eb="150">
      <t>ダイ</t>
    </rPh>
    <rPh sb="151" eb="152">
      <t>コウ</t>
    </rPh>
    <rPh sb="152" eb="154">
      <t>ホンブン</t>
    </rPh>
    <rPh sb="155" eb="157">
      <t>キテイ</t>
    </rPh>
    <rPh sb="159" eb="161">
      <t>キョウリョク</t>
    </rPh>
    <rPh sb="161" eb="163">
      <t>イリョウ</t>
    </rPh>
    <rPh sb="163" eb="165">
      <t>キカン</t>
    </rPh>
    <rPh sb="167" eb="168">
      <t>タ</t>
    </rPh>
    <rPh sb="169" eb="171">
      <t>イリョウ</t>
    </rPh>
    <rPh sb="171" eb="173">
      <t>キカン</t>
    </rPh>
    <rPh sb="175" eb="176">
      <t>アイダ</t>
    </rPh>
    <rPh sb="178" eb="181">
      <t>カンセンショウ</t>
    </rPh>
    <rPh sb="182" eb="186">
      <t>ハッセイジトウ</t>
    </rPh>
    <rPh sb="187" eb="189">
      <t>タイオウ</t>
    </rPh>
    <rPh sb="190" eb="191">
      <t>ト</t>
    </rPh>
    <rPh sb="192" eb="193">
      <t>キ</t>
    </rPh>
    <rPh sb="200" eb="203">
      <t>カンセンショウ</t>
    </rPh>
    <rPh sb="204" eb="208">
      <t>ハッセイジトウ</t>
    </rPh>
    <rPh sb="210" eb="212">
      <t>キョウリョク</t>
    </rPh>
    <rPh sb="212" eb="214">
      <t>イリョウ</t>
    </rPh>
    <rPh sb="214" eb="217">
      <t>キカントウ</t>
    </rPh>
    <rPh sb="218" eb="220">
      <t>レンケイ</t>
    </rPh>
    <rPh sb="221" eb="223">
      <t>テキセツ</t>
    </rPh>
    <rPh sb="224" eb="226">
      <t>タイオウ</t>
    </rPh>
    <rPh sb="238" eb="242">
      <t>シンリョウホウシュウ</t>
    </rPh>
    <rPh sb="243" eb="245">
      <t>サンテイ</t>
    </rPh>
    <rPh sb="245" eb="247">
      <t>ホウホウ</t>
    </rPh>
    <rPh sb="247" eb="249">
      <t>ベッピョウ</t>
    </rPh>
    <rPh sb="249" eb="250">
      <t>ダイ</t>
    </rPh>
    <rPh sb="250" eb="251">
      <t>イチ</t>
    </rPh>
    <rPh sb="251" eb="257">
      <t>イカシンリョウホウシュウ</t>
    </rPh>
    <rPh sb="257" eb="260">
      <t>テンスウヒョウ</t>
    </rPh>
    <rPh sb="261" eb="263">
      <t>クブン</t>
    </rPh>
    <rPh sb="263" eb="265">
      <t>バンゴウ</t>
    </rPh>
    <rPh sb="272" eb="274">
      <t>キテイ</t>
    </rPh>
    <rPh sb="276" eb="278">
      <t>カンセン</t>
    </rPh>
    <rPh sb="278" eb="280">
      <t>タイサク</t>
    </rPh>
    <rPh sb="280" eb="282">
      <t>コウジョウ</t>
    </rPh>
    <rPh sb="282" eb="284">
      <t>カサン</t>
    </rPh>
    <rPh sb="287" eb="289">
      <t>イカ</t>
    </rPh>
    <rPh sb="289" eb="293">
      <t>シンリョウホウシュウ</t>
    </rPh>
    <rPh sb="293" eb="296">
      <t>テンスウヒョウ</t>
    </rPh>
    <rPh sb="297" eb="299">
      <t>クブン</t>
    </rPh>
    <rPh sb="299" eb="301">
      <t>バンゴウ</t>
    </rPh>
    <rPh sb="306" eb="307">
      <t>カカ</t>
    </rPh>
    <rPh sb="309" eb="312">
      <t>ショシンリョウ</t>
    </rPh>
    <rPh sb="313" eb="314">
      <t>チュウ</t>
    </rPh>
    <rPh sb="319" eb="321">
      <t>クブン</t>
    </rPh>
    <rPh sb="321" eb="323">
      <t>バンゴウ</t>
    </rPh>
    <rPh sb="328" eb="329">
      <t>カカ</t>
    </rPh>
    <rPh sb="331" eb="334">
      <t>サイシンリョウ</t>
    </rPh>
    <rPh sb="335" eb="336">
      <t>チュウ</t>
    </rPh>
    <rPh sb="339" eb="341">
      <t>キテイ</t>
    </rPh>
    <rPh sb="343" eb="345">
      <t>ガイライ</t>
    </rPh>
    <rPh sb="345" eb="349">
      <t>カンセンタイサク</t>
    </rPh>
    <rPh sb="349" eb="351">
      <t>コウジョウ</t>
    </rPh>
    <rPh sb="351" eb="353">
      <t>カサン</t>
    </rPh>
    <rPh sb="354" eb="355">
      <t>カカ</t>
    </rPh>
    <rPh sb="356" eb="357">
      <t>トド</t>
    </rPh>
    <rPh sb="358" eb="359">
      <t>デ</t>
    </rPh>
    <rPh sb="360" eb="361">
      <t>オコナ</t>
    </rPh>
    <rPh sb="363" eb="367">
      <t>イリョウキカン</t>
    </rPh>
    <rPh sb="367" eb="368">
      <t>トウ</t>
    </rPh>
    <rPh sb="369" eb="370">
      <t>オコナ</t>
    </rPh>
    <rPh sb="371" eb="377">
      <t>インナイカンセンタイサク</t>
    </rPh>
    <rPh sb="378" eb="379">
      <t>カン</t>
    </rPh>
    <rPh sb="381" eb="383">
      <t>ケンシュウ</t>
    </rPh>
    <rPh sb="386" eb="388">
      <t>クンレン</t>
    </rPh>
    <rPh sb="390" eb="391">
      <t>ネン</t>
    </rPh>
    <rPh sb="393" eb="394">
      <t>カイ</t>
    </rPh>
    <rPh sb="394" eb="396">
      <t>イジョウ</t>
    </rPh>
    <rPh sb="396" eb="398">
      <t>サンカ</t>
    </rPh>
    <rPh sb="408" eb="411">
      <t>コウレイシャ</t>
    </rPh>
    <rPh sb="411" eb="413">
      <t>シセツ</t>
    </rPh>
    <rPh sb="413" eb="414">
      <t>トウ</t>
    </rPh>
    <rPh sb="414" eb="416">
      <t>カンセン</t>
    </rPh>
    <rPh sb="416" eb="418">
      <t>タイサク</t>
    </rPh>
    <rPh sb="418" eb="422">
      <t>コウジョウカサン</t>
    </rPh>
    <rPh sb="427" eb="429">
      <t>カンセン</t>
    </rPh>
    <rPh sb="429" eb="431">
      <t>タイサク</t>
    </rPh>
    <phoneticPr fontId="5"/>
  </si>
  <si>
    <t>◇ 新興感染症等施設療養費　240単位／日</t>
    <rPh sb="17" eb="19">
      <t>タンイ</t>
    </rPh>
    <rPh sb="20" eb="21">
      <t>ニチ</t>
    </rPh>
    <phoneticPr fontId="5"/>
  </si>
  <si>
    <t>　ホームが、入居者が別に厚生労働大臣が定める感染症に感染した場合に相談対応、診療、入院調整等を行う医療機関を確保し、かつ、当該感染症に感染した入居者に対し、適切な感染対策を行った上で、サービスを行った場合に、1月に1回、連続する5日を限度として算定します。</t>
    <rPh sb="6" eb="9">
      <t>ニュウキョシャ</t>
    </rPh>
    <rPh sb="10" eb="11">
      <t>ベツ</t>
    </rPh>
    <rPh sb="12" eb="18">
      <t>コウセイロウドウダイジン</t>
    </rPh>
    <rPh sb="19" eb="20">
      <t>サダ</t>
    </rPh>
    <rPh sb="22" eb="25">
      <t>カンセンショウ</t>
    </rPh>
    <rPh sb="26" eb="28">
      <t>カンセン</t>
    </rPh>
    <rPh sb="30" eb="32">
      <t>バアイ</t>
    </rPh>
    <rPh sb="33" eb="35">
      <t>ソウダン</t>
    </rPh>
    <rPh sb="35" eb="37">
      <t>タイオウ</t>
    </rPh>
    <rPh sb="38" eb="40">
      <t>シンリョウ</t>
    </rPh>
    <rPh sb="41" eb="43">
      <t>ニュウイン</t>
    </rPh>
    <rPh sb="43" eb="46">
      <t>チョウセイトウ</t>
    </rPh>
    <rPh sb="47" eb="48">
      <t>オコナ</t>
    </rPh>
    <rPh sb="49" eb="53">
      <t>イリョウキカン</t>
    </rPh>
    <rPh sb="54" eb="56">
      <t>カクホ</t>
    </rPh>
    <rPh sb="61" eb="63">
      <t>トウガイ</t>
    </rPh>
    <rPh sb="63" eb="66">
      <t>カンセンショウ</t>
    </rPh>
    <rPh sb="67" eb="69">
      <t>カンセン</t>
    </rPh>
    <rPh sb="71" eb="74">
      <t>ニュウキョシャ</t>
    </rPh>
    <rPh sb="75" eb="76">
      <t>タイ</t>
    </rPh>
    <rPh sb="78" eb="80">
      <t>テキセツ</t>
    </rPh>
    <rPh sb="81" eb="83">
      <t>カンセン</t>
    </rPh>
    <rPh sb="83" eb="85">
      <t>タイサク</t>
    </rPh>
    <rPh sb="86" eb="87">
      <t>オコナ</t>
    </rPh>
    <rPh sb="89" eb="90">
      <t>ウエ</t>
    </rPh>
    <rPh sb="97" eb="98">
      <t>オコナ</t>
    </rPh>
    <rPh sb="100" eb="102">
      <t>バアイ</t>
    </rPh>
    <rPh sb="105" eb="106">
      <t>ツキ</t>
    </rPh>
    <rPh sb="108" eb="109">
      <t>カイ</t>
    </rPh>
    <rPh sb="110" eb="112">
      <t>レンゾク</t>
    </rPh>
    <rPh sb="115" eb="116">
      <t>ニチ</t>
    </rPh>
    <rPh sb="117" eb="119">
      <t>ゲンド</t>
    </rPh>
    <rPh sb="122" eb="124">
      <t>サンテイ</t>
    </rPh>
    <phoneticPr fontId="5"/>
  </si>
  <si>
    <t>◇ 生産性向上推進体制加算　(Ⅰ)：100単位／月　(Ⅱ)：10単位／月</t>
    <rPh sb="21" eb="23">
      <t>タンイ</t>
    </rPh>
    <rPh sb="24" eb="25">
      <t>ツキ</t>
    </rPh>
    <rPh sb="32" eb="34">
      <t>タンイ</t>
    </rPh>
    <rPh sb="35" eb="36">
      <t>ツキ</t>
    </rPh>
    <phoneticPr fontId="5"/>
  </si>
  <si>
    <t>　別に厚生労働大臣が定める以下の基準に適合しているものとして、都道府県知事等に届け出たホームが、入居者に対して、サービスを行った場合に、(Ⅰ)(Ⅱ)いずれかの加算を算定します。</t>
    <rPh sb="1" eb="2">
      <t>ベツ</t>
    </rPh>
    <rPh sb="3" eb="5">
      <t>コウセイ</t>
    </rPh>
    <rPh sb="5" eb="7">
      <t>ロウドウ</t>
    </rPh>
    <rPh sb="7" eb="9">
      <t>ダイジン</t>
    </rPh>
    <rPh sb="10" eb="11">
      <t>サダ</t>
    </rPh>
    <rPh sb="13" eb="15">
      <t>イカ</t>
    </rPh>
    <rPh sb="16" eb="18">
      <t>キジュン</t>
    </rPh>
    <rPh sb="19" eb="21">
      <t>テキゴウ</t>
    </rPh>
    <rPh sb="31" eb="35">
      <t>トドウフケン</t>
    </rPh>
    <rPh sb="35" eb="37">
      <t>チジ</t>
    </rPh>
    <rPh sb="37" eb="38">
      <t>トウ</t>
    </rPh>
    <rPh sb="39" eb="40">
      <t>トド</t>
    </rPh>
    <rPh sb="41" eb="42">
      <t>デ</t>
    </rPh>
    <rPh sb="48" eb="51">
      <t>ニュウキョシャ</t>
    </rPh>
    <rPh sb="52" eb="53">
      <t>タイ</t>
    </rPh>
    <rPh sb="61" eb="62">
      <t>オコナ</t>
    </rPh>
    <rPh sb="64" eb="66">
      <t>バアイ</t>
    </rPh>
    <rPh sb="79" eb="81">
      <t>カサン</t>
    </rPh>
    <rPh sb="82" eb="84">
      <t>サンテイ</t>
    </rPh>
    <phoneticPr fontId="5"/>
  </si>
  <si>
    <t>イ 生産性向上推進体制加算（Ⅰ）：次に掲げる基準のいずれにも適合すること。
(1) 入居者の安全ならびに介護サービスの質の確保および職員の負担軽減に資する方策を検討するための委員会において、次に掲げる事項について必要な検討を行い、および当該事項の実施を定期的に確認していること。
　(一)業務の効率化および質の向上又は職員の負担の軽減に資する機器（以下「介護機器」という。）を活用する場合における利　用者の安全およびケアの質の確保
　(二)職員の負担の軽減および勤務状況への配慮
　(三)介護機器の定期的な点検
　(四) 業務の効率化および質の向上ならびに職員の負担軽減を図るための職員研修
(2) (1)の取組および介護機器の活用による業務の効率化および質の確保ならびに職員の負担軽減に関する実績があること。
(3) 介護機器を複数種類活用していること。
(4) (1)の委員会において、職員の業務分担の明確化等による業務の効率化および質の確保ならびに負担軽減について必要な検討を行い、当該検討を踏まえ、必要な取組を実施し、および当該取組の実施を定期的に確認すること。
(5) 事業年度ごとに(1)、(3)および(4)の取組による業務の効率化および質の確保ならびに職員の負担軽減に関する実績を厚生労働省に報告すること。
ロ 生産性向上推進体制加算（Ⅱ）：次に掲げる基準のいずれにも適合すること。
(1) イ(1)に適合していること。
(2) 介護機器を活用していること。
(3) 事業年度ごとに(2)およびイ(1)の取組による業務の効率化および質の確保ならびに職員の負担軽減に関する実績を厚生労働省に報告すること。</t>
    <rPh sb="19" eb="20">
      <t>カカ</t>
    </rPh>
    <rPh sb="22" eb="24">
      <t>キジュン</t>
    </rPh>
    <rPh sb="42" eb="45">
      <t>ニュウキョシャ</t>
    </rPh>
    <rPh sb="142" eb="143">
      <t>イチ</t>
    </rPh>
    <rPh sb="218" eb="219">
      <t>2</t>
    </rPh>
    <rPh sb="242" eb="243">
      <t>3</t>
    </rPh>
    <rPh sb="258" eb="259">
      <t>ヨン</t>
    </rPh>
    <phoneticPr fontId="5"/>
  </si>
  <si>
    <t>◇ サービス提供体制強化加算（Ⅰ）：22単位／日　(Ⅱ)：18単位／日　(Ⅲ)：6単位／日</t>
  </si>
  <si>
    <t>　別に厚生労働大臣が定める以下の基準に適合しているものとして都道府県知事等に届け出たホームが、入居者に対し、サービスを行った場合は、当該基準に掲げる区分に従い加算します。</t>
    <rPh sb="13" eb="15">
      <t>イカ</t>
    </rPh>
    <rPh sb="36" eb="37">
      <t>トウ</t>
    </rPh>
    <phoneticPr fontId="5"/>
  </si>
  <si>
    <r>
      <rPr>
        <b/>
        <sz val="9"/>
        <rFont val="游ゴシック"/>
        <family val="3"/>
        <charset val="128"/>
      </rPr>
      <t>イ サービス提供体制強化加算（Ⅰ）</t>
    </r>
    <r>
      <rPr>
        <sz val="9"/>
        <rFont val="游ゴシック"/>
        <family val="3"/>
        <charset val="128"/>
      </rPr>
      <t xml:space="preserve">：次に掲げる基準のいずれにも適合すること。
(1) 次のいずれかに適合すること。
　① ホームの介護職員の総数のうち、介護福祉士の占める割合が70％以上であること。
　② ホームの介護職員の総数のうち、勤続年数10年以上の介護福祉士の占める割合が25％以上であること。
(2) 提供するサービスの質の向上に資する取組を実施していること。
(3) 通所介護費等算定方法第五号に規定する基準のいずれにも該当しないこと。
</t>
    </r>
    <r>
      <rPr>
        <b/>
        <sz val="9"/>
        <rFont val="游ゴシック"/>
        <family val="3"/>
        <charset val="128"/>
      </rPr>
      <t>ロ サービス提供体制強化加算(Ⅱ)　</t>
    </r>
    <r>
      <rPr>
        <sz val="9"/>
        <rFont val="游ゴシック"/>
        <family val="3"/>
        <charset val="128"/>
      </rPr>
      <t xml:space="preserve">：次に掲げる基準のいずれにも適合すること。
(1) ホームの介護職員の総数のうち、介護福祉士の占める割合が60％以上であること。
(2) イ(3)に該当するものであること
</t>
    </r>
    <r>
      <rPr>
        <b/>
        <sz val="9"/>
        <rFont val="游ゴシック"/>
        <family val="3"/>
        <charset val="128"/>
      </rPr>
      <t>ハ サービス提供体制強化加算(Ⅲ)　</t>
    </r>
    <r>
      <rPr>
        <sz val="9"/>
        <rFont val="游ゴシック"/>
        <family val="3"/>
        <charset val="128"/>
      </rPr>
      <t>：次に掲げる基準のいずれにも適合すること。
(1) 次のいずれかに適合すること。
　① ホームの介護職員の総数のうち、介護福祉士の占める割合が50％以上であること。
　② ホームの看護・介護職員の総数のうち、常勤職員の占める割合が75％以上であること。
　③ サービスを入居者に直接提供する職員の総数のうち、勤続年数7年以上の者の占める割合が30％以上であること。
(2) イ(3)に該当するものであること</t>
    </r>
    <rPh sb="156" eb="158">
      <t>テイキョウ</t>
    </rPh>
    <rPh sb="165" eb="166">
      <t>シツ</t>
    </rPh>
    <rPh sb="167" eb="169">
      <t>コウジョウ</t>
    </rPh>
    <rPh sb="170" eb="171">
      <t>シ</t>
    </rPh>
    <rPh sb="173" eb="175">
      <t>トリクミ</t>
    </rPh>
    <rPh sb="176" eb="178">
      <t>ジッシ</t>
    </rPh>
    <rPh sb="190" eb="192">
      <t>ツウショ</t>
    </rPh>
    <rPh sb="192" eb="194">
      <t>カイゴ</t>
    </rPh>
    <rPh sb="194" eb="195">
      <t>ヒ</t>
    </rPh>
    <rPh sb="195" eb="196">
      <t>トウ</t>
    </rPh>
    <rPh sb="196" eb="198">
      <t>サンテイ</t>
    </rPh>
    <rPh sb="198" eb="200">
      <t>ホウホウ</t>
    </rPh>
    <rPh sb="200" eb="201">
      <t>ダイ</t>
    </rPh>
    <rPh sb="201" eb="202">
      <t>５</t>
    </rPh>
    <rPh sb="202" eb="203">
      <t>ゴウ</t>
    </rPh>
    <rPh sb="204" eb="206">
      <t>キテイ</t>
    </rPh>
    <rPh sb="208" eb="210">
      <t>キジュン</t>
    </rPh>
    <rPh sb="216" eb="218">
      <t>ガイトウ</t>
    </rPh>
    <rPh sb="482" eb="485">
      <t>ニュウキョシャ</t>
    </rPh>
    <phoneticPr fontId="5"/>
  </si>
  <si>
    <t>◇ 介護職員等処遇改善加算　(Ⅰ)：12.8％　(Ⅱ)：12.2％　(Ⅲ)：11％　(Ⅳ)：8.8％</t>
    <rPh sb="6" eb="7">
      <t>トウ</t>
    </rPh>
    <phoneticPr fontId="5"/>
  </si>
  <si>
    <t>◇ 人員基準欠如に該当する場合　所定単位数×70％</t>
    <rPh sb="2" eb="4">
      <t>ジンイン</t>
    </rPh>
    <rPh sb="4" eb="6">
      <t>キジュン</t>
    </rPh>
    <rPh sb="6" eb="8">
      <t>ケツジョ</t>
    </rPh>
    <rPh sb="9" eb="11">
      <t>ガイトウ</t>
    </rPh>
    <rPh sb="13" eb="15">
      <t>バアイ</t>
    </rPh>
    <rPh sb="16" eb="18">
      <t>ショテイ</t>
    </rPh>
    <rPh sb="18" eb="21">
      <t>タンイスウ</t>
    </rPh>
    <phoneticPr fontId="5"/>
  </si>
  <si>
    <t>　看護職員または介護職員の員数が別に厚生労働大臣が定める基準に該当する場合（人員基準欠如）は、所定単位数の70％の額を算定します。</t>
    <rPh sb="1" eb="3">
      <t>カンゴ</t>
    </rPh>
    <rPh sb="3" eb="5">
      <t>ショクイン</t>
    </rPh>
    <rPh sb="8" eb="12">
      <t>カイゴショクイン</t>
    </rPh>
    <rPh sb="13" eb="15">
      <t>インスウ</t>
    </rPh>
    <rPh sb="16" eb="17">
      <t>ベツ</t>
    </rPh>
    <rPh sb="18" eb="22">
      <t>コウセイロウドウ</t>
    </rPh>
    <rPh sb="22" eb="24">
      <t>ダイジン</t>
    </rPh>
    <rPh sb="25" eb="26">
      <t>サダ</t>
    </rPh>
    <rPh sb="28" eb="30">
      <t>キジュン</t>
    </rPh>
    <rPh sb="31" eb="33">
      <t>ガイトウ</t>
    </rPh>
    <rPh sb="35" eb="37">
      <t>バアイ</t>
    </rPh>
    <rPh sb="38" eb="40">
      <t>ジンイン</t>
    </rPh>
    <rPh sb="40" eb="42">
      <t>キジュン</t>
    </rPh>
    <rPh sb="42" eb="44">
      <t>ケツジョ</t>
    </rPh>
    <rPh sb="47" eb="49">
      <t>ショテイ</t>
    </rPh>
    <rPh sb="49" eb="52">
      <t>タンイスウ</t>
    </rPh>
    <rPh sb="57" eb="58">
      <t>ガク</t>
    </rPh>
    <rPh sb="59" eb="61">
      <t>サンテイ</t>
    </rPh>
    <phoneticPr fontId="5"/>
  </si>
  <si>
    <t>◇ 身体拘束廃止未実施減算　所定単位数×10％の減算</t>
    <rPh sb="2" eb="4">
      <t>シンタイ</t>
    </rPh>
    <rPh sb="4" eb="6">
      <t>コウソク</t>
    </rPh>
    <rPh sb="6" eb="8">
      <t>ハイシ</t>
    </rPh>
    <rPh sb="8" eb="11">
      <t>ミジッシ</t>
    </rPh>
    <rPh sb="11" eb="13">
      <t>ゲンサン</t>
    </rPh>
    <phoneticPr fontId="5"/>
  </si>
  <si>
    <t>　別に厚生労働大臣が定める基準を満たさない場合は、所定単位数から減算します。</t>
    <phoneticPr fontId="5"/>
  </si>
  <si>
    <t>◇ 高齢者虐待防止措置未実施減算　所定単位数×1％の減算</t>
    <rPh sb="2" eb="5">
      <t>コウレイシャ</t>
    </rPh>
    <rPh sb="5" eb="7">
      <t>ギャクタイ</t>
    </rPh>
    <rPh sb="7" eb="9">
      <t>ボウシ</t>
    </rPh>
    <rPh sb="9" eb="11">
      <t>ソチ</t>
    </rPh>
    <rPh sb="11" eb="12">
      <t>ミ</t>
    </rPh>
    <rPh sb="12" eb="14">
      <t>ジッシ</t>
    </rPh>
    <rPh sb="14" eb="16">
      <t>ゲンサン</t>
    </rPh>
    <rPh sb="17" eb="19">
      <t>ショテイ</t>
    </rPh>
    <rPh sb="19" eb="22">
      <t>タンイスウ</t>
    </rPh>
    <rPh sb="26" eb="28">
      <t>ゲンサン</t>
    </rPh>
    <phoneticPr fontId="5"/>
  </si>
  <si>
    <t>　別に厚生労働大臣が定める基準を満たさない場合は、所定単位数から減算します。</t>
    <rPh sb="25" eb="27">
      <t>ショテイ</t>
    </rPh>
    <rPh sb="27" eb="30">
      <t>タンイスウ</t>
    </rPh>
    <rPh sb="32" eb="34">
      <t>ゲンサン</t>
    </rPh>
    <phoneticPr fontId="5"/>
  </si>
  <si>
    <t>◇ 業務継続計画未策定減算　所定単位数×3％の減算</t>
    <rPh sb="2" eb="4">
      <t>ギョウム</t>
    </rPh>
    <rPh sb="4" eb="6">
      <t>ケイゾク</t>
    </rPh>
    <rPh sb="6" eb="8">
      <t>ケイカク</t>
    </rPh>
    <rPh sb="8" eb="9">
      <t>ミ</t>
    </rPh>
    <rPh sb="9" eb="11">
      <t>サクテイ</t>
    </rPh>
    <rPh sb="11" eb="13">
      <t>ゲンサン</t>
    </rPh>
    <phoneticPr fontId="5"/>
  </si>
  <si>
    <t>18</t>
    <phoneticPr fontId="5"/>
  </si>
  <si>
    <t>※別添１（別に実施する介護サービス一覧表）
介護保険事業</t>
    <rPh sb="1" eb="3">
      <t>ベッテン</t>
    </rPh>
    <rPh sb="5" eb="6">
      <t>ベツ</t>
    </rPh>
    <rPh sb="7" eb="9">
      <t>ジッシ</t>
    </rPh>
    <rPh sb="11" eb="13">
      <t>カイゴ</t>
    </rPh>
    <rPh sb="17" eb="19">
      <t>イチラン</t>
    </rPh>
    <rPh sb="19" eb="20">
      <t>ヒョウ</t>
    </rPh>
    <phoneticPr fontId="5"/>
  </si>
  <si>
    <t>平成</t>
  </si>
  <si>
    <t>15年4月4日　
高第1226‐1号</t>
    <phoneticPr fontId="5"/>
  </si>
  <si>
    <t>15（2003）年9月1日</t>
    <phoneticPr fontId="5"/>
  </si>
  <si>
    <t>令和</t>
  </si>
  <si>
    <t>3（2021）年9月1日</t>
    <phoneticPr fontId="5"/>
  </si>
  <si>
    <t>18（2006）年4月1日</t>
    <phoneticPr fontId="5"/>
  </si>
  <si>
    <t>ヶ所</t>
    <phoneticPr fontId="5"/>
  </si>
  <si>
    <t>ヶ所</t>
    <rPh sb="1" eb="2">
      <t>ショ</t>
    </rPh>
    <phoneticPr fontId="5"/>
  </si>
  <si>
    <t>12（2003）年9月1日</t>
    <rPh sb="8" eb="9">
      <t>ネン</t>
    </rPh>
    <phoneticPr fontId="5"/>
  </si>
  <si>
    <t>32（2023）年8月末日</t>
    <phoneticPr fontId="5"/>
  </si>
  <si>
    <t>12（2003）年7月1日</t>
    <phoneticPr fontId="5"/>
  </si>
  <si>
    <t>準耐火建築物</t>
  </si>
  <si>
    <t>ヶ月分</t>
    <phoneticPr fontId="5"/>
  </si>
  <si>
    <r>
      <t>備考　介護保険費用１割</t>
    </r>
    <r>
      <rPr>
        <u/>
        <sz val="11"/>
        <color indexed="10"/>
        <rFont val="ＭＳ 明朝"/>
        <family val="1"/>
        <charset val="128"/>
      </rPr>
      <t>、２割</t>
    </r>
    <r>
      <rPr>
        <sz val="11"/>
        <rFont val="ＭＳ 明朝"/>
        <family val="1"/>
        <charset val="128"/>
      </rPr>
      <t>又は</t>
    </r>
    <r>
      <rPr>
        <u/>
        <sz val="11"/>
        <color indexed="10"/>
        <rFont val="ＭＳ 明朝"/>
        <family val="1"/>
        <charset val="128"/>
      </rPr>
      <t>３</t>
    </r>
    <r>
      <rPr>
        <sz val="11"/>
        <rFont val="ＭＳ 明朝"/>
        <family val="1"/>
        <charset val="128"/>
      </rPr>
      <t>割の利用者負担（利用者の所得等に応じて負担割合が変わる。）※介護予防・地域密着型の場合を含む。詳細は別添３及び４のとおりです。
　</t>
    </r>
    <r>
      <rPr>
        <sz val="10"/>
        <rFont val="ＭＳ 明朝"/>
        <family val="1"/>
        <charset val="128"/>
      </rPr>
      <t>　　</t>
    </r>
    <rPh sb="0" eb="2">
      <t>ビコウ</t>
    </rPh>
    <rPh sb="13" eb="14">
      <t>ワリ</t>
    </rPh>
    <rPh sb="47" eb="49">
      <t>カイゴ</t>
    </rPh>
    <rPh sb="49" eb="51">
      <t>ヨボウ</t>
    </rPh>
    <rPh sb="52" eb="54">
      <t>チイキ</t>
    </rPh>
    <rPh sb="54" eb="57">
      <t>ミッチャクガタ</t>
    </rPh>
    <rPh sb="58" eb="60">
      <t>バアイ</t>
    </rPh>
    <rPh sb="61" eb="62">
      <t>フク</t>
    </rPh>
    <rPh sb="64" eb="66">
      <t>ショウサイ</t>
    </rPh>
    <rPh sb="67" eb="69">
      <t>ベッテン</t>
    </rPh>
    <rPh sb="70" eb="71">
      <t>オヨ</t>
    </rPh>
    <phoneticPr fontId="5"/>
  </si>
  <si>
    <t>月額費用の合計</t>
    <rPh sb="0" eb="2">
      <t>ゲツガク</t>
    </rPh>
    <rPh sb="2" eb="4">
      <t>ヒヨウ</t>
    </rPh>
    <rPh sb="5" eb="7">
      <t>ゴウケイ</t>
    </rPh>
    <phoneticPr fontId="5"/>
  </si>
  <si>
    <r>
      <t>窓口の名称</t>
    </r>
    <r>
      <rPr>
        <sz val="10"/>
        <rFont val="ＭＳ 明朝"/>
        <family val="1"/>
        <charset val="128"/>
      </rPr>
      <t>（サービス付き高齢者向け住宅所管庁）</t>
    </r>
    <rPh sb="0" eb="2">
      <t>マドグチ</t>
    </rPh>
    <rPh sb="3" eb="5">
      <t>メイショウ</t>
    </rPh>
    <rPh sb="19" eb="21">
      <t>ショカン</t>
    </rPh>
    <rPh sb="21" eb="22">
      <t>チョウ</t>
    </rPh>
    <phoneticPr fontId="5"/>
  </si>
  <si>
    <t>窓口の名称（介護サービス・事故・虐待の場合）</t>
    <rPh sb="0" eb="2">
      <t>マドグチ</t>
    </rPh>
    <rPh sb="3" eb="5">
      <t>メイショウ</t>
    </rPh>
    <rPh sb="6" eb="8">
      <t>カイゴ</t>
    </rPh>
    <rPh sb="13" eb="15">
      <t>ジコ</t>
    </rPh>
    <rPh sb="16" eb="18">
      <t>ギャクタイ</t>
    </rPh>
    <rPh sb="19" eb="21">
      <t>バアイ</t>
    </rPh>
    <phoneticPr fontId="5"/>
  </si>
  <si>
    <t>寝屋川市福祉部　高齢介護室</t>
    <phoneticPr fontId="5"/>
  </si>
  <si>
    <t>072-838-0518</t>
    <phoneticPr fontId="5"/>
  </si>
  <si>
    <t>寝屋川市福祉部指導監査課</t>
    <phoneticPr fontId="5"/>
  </si>
  <si>
    <t>072-812-2027</t>
    <phoneticPr fontId="5"/>
  </si>
  <si>
    <r>
      <t>７　規模及び構造設備(9)二イ　入居者が週２回以上の入浴ができる機会を確保するため、</t>
    </r>
    <r>
      <rPr>
        <u/>
        <sz val="10"/>
        <rFont val="ＭＳ 明朝"/>
        <family val="1"/>
        <charset val="128"/>
      </rPr>
      <t>10名程度に１か所以上</t>
    </r>
    <r>
      <rPr>
        <sz val="10"/>
        <rFont val="ＭＳ 明朝"/>
        <family val="1"/>
        <charset val="128"/>
      </rPr>
      <t>の浴室を設置すること。
下線部につき、当該建築物の設置以降の2017年に当該指針が改訂されて新たに追加された項目のため、下線部の数値を満たしていない。しかしながら、運営上、週２回以上の入浴機会は確保している。</t>
    </r>
    <rPh sb="65" eb="68">
      <t>カセンブ</t>
    </rPh>
    <rPh sb="72" eb="74">
      <t>トウガイ</t>
    </rPh>
    <rPh sb="74" eb="77">
      <t>ケンチクブツ</t>
    </rPh>
    <rPh sb="78" eb="80">
      <t>セッチ</t>
    </rPh>
    <rPh sb="80" eb="82">
      <t>イコウ</t>
    </rPh>
    <rPh sb="89" eb="91">
      <t>トウガイ</t>
    </rPh>
    <rPh sb="91" eb="93">
      <t>シシン</t>
    </rPh>
    <rPh sb="94" eb="96">
      <t>カイテイ</t>
    </rPh>
    <rPh sb="99" eb="100">
      <t>アラ</t>
    </rPh>
    <rPh sb="102" eb="104">
      <t>ツイカ</t>
    </rPh>
    <rPh sb="107" eb="109">
      <t>コウモク</t>
    </rPh>
    <rPh sb="113" eb="116">
      <t>カセンブ</t>
    </rPh>
    <rPh sb="117" eb="119">
      <t>スウチ</t>
    </rPh>
    <rPh sb="120" eb="121">
      <t>ミ</t>
    </rPh>
    <rPh sb="135" eb="138">
      <t>ウンエイジョウ</t>
    </rPh>
    <rPh sb="139" eb="140">
      <t>シュウ</t>
    </rPh>
    <rPh sb="141" eb="142">
      <t>カイ</t>
    </rPh>
    <rPh sb="142" eb="144">
      <t>イジョウ</t>
    </rPh>
    <rPh sb="145" eb="147">
      <t>ニュウヨク</t>
    </rPh>
    <rPh sb="147" eb="149">
      <t>キカイ</t>
    </rPh>
    <rPh sb="150" eb="152">
      <t>カクホ</t>
    </rPh>
    <phoneticPr fontId="5"/>
  </si>
  <si>
    <t>適合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</si>
</sst>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176" formatCode="&quot;その他場合：&quot;############"/>
    <numFmt numFmtId="177" formatCode="##&quot;分&quot;"/>
    <numFmt numFmtId="178" formatCode="##0&quot;歳&quot;"/>
    <numFmt numFmtId="179" formatCode="#,##0&quot;円&quot;"/>
    <numFmt numFmtId="180" formatCode="#,##0&quot;か&quot;&quot;月&quot;"/>
    <numFmt numFmtId="181" formatCode="#,##0&quot;人&quot;"/>
    <numFmt numFmtId="182" formatCode="#,##0_ "/>
    <numFmt numFmtId="183" formatCode="&quot;職名／氏名&quot;######"/>
    <numFmt numFmtId="184" formatCode="#,##0&quot;階&quot;"/>
    <numFmt numFmtId="185" formatCode="0_);[Red]\(0\)"/>
    <numFmt numFmtId="186" formatCode="##.##&quot;円&quot;"/>
    <numFmt numFmtId="187" formatCode="@&quot;日あたり（円）&quot;"/>
    <numFmt numFmtId="188" formatCode="#,##0&quot;室&quot;"/>
    <numFmt numFmtId="189" formatCode="\(#,##0&quot;室&quot;\)"/>
    <numFmt numFmtId="190" formatCode="yyyy&quot;年&quot;m&quot;月&quot;d&quot;日&quot;;@"/>
    <numFmt numFmtId="191" formatCode="##.##&quot;㎡&quot;"/>
    <numFmt numFmtId="192" formatCode="0.00_ "/>
    <numFmt numFmtId="193" formatCode="[&lt;=999]000;[&lt;=9999]000\-00;000\-0000"/>
    <numFmt numFmtId="194" formatCode="#,##0.0"/>
    <numFmt numFmtId="195" formatCode="#,###&quot;円&quot;"/>
    <numFmt numFmtId="196" formatCode="#,##0.0_ "/>
    <numFmt numFmtId="197" formatCode="0.0_ "/>
    <numFmt numFmtId="198" formatCode="#,###&quot;単位/日&quot;"/>
    <numFmt numFmtId="199" formatCode="#,###&quot;単位/月&quot;"/>
    <numFmt numFmtId="200" formatCode="#,###&quot;単位/回&quot;"/>
    <numFmt numFmtId="201" formatCode="#,##0.0_);[Red]\(#,##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b/>
      <sz val="11"/>
      <name val="ＭＳ 明朝"/>
      <family val="1"/>
      <charset val="128"/>
    </font>
    <font>
      <sz val="8"/>
      <name val="ＭＳ 明朝"/>
      <family val="1"/>
      <charset val="128"/>
    </font>
    <font>
      <b/>
      <sz val="12"/>
      <name val="ＭＳ 明朝"/>
      <family val="1"/>
      <charset val="128"/>
    </font>
    <font>
      <sz val="12"/>
      <name val="ＭＳ Ｐゴシック"/>
      <family val="3"/>
      <charset val="128"/>
    </font>
    <font>
      <b/>
      <sz val="12"/>
      <name val="ＭＳ Ｐゴシック"/>
      <family val="3"/>
      <charset val="128"/>
    </font>
    <font>
      <u/>
      <sz val="11"/>
      <name val="ＭＳ Ｐゴシック"/>
      <family val="3"/>
      <charset val="128"/>
    </font>
    <font>
      <b/>
      <sz val="10"/>
      <name val="ＭＳ Ｐゴシック"/>
      <family val="3"/>
      <charset val="128"/>
    </font>
    <font>
      <sz val="14"/>
      <name val="ＭＳ 明朝"/>
      <family val="1"/>
      <charset val="128"/>
    </font>
    <font>
      <sz val="10.5"/>
      <name val="ＭＳ 明朝"/>
      <family val="1"/>
      <charset val="128"/>
    </font>
    <font>
      <sz val="7"/>
      <name val="ＭＳ 明朝"/>
      <family val="1"/>
      <charset val="128"/>
    </font>
    <font>
      <sz val="9"/>
      <name val="Century"/>
      <family val="1"/>
    </font>
    <font>
      <sz val="10"/>
      <name val="Century"/>
      <family val="1"/>
    </font>
    <font>
      <sz val="9"/>
      <name val="ＭＳ Ｐ明朝"/>
      <family val="1"/>
      <charset val="128"/>
    </font>
    <font>
      <sz val="11"/>
      <color theme="1"/>
      <name val="ＭＳ Ｐゴシック"/>
      <family val="3"/>
      <charset val="128"/>
      <scheme val="minor"/>
    </font>
    <font>
      <u/>
      <sz val="11"/>
      <color theme="10"/>
      <name val="ＭＳ Ｐゴシック"/>
      <family val="3"/>
      <charset val="128"/>
    </font>
    <font>
      <sz val="11"/>
      <color theme="1"/>
      <name val="ＭＳ 明朝"/>
      <family val="1"/>
      <charset val="128"/>
    </font>
    <font>
      <sz val="11"/>
      <color theme="4" tint="0.79998168889431442"/>
      <name val="ＭＳ Ｐゴシック"/>
      <family val="3"/>
      <charset val="128"/>
    </font>
    <font>
      <sz val="11"/>
      <color rgb="FFFFC000"/>
      <name val="ＭＳ Ｐゴシック"/>
      <family val="3"/>
      <charset val="128"/>
    </font>
    <font>
      <b/>
      <u/>
      <sz val="11"/>
      <color theme="4" tint="0.79998168889431442"/>
      <name val="ＭＳ Ｐゴシック"/>
      <family val="3"/>
      <charset val="128"/>
    </font>
    <font>
      <sz val="12"/>
      <color theme="1"/>
      <name val="ＭＳ 明朝"/>
      <family val="1"/>
      <charset val="128"/>
    </font>
    <font>
      <sz val="9"/>
      <color theme="8" tint="0.79998168889431442"/>
      <name val="ＭＳ Ｐゴシック"/>
      <family val="3"/>
      <charset val="128"/>
    </font>
    <font>
      <b/>
      <sz val="11"/>
      <name val="ＭＳ Ｐゴシック"/>
      <family val="3"/>
      <charset val="128"/>
      <scheme val="major"/>
    </font>
    <font>
      <sz val="11"/>
      <name val="ＭＳ Ｐゴシック"/>
      <family val="3"/>
      <charset val="128"/>
      <scheme val="major"/>
    </font>
    <font>
      <sz val="8"/>
      <name val="ＭＳ Ｐゴシック"/>
      <family val="3"/>
      <charset val="128"/>
    </font>
    <font>
      <sz val="9"/>
      <name val="Century"/>
      <family val="1"/>
      <charset val="128"/>
    </font>
    <font>
      <sz val="11"/>
      <color theme="8" tint="0.79998168889431442"/>
      <name val="ＭＳ Ｐゴシック"/>
      <family val="3"/>
      <charset val="128"/>
    </font>
    <font>
      <b/>
      <sz val="16"/>
      <color theme="1"/>
      <name val="Yu Gothic Medium"/>
      <family val="3"/>
      <charset val="128"/>
    </font>
    <font>
      <sz val="11"/>
      <name val="Yu Gothic Medium"/>
      <family val="3"/>
      <charset val="128"/>
    </font>
    <font>
      <b/>
      <sz val="10"/>
      <name val="游ゴシック"/>
      <family val="3"/>
      <charset val="128"/>
    </font>
    <font>
      <sz val="10"/>
      <name val="游ゴシック"/>
      <family val="3"/>
      <charset val="128"/>
    </font>
    <font>
      <b/>
      <u/>
      <sz val="10"/>
      <name val="游ゴシック"/>
      <family val="3"/>
      <charset val="128"/>
    </font>
    <font>
      <b/>
      <sz val="11"/>
      <name val="Yu Gothic Medium"/>
      <family val="3"/>
      <charset val="128"/>
    </font>
    <font>
      <sz val="9"/>
      <name val="Yu Gothic UI"/>
      <family val="3"/>
      <charset val="128"/>
    </font>
    <font>
      <sz val="10"/>
      <name val="Yu Gothic UI"/>
      <family val="3"/>
      <charset val="128"/>
    </font>
    <font>
      <b/>
      <sz val="22"/>
      <name val="Yu Gothic UI"/>
      <family val="3"/>
      <charset val="128"/>
    </font>
    <font>
      <sz val="6"/>
      <name val="ＭＳ Ｐゴシック"/>
      <family val="2"/>
      <charset val="128"/>
      <scheme val="minor"/>
    </font>
    <font>
      <b/>
      <sz val="36"/>
      <name val="Yu Gothic UI"/>
      <family val="3"/>
      <charset val="128"/>
    </font>
    <font>
      <b/>
      <sz val="24"/>
      <name val="Yu Gothic UI"/>
      <family val="3"/>
      <charset val="128"/>
    </font>
    <font>
      <sz val="18"/>
      <name val="Yu Gothic UI"/>
      <family val="3"/>
      <charset val="128"/>
    </font>
    <font>
      <b/>
      <sz val="48"/>
      <name val="Yu Gothic UI"/>
      <family val="3"/>
      <charset val="128"/>
    </font>
    <font>
      <b/>
      <u/>
      <sz val="18"/>
      <color rgb="FFFF0000"/>
      <name val="Yu Gothic UI"/>
      <family val="3"/>
      <charset val="128"/>
    </font>
    <font>
      <b/>
      <sz val="18"/>
      <name val="Yu Gothic UI"/>
      <family val="3"/>
      <charset val="128"/>
    </font>
    <font>
      <sz val="6"/>
      <name val="ＭＳ 明朝"/>
      <family val="2"/>
      <charset val="128"/>
    </font>
    <font>
      <u/>
      <sz val="11"/>
      <color indexed="36"/>
      <name val="ＭＳ Ｐゴシック"/>
      <family val="3"/>
      <charset val="128"/>
    </font>
    <font>
      <sz val="18"/>
      <color rgb="FFFF0000"/>
      <name val="Yu Gothic UI"/>
      <family val="3"/>
      <charset val="128"/>
    </font>
    <font>
      <sz val="11"/>
      <name val="Yu Gothic UI"/>
      <family val="3"/>
      <charset val="128"/>
    </font>
    <font>
      <b/>
      <sz val="20"/>
      <name val="Yu Gothic UI"/>
      <family val="3"/>
      <charset val="128"/>
    </font>
    <font>
      <sz val="8"/>
      <name val="Century"/>
      <family val="1"/>
      <charset val="128"/>
    </font>
    <font>
      <sz val="8"/>
      <name val="ＭＳ Ｐ明朝"/>
      <family val="1"/>
      <charset val="128"/>
    </font>
    <font>
      <sz val="8"/>
      <name val="Century"/>
      <family val="1"/>
    </font>
    <font>
      <sz val="9.5"/>
      <name val="ＭＳ 明朝"/>
      <family val="1"/>
      <charset val="128"/>
    </font>
    <font>
      <sz val="9.5"/>
      <name val="ＭＳ Ｐゴシック"/>
      <family val="3"/>
      <charset val="128"/>
    </font>
    <font>
      <sz val="11"/>
      <name val="ＭＳ Ｐゴシック"/>
      <family val="3"/>
    </font>
    <font>
      <b/>
      <sz val="12"/>
      <color rgb="FFFF0000"/>
      <name val="ＭＳ Ｐゴシック"/>
      <family val="3"/>
      <charset val="128"/>
    </font>
    <font>
      <sz val="11"/>
      <color theme="4" tint="-0.249977111117893"/>
      <name val="ＭＳ Ｐゴシック"/>
      <family val="3"/>
      <charset val="128"/>
    </font>
    <font>
      <sz val="10"/>
      <name val="ＭＳ Ｐゴシック"/>
      <family val="3"/>
    </font>
    <font>
      <sz val="6"/>
      <name val="ＭＳ Ｐゴシック"/>
      <family val="3"/>
    </font>
    <font>
      <b/>
      <sz val="14"/>
      <color theme="1"/>
      <name val="Yu Gothic Medium"/>
      <family val="3"/>
      <charset val="128"/>
    </font>
    <font>
      <sz val="9"/>
      <name val="游ゴシック"/>
      <family val="3"/>
      <charset val="128"/>
    </font>
    <font>
      <b/>
      <u/>
      <sz val="9"/>
      <name val="游ゴシック"/>
      <family val="3"/>
      <charset val="128"/>
    </font>
    <font>
      <b/>
      <sz val="9"/>
      <name val="游ゴシック"/>
      <family val="3"/>
      <charset val="128"/>
    </font>
    <font>
      <sz val="11"/>
      <color theme="1"/>
      <name val="ＭＳ 明朝"/>
      <family val="1"/>
    </font>
    <font>
      <sz val="12"/>
      <color theme="1"/>
      <name val="ＭＳ 明朝"/>
      <family val="1"/>
    </font>
    <font>
      <sz val="8"/>
      <color theme="1"/>
      <name val="ＭＳ 明朝"/>
      <family val="1"/>
    </font>
    <font>
      <sz val="10"/>
      <color theme="1"/>
      <name val="ＭＳ 明朝"/>
      <family val="1"/>
    </font>
    <font>
      <b/>
      <sz val="11"/>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u/>
      <sz val="9"/>
      <color theme="10"/>
      <name val="ＭＳ Ｐゴシック"/>
      <family val="3"/>
      <charset val="128"/>
    </font>
    <font>
      <u/>
      <sz val="11"/>
      <color indexed="10"/>
      <name val="ＭＳ 明朝"/>
      <family val="1"/>
      <charset val="128"/>
    </font>
    <font>
      <b/>
      <sz val="9"/>
      <color indexed="81"/>
      <name val="MS P ゴシック"/>
      <family val="3"/>
      <charset val="128"/>
    </font>
    <font>
      <sz val="9"/>
      <color indexed="81"/>
      <name val="MS P ゴシック"/>
      <family val="3"/>
      <charset val="128"/>
    </font>
    <font>
      <u/>
      <sz val="10"/>
      <name val="ＭＳ 明朝"/>
      <family val="1"/>
      <charset val="128"/>
    </font>
  </fonts>
  <fills count="12">
    <fill>
      <patternFill patternType="none"/>
    </fill>
    <fill>
      <patternFill patternType="gray125"/>
    </fill>
    <fill>
      <patternFill patternType="solid">
        <fgColor rgb="FFD6FEDB"/>
        <bgColor indexed="64"/>
      </patternFill>
    </fill>
    <fill>
      <patternFill patternType="solid">
        <fgColor rgb="FFFFFFCC"/>
        <bgColor indexed="64"/>
      </patternFill>
    </fill>
    <fill>
      <patternFill patternType="solid">
        <fgColor rgb="FFFFCCFF"/>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indexed="13"/>
        <bgColor indexed="64"/>
      </patternFill>
    </fill>
  </fills>
  <borders count="162">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hair">
        <color indexed="64"/>
      </left>
      <right style="thin">
        <color indexed="64"/>
      </right>
      <top/>
      <bottom/>
      <diagonal/>
    </border>
    <border>
      <left style="hair">
        <color indexed="64"/>
      </left>
      <right style="medium">
        <color indexed="64"/>
      </right>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bottom style="thick">
        <color indexed="64"/>
      </bottom>
      <diagonal/>
    </border>
    <border>
      <left/>
      <right/>
      <top style="thick">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ck">
        <color indexed="64"/>
      </bottom>
      <diagonal/>
    </border>
  </borders>
  <cellStyleXfs count="12">
    <xf numFmtId="0" fontId="0" fillId="0" borderId="0">
      <alignment vertical="center"/>
    </xf>
    <xf numFmtId="0" fontId="28" fillId="0" borderId="0" applyNumberForma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xf numFmtId="0" fontId="27" fillId="0" borderId="0">
      <alignment vertical="center"/>
    </xf>
    <xf numFmtId="0" fontId="12" fillId="0" borderId="0"/>
    <xf numFmtId="0" fontId="4" fillId="0" borderId="0"/>
    <xf numFmtId="0" fontId="4" fillId="0" borderId="0"/>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66" fillId="0" borderId="0">
      <alignment vertical="center"/>
    </xf>
  </cellStyleXfs>
  <cellXfs count="1527">
    <xf numFmtId="0" fontId="0" fillId="0" borderId="0" xfId="0">
      <alignment vertical="center"/>
    </xf>
    <xf numFmtId="0" fontId="6" fillId="0" borderId="0" xfId="0" applyFont="1" applyAlignment="1">
      <alignment horizontal="left" vertical="center"/>
    </xf>
    <xf numFmtId="49" fontId="6" fillId="0" borderId="0" xfId="0" applyNumberFormat="1" applyFont="1">
      <alignment vertical="center"/>
    </xf>
    <xf numFmtId="0" fontId="6" fillId="0" borderId="0" xfId="0" applyFont="1">
      <alignment vertical="center"/>
    </xf>
    <xf numFmtId="0" fontId="0" fillId="0" borderId="0" xfId="0" applyAlignment="1">
      <alignment horizontal="left" vertical="center"/>
    </xf>
    <xf numFmtId="49" fontId="6" fillId="0" borderId="0" xfId="0" applyNumberFormat="1" applyFont="1" applyAlignment="1">
      <alignment horizontal="left" vertical="center"/>
    </xf>
    <xf numFmtId="0" fontId="6" fillId="0" borderId="0" xfId="0" applyFont="1" applyAlignment="1">
      <alignment horizontal="right" vertical="center" wrapText="1"/>
    </xf>
    <xf numFmtId="58" fontId="7" fillId="0" borderId="1" xfId="0" applyNumberFormat="1" applyFont="1" applyBorder="1">
      <alignment vertical="center"/>
    </xf>
    <xf numFmtId="0" fontId="7" fillId="0" borderId="1" xfId="0" applyFont="1" applyBorder="1" applyAlignment="1">
      <alignment horizontal="right" vertical="center"/>
    </xf>
    <xf numFmtId="49" fontId="9" fillId="0" borderId="0" xfId="0" applyNumberFormat="1" applyFont="1" applyAlignment="1">
      <alignment horizontal="left" vertical="center"/>
    </xf>
    <xf numFmtId="49" fontId="0" fillId="0" borderId="0" xfId="0" applyNumberFormat="1">
      <alignment vertical="center"/>
    </xf>
    <xf numFmtId="0" fontId="9" fillId="0" borderId="2" xfId="0" applyFont="1"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1" xfId="0" applyNumberFormat="1" applyBorder="1">
      <alignment vertical="center"/>
    </xf>
    <xf numFmtId="49" fontId="0" fillId="0" borderId="5" xfId="0" applyNumberFormat="1" applyBorder="1">
      <alignment vertical="center"/>
    </xf>
    <xf numFmtId="49" fontId="6" fillId="2" borderId="6" xfId="0" applyNumberFormat="1" applyFont="1" applyFill="1" applyBorder="1">
      <alignment vertical="center"/>
    </xf>
    <xf numFmtId="6" fontId="0" fillId="0" borderId="0" xfId="2" applyFont="1">
      <alignment vertical="center"/>
    </xf>
    <xf numFmtId="49" fontId="6" fillId="3" borderId="7" xfId="0" applyNumberFormat="1" applyFont="1" applyFill="1" applyBorder="1" applyAlignment="1">
      <alignment horizontal="left" vertical="center"/>
    </xf>
    <xf numFmtId="49" fontId="6" fillId="3" borderId="8" xfId="0" applyNumberFormat="1" applyFont="1" applyFill="1" applyBorder="1" applyAlignment="1">
      <alignment horizontal="left" vertical="center"/>
    </xf>
    <xf numFmtId="0" fontId="12" fillId="4" borderId="0" xfId="0" applyFont="1" applyFill="1">
      <alignment vertical="center"/>
    </xf>
    <xf numFmtId="0" fontId="12" fillId="0" borderId="0" xfId="0" applyFont="1" applyAlignment="1">
      <alignment horizontal="right" vertical="center"/>
    </xf>
    <xf numFmtId="4" fontId="12" fillId="0" borderId="0" xfId="0" applyNumberFormat="1" applyFont="1">
      <alignment vertical="center"/>
    </xf>
    <xf numFmtId="0" fontId="12" fillId="0" borderId="0" xfId="0" applyFont="1">
      <alignment vertical="center"/>
    </xf>
    <xf numFmtId="49" fontId="0" fillId="0" borderId="0" xfId="0" applyNumberFormat="1" applyAlignment="1">
      <alignment horizontal="left" vertical="top" wrapText="1"/>
    </xf>
    <xf numFmtId="49" fontId="6" fillId="3" borderId="6" xfId="0" applyNumberFormat="1" applyFont="1" applyFill="1" applyBorder="1">
      <alignment vertical="center"/>
    </xf>
    <xf numFmtId="49" fontId="6" fillId="0" borderId="9" xfId="0" applyNumberFormat="1" applyFont="1" applyBorder="1">
      <alignment vertical="center"/>
    </xf>
    <xf numFmtId="49" fontId="6" fillId="0" borderId="10" xfId="0" applyNumberFormat="1" applyFont="1" applyBorder="1">
      <alignment vertical="center"/>
    </xf>
    <xf numFmtId="0" fontId="6" fillId="4" borderId="11" xfId="0" applyFont="1" applyFill="1" applyBorder="1" applyAlignment="1">
      <alignment horizontal="left" vertical="center"/>
    </xf>
    <xf numFmtId="0" fontId="6" fillId="3" borderId="12" xfId="0" applyFont="1" applyFill="1" applyBorder="1" applyAlignment="1">
      <alignment horizontal="left" vertical="center"/>
    </xf>
    <xf numFmtId="49" fontId="6" fillId="3" borderId="12" xfId="0" applyNumberFormat="1" applyFont="1" applyFill="1" applyBorder="1" applyAlignment="1">
      <alignment horizontal="left" vertical="center"/>
    </xf>
    <xf numFmtId="49" fontId="6" fillId="3" borderId="6" xfId="0" applyNumberFormat="1" applyFont="1" applyFill="1" applyBorder="1" applyAlignment="1">
      <alignment horizontal="left" vertical="center"/>
    </xf>
    <xf numFmtId="49" fontId="6" fillId="3" borderId="13" xfId="0" applyNumberFormat="1" applyFont="1" applyFill="1" applyBorder="1" applyAlignment="1">
      <alignment horizontal="left" vertical="center"/>
    </xf>
    <xf numFmtId="49" fontId="9" fillId="4" borderId="0" xfId="0" applyNumberFormat="1" applyFont="1" applyFill="1" applyAlignment="1">
      <alignment horizontal="left" vertical="center"/>
    </xf>
    <xf numFmtId="49" fontId="6" fillId="3" borderId="12" xfId="0" applyNumberFormat="1" applyFont="1" applyFill="1" applyBorder="1" applyAlignment="1">
      <alignment horizontal="left" vertical="center" wrapText="1"/>
    </xf>
    <xf numFmtId="0" fontId="6" fillId="0" borderId="0" xfId="0" applyFont="1" applyAlignment="1">
      <alignment vertical="center" wrapText="1"/>
    </xf>
    <xf numFmtId="49" fontId="6" fillId="0" borderId="0" xfId="0" applyNumberFormat="1" applyFont="1" applyAlignment="1">
      <alignment vertical="top"/>
    </xf>
    <xf numFmtId="0" fontId="6" fillId="0" borderId="0" xfId="0" applyFont="1" applyAlignment="1">
      <alignment vertical="top"/>
    </xf>
    <xf numFmtId="0" fontId="6" fillId="0" borderId="0" xfId="0" applyFont="1" applyAlignment="1">
      <alignment vertical="top" wrapText="1"/>
    </xf>
    <xf numFmtId="0" fontId="6" fillId="5" borderId="0" xfId="0" applyFont="1" applyFill="1" applyAlignment="1">
      <alignment vertical="top" wrapText="1"/>
    </xf>
    <xf numFmtId="0" fontId="6" fillId="5" borderId="0" xfId="0" applyFont="1" applyFill="1" applyAlignment="1">
      <alignment vertical="top"/>
    </xf>
    <xf numFmtId="0" fontId="6" fillId="0" borderId="16" xfId="0" applyFont="1" applyBorder="1" applyAlignment="1">
      <alignment horizontal="left" vertical="center"/>
    </xf>
    <xf numFmtId="0" fontId="6" fillId="0" borderId="18" xfId="0" applyFont="1" applyBorder="1" applyAlignment="1">
      <alignment horizontal="left" vertical="center"/>
    </xf>
    <xf numFmtId="0" fontId="0" fillId="0" borderId="0" xfId="0" applyAlignment="1">
      <alignment vertical="top" wrapText="1"/>
    </xf>
    <xf numFmtId="0" fontId="9" fillId="0" borderId="0" xfId="0" applyFont="1" applyAlignment="1">
      <alignment horizontal="left" vertical="center"/>
    </xf>
    <xf numFmtId="0" fontId="7" fillId="0" borderId="9" xfId="0" applyFont="1" applyBorder="1">
      <alignment vertical="center"/>
    </xf>
    <xf numFmtId="0" fontId="7" fillId="0" borderId="9" xfId="0" applyFont="1" applyBorder="1" applyAlignment="1">
      <alignment horizontal="center" vertical="center"/>
    </xf>
    <xf numFmtId="0" fontId="6" fillId="0" borderId="19" xfId="0" applyFont="1" applyBorder="1">
      <alignment vertical="center"/>
    </xf>
    <xf numFmtId="49" fontId="9" fillId="0" borderId="0" xfId="0" applyNumberFormat="1" applyFont="1">
      <alignment vertical="center"/>
    </xf>
    <xf numFmtId="0" fontId="9" fillId="0" borderId="0" xfId="0" applyFont="1">
      <alignment vertical="center"/>
    </xf>
    <xf numFmtId="0" fontId="6" fillId="0" borderId="0" xfId="0" applyFont="1" applyAlignment="1">
      <alignment horizontal="left" vertical="center" wrapText="1"/>
    </xf>
    <xf numFmtId="49" fontId="7" fillId="0" borderId="0" xfId="0" applyNumberFormat="1" applyFont="1">
      <alignment vertical="center"/>
    </xf>
    <xf numFmtId="0" fontId="7" fillId="3" borderId="22" xfId="0" applyFont="1" applyFill="1" applyBorder="1" applyAlignment="1">
      <alignment horizontal="left" vertical="center"/>
    </xf>
    <xf numFmtId="0" fontId="6" fillId="2" borderId="1" xfId="0" applyFont="1" applyFill="1" applyBorder="1" applyAlignment="1">
      <alignment horizontal="left" vertical="center"/>
    </xf>
    <xf numFmtId="0" fontId="7" fillId="3" borderId="24" xfId="0" applyFont="1" applyFill="1" applyBorder="1" applyAlignment="1">
      <alignment horizontal="left" vertical="center"/>
    </xf>
    <xf numFmtId="0" fontId="7" fillId="3" borderId="12" xfId="0" applyFont="1" applyFill="1" applyBorder="1" applyAlignment="1">
      <alignment horizontal="left" vertical="center"/>
    </xf>
    <xf numFmtId="0" fontId="7" fillId="3" borderId="13" xfId="0" applyFont="1" applyFill="1" applyBorder="1" applyAlignment="1">
      <alignment horizontal="left" vertical="center"/>
    </xf>
    <xf numFmtId="0" fontId="6" fillId="3" borderId="25" xfId="0" applyFont="1" applyFill="1" applyBorder="1" applyAlignment="1">
      <alignment horizontal="center" vertical="center"/>
    </xf>
    <xf numFmtId="0" fontId="6" fillId="3" borderId="25" xfId="0" applyFont="1" applyFill="1" applyBorder="1" applyAlignment="1">
      <alignment horizontal="center" vertical="center" wrapText="1"/>
    </xf>
    <xf numFmtId="0" fontId="10" fillId="3" borderId="16" xfId="0" applyFont="1" applyFill="1" applyBorder="1" applyAlignment="1">
      <alignment vertical="center" wrapText="1"/>
    </xf>
    <xf numFmtId="49" fontId="10" fillId="0" borderId="0" xfId="0" applyNumberFormat="1" applyFont="1">
      <alignment vertical="center"/>
    </xf>
    <xf numFmtId="0" fontId="10" fillId="2" borderId="13" xfId="0" applyFont="1" applyFill="1" applyBorder="1" applyAlignment="1">
      <alignment horizontal="left" vertical="center" wrapText="1"/>
    </xf>
    <xf numFmtId="0" fontId="6" fillId="2" borderId="12" xfId="0" applyFont="1" applyFill="1" applyBorder="1" applyAlignment="1">
      <alignment horizontal="center" vertical="center"/>
    </xf>
    <xf numFmtId="0" fontId="10" fillId="0" borderId="0" xfId="0" applyFont="1">
      <alignment vertical="center"/>
    </xf>
    <xf numFmtId="0" fontId="10" fillId="0" borderId="0" xfId="0" applyFont="1" applyAlignment="1">
      <alignment vertical="center" wrapText="1"/>
    </xf>
    <xf numFmtId="0" fontId="6" fillId="2" borderId="12" xfId="0" applyFont="1" applyFill="1" applyBorder="1" applyAlignment="1">
      <alignment horizontal="center" vertical="center" wrapText="1"/>
    </xf>
    <xf numFmtId="0" fontId="10" fillId="0" borderId="0" xfId="0" applyFont="1" applyAlignment="1">
      <alignment horizontal="left" vertical="top" wrapText="1"/>
    </xf>
    <xf numFmtId="0" fontId="11" fillId="3" borderId="12" xfId="0" applyFont="1" applyFill="1" applyBorder="1" applyAlignment="1">
      <alignment horizontal="left" vertical="center" wrapText="1"/>
    </xf>
    <xf numFmtId="0" fontId="6" fillId="2" borderId="6" xfId="0" applyFont="1" applyFill="1" applyBorder="1">
      <alignment vertical="center"/>
    </xf>
    <xf numFmtId="0" fontId="6" fillId="3" borderId="12" xfId="0" applyFont="1" applyFill="1" applyBorder="1">
      <alignment vertical="center"/>
    </xf>
    <xf numFmtId="49" fontId="6" fillId="3" borderId="7" xfId="0" applyNumberFormat="1" applyFont="1" applyFill="1" applyBorder="1">
      <alignment vertical="center"/>
    </xf>
    <xf numFmtId="0" fontId="6" fillId="3" borderId="26" xfId="0" applyFont="1" applyFill="1" applyBorder="1">
      <alignment vertical="center"/>
    </xf>
    <xf numFmtId="0" fontId="6" fillId="4" borderId="19" xfId="0" applyFont="1" applyFill="1" applyBorder="1">
      <alignment vertical="center"/>
    </xf>
    <xf numFmtId="0" fontId="7" fillId="4" borderId="2" xfId="0" applyFont="1" applyFill="1" applyBorder="1">
      <alignment vertical="center"/>
    </xf>
    <xf numFmtId="0" fontId="7" fillId="4" borderId="29" xfId="0" applyFont="1" applyFill="1" applyBorder="1">
      <alignment vertical="center"/>
    </xf>
    <xf numFmtId="0" fontId="6" fillId="0" borderId="30" xfId="0" applyFont="1" applyBorder="1">
      <alignment vertical="center"/>
    </xf>
    <xf numFmtId="0" fontId="6" fillId="0" borderId="31" xfId="0" applyFont="1" applyBorder="1" applyAlignment="1">
      <alignment horizontal="left" vertical="center"/>
    </xf>
    <xf numFmtId="0" fontId="7" fillId="0" borderId="32" xfId="0" applyFont="1" applyBorder="1" applyAlignment="1">
      <alignment horizontal="left" vertical="center" wrapText="1"/>
    </xf>
    <xf numFmtId="0" fontId="7" fillId="0" borderId="27" xfId="0" applyFont="1" applyBorder="1" applyAlignment="1">
      <alignment horizontal="left" vertical="center"/>
    </xf>
    <xf numFmtId="0" fontId="7" fillId="0" borderId="27" xfId="0" applyFont="1" applyBorder="1">
      <alignment vertical="center"/>
    </xf>
    <xf numFmtId="0" fontId="7" fillId="0" borderId="28" xfId="0" applyFont="1" applyBorder="1">
      <alignment vertical="center"/>
    </xf>
    <xf numFmtId="0" fontId="6" fillId="0" borderId="11" xfId="0" applyFont="1" applyBorder="1">
      <alignment vertical="center"/>
    </xf>
    <xf numFmtId="0" fontId="6" fillId="0" borderId="31" xfId="0" applyFont="1" applyBorder="1">
      <alignment vertical="center"/>
    </xf>
    <xf numFmtId="0" fontId="0" fillId="0" borderId="0" xfId="0" applyAlignment="1">
      <alignment vertical="center" wrapText="1"/>
    </xf>
    <xf numFmtId="49" fontId="6" fillId="3" borderId="34" xfId="0" applyNumberFormat="1" applyFont="1" applyFill="1" applyBorder="1">
      <alignment vertical="center"/>
    </xf>
    <xf numFmtId="0" fontId="0" fillId="0" borderId="2" xfId="0" applyBorder="1">
      <alignment vertical="center"/>
    </xf>
    <xf numFmtId="0" fontId="13" fillId="0" borderId="0" xfId="0" applyFont="1" applyAlignment="1">
      <alignment vertical="center" wrapText="1"/>
    </xf>
    <xf numFmtId="0" fontId="6" fillId="4" borderId="10" xfId="0" applyFont="1" applyFill="1" applyBorder="1">
      <alignment vertical="center"/>
    </xf>
    <xf numFmtId="49" fontId="6" fillId="2" borderId="23" xfId="0" applyNumberFormat="1" applyFont="1" applyFill="1" applyBorder="1">
      <alignment vertical="center"/>
    </xf>
    <xf numFmtId="49" fontId="0" fillId="0" borderId="31" xfId="0" applyNumberFormat="1" applyBorder="1">
      <alignment vertical="center"/>
    </xf>
    <xf numFmtId="49" fontId="0" fillId="0" borderId="35" xfId="0" applyNumberFormat="1" applyBorder="1">
      <alignment vertical="center"/>
    </xf>
    <xf numFmtId="49" fontId="6" fillId="2" borderId="32" xfId="0" applyNumberFormat="1" applyFont="1" applyFill="1" applyBorder="1" applyAlignment="1">
      <alignment horizontal="left" vertical="center"/>
    </xf>
    <xf numFmtId="49" fontId="6" fillId="2" borderId="37" xfId="0" applyNumberFormat="1" applyFont="1" applyFill="1" applyBorder="1">
      <alignment vertical="center"/>
    </xf>
    <xf numFmtId="181" fontId="6" fillId="0" borderId="4" xfId="0" applyNumberFormat="1" applyFont="1" applyBorder="1">
      <alignment vertical="center"/>
    </xf>
    <xf numFmtId="181" fontId="6" fillId="0" borderId="10" xfId="0" applyNumberFormat="1" applyFont="1" applyBorder="1">
      <alignment vertical="center"/>
    </xf>
    <xf numFmtId="181" fontId="6" fillId="0" borderId="38" xfId="0" applyNumberFormat="1" applyFont="1" applyBorder="1">
      <alignment vertical="center"/>
    </xf>
    <xf numFmtId="182" fontId="6" fillId="0" borderId="0" xfId="0" applyNumberFormat="1" applyFont="1" applyAlignment="1">
      <alignment horizontal="right" vertical="center"/>
    </xf>
    <xf numFmtId="181" fontId="6" fillId="0" borderId="0" xfId="0" applyNumberFormat="1" applyFont="1">
      <alignment vertical="center"/>
    </xf>
    <xf numFmtId="0" fontId="0" fillId="6" borderId="0" xfId="0" applyFill="1">
      <alignment vertical="center"/>
    </xf>
    <xf numFmtId="0" fontId="17" fillId="0" borderId="2" xfId="0" applyFont="1" applyBorder="1">
      <alignment vertical="center"/>
    </xf>
    <xf numFmtId="49" fontId="0" fillId="6" borderId="0" xfId="0" applyNumberFormat="1" applyFill="1">
      <alignment vertical="center"/>
    </xf>
    <xf numFmtId="0" fontId="6" fillId="2" borderId="39" xfId="0" applyFont="1" applyFill="1" applyBorder="1" applyAlignment="1">
      <alignment horizontal="left" vertical="center"/>
    </xf>
    <xf numFmtId="0" fontId="6" fillId="3" borderId="7" xfId="0" applyFont="1" applyFill="1" applyBorder="1" applyAlignment="1">
      <alignment vertical="top" wrapText="1"/>
    </xf>
    <xf numFmtId="0" fontId="6" fillId="7" borderId="0" xfId="0" applyFont="1" applyFill="1">
      <alignment vertical="center"/>
    </xf>
    <xf numFmtId="0" fontId="6" fillId="8" borderId="0" xfId="0" applyFont="1" applyFill="1" applyAlignment="1">
      <alignment horizontal="left" vertical="center" wrapText="1"/>
    </xf>
    <xf numFmtId="0" fontId="6" fillId="3" borderId="40" xfId="0" applyFont="1" applyFill="1" applyBorder="1">
      <alignment vertical="center"/>
    </xf>
    <xf numFmtId="0" fontId="7" fillId="0" borderId="0" xfId="0" applyFont="1">
      <alignment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left" vertical="center" wrapText="1"/>
    </xf>
    <xf numFmtId="0" fontId="6" fillId="2" borderId="39"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12" xfId="0" applyFont="1" applyFill="1" applyBorder="1">
      <alignment vertical="center"/>
    </xf>
    <xf numFmtId="0" fontId="6" fillId="2" borderId="33" xfId="0" applyFont="1" applyFill="1" applyBorder="1" applyAlignment="1">
      <alignment horizontal="left" vertical="center"/>
    </xf>
    <xf numFmtId="0" fontId="6" fillId="3" borderId="47" xfId="0" applyFont="1" applyFill="1" applyBorder="1">
      <alignment vertical="center"/>
    </xf>
    <xf numFmtId="0" fontId="6" fillId="3" borderId="7" xfId="0" applyFont="1" applyFill="1" applyBorder="1">
      <alignment vertical="center"/>
    </xf>
    <xf numFmtId="0" fontId="6" fillId="3" borderId="24" xfId="0" applyFont="1" applyFill="1" applyBorder="1" applyAlignment="1">
      <alignment horizontal="left" vertical="center"/>
    </xf>
    <xf numFmtId="0" fontId="6" fillId="3" borderId="13" xfId="0" applyFont="1" applyFill="1" applyBorder="1" applyAlignment="1">
      <alignment horizontal="left" vertical="center"/>
    </xf>
    <xf numFmtId="0" fontId="6" fillId="3" borderId="6" xfId="0" applyFont="1" applyFill="1" applyBorder="1" applyAlignment="1">
      <alignment horizontal="left" vertical="center"/>
    </xf>
    <xf numFmtId="0" fontId="6" fillId="2" borderId="6" xfId="0" applyFont="1" applyFill="1" applyBorder="1" applyAlignment="1">
      <alignment vertical="center" wrapText="1"/>
    </xf>
    <xf numFmtId="0" fontId="6" fillId="2" borderId="9" xfId="0" applyFont="1" applyFill="1" applyBorder="1" applyAlignment="1">
      <alignment vertical="center" wrapText="1"/>
    </xf>
    <xf numFmtId="0" fontId="6" fillId="2" borderId="20" xfId="0" applyFont="1" applyFill="1" applyBorder="1" applyAlignment="1">
      <alignment horizontal="center" vertical="center"/>
    </xf>
    <xf numFmtId="0" fontId="6" fillId="2" borderId="6" xfId="0" applyFont="1" applyFill="1" applyBorder="1" applyAlignment="1">
      <alignment horizontal="left" vertical="center"/>
    </xf>
    <xf numFmtId="0" fontId="6" fillId="3" borderId="12" xfId="0" applyFont="1" applyFill="1" applyBorder="1" applyAlignment="1">
      <alignment horizontal="left" vertical="center" wrapText="1"/>
    </xf>
    <xf numFmtId="0" fontId="6" fillId="3" borderId="39" xfId="0" applyFont="1" applyFill="1" applyBorder="1" applyAlignment="1">
      <alignment horizontal="left" vertical="center" wrapText="1"/>
    </xf>
    <xf numFmtId="0" fontId="11" fillId="3" borderId="9" xfId="0" applyFont="1" applyFill="1" applyBorder="1" applyAlignment="1">
      <alignment horizontal="left" vertical="center"/>
    </xf>
    <xf numFmtId="0" fontId="6" fillId="3" borderId="39" xfId="0" applyFont="1" applyFill="1" applyBorder="1" applyAlignment="1">
      <alignment horizontal="left" vertical="center"/>
    </xf>
    <xf numFmtId="0" fontId="6" fillId="3" borderId="25" xfId="0" applyFont="1" applyFill="1" applyBorder="1" applyAlignment="1">
      <alignment horizontal="left" vertical="center"/>
    </xf>
    <xf numFmtId="0" fontId="6" fillId="3" borderId="43" xfId="0" applyFont="1" applyFill="1" applyBorder="1" applyAlignment="1">
      <alignment horizontal="left" vertical="center"/>
    </xf>
    <xf numFmtId="0" fontId="6" fillId="2" borderId="12" xfId="0" applyFont="1" applyFill="1" applyBorder="1" applyAlignment="1">
      <alignment horizontal="left" vertical="center"/>
    </xf>
    <xf numFmtId="0" fontId="11" fillId="3" borderId="12" xfId="0" applyFont="1" applyFill="1" applyBorder="1" applyAlignment="1">
      <alignment horizontal="left" vertical="center"/>
    </xf>
    <xf numFmtId="0" fontId="6" fillId="4" borderId="4" xfId="0" applyFont="1" applyFill="1" applyBorder="1" applyAlignment="1">
      <alignment horizontal="left" vertical="center"/>
    </xf>
    <xf numFmtId="49" fontId="6" fillId="3" borderId="33" xfId="0" applyNumberFormat="1" applyFont="1" applyFill="1" applyBorder="1" applyAlignment="1">
      <alignment horizontal="left" vertical="center"/>
    </xf>
    <xf numFmtId="0" fontId="6" fillId="4" borderId="6" xfId="0" applyFont="1" applyFill="1" applyBorder="1" applyAlignment="1">
      <alignment horizontal="left" vertical="center"/>
    </xf>
    <xf numFmtId="0" fontId="6" fillId="0" borderId="18" xfId="0" applyFont="1" applyBorder="1" applyAlignment="1">
      <alignment horizontal="left" vertical="center" shrinkToFit="1"/>
    </xf>
    <xf numFmtId="0" fontId="7" fillId="0" borderId="6" xfId="0" applyFont="1" applyBorder="1">
      <alignment vertical="center"/>
    </xf>
    <xf numFmtId="0" fontId="7" fillId="0" borderId="10" xfId="0" applyFont="1" applyBorder="1">
      <alignment vertical="center"/>
    </xf>
    <xf numFmtId="0" fontId="28" fillId="0" borderId="6" xfId="1" applyBorder="1">
      <alignment vertical="center"/>
    </xf>
    <xf numFmtId="0" fontId="28" fillId="0" borderId="9" xfId="1" applyBorder="1">
      <alignment vertical="center"/>
    </xf>
    <xf numFmtId="0" fontId="8" fillId="0" borderId="10" xfId="1" applyFont="1" applyBorder="1">
      <alignmen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7" fillId="0" borderId="2"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11" fillId="3" borderId="0" xfId="0" applyFont="1" applyFill="1" applyAlignment="1">
      <alignment horizontal="left" vertical="center"/>
    </xf>
    <xf numFmtId="0" fontId="6" fillId="0" borderId="1" xfId="0" applyFont="1" applyBorder="1" applyAlignment="1">
      <alignment horizontal="center"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11" fillId="0" borderId="10" xfId="0" applyFont="1" applyBorder="1" applyAlignment="1">
      <alignment horizontal="left" vertical="center"/>
    </xf>
    <xf numFmtId="0" fontId="7" fillId="0" borderId="27" xfId="0" applyFont="1" applyBorder="1" applyAlignment="1">
      <alignment horizontal="right" vertical="center"/>
    </xf>
    <xf numFmtId="0" fontId="6" fillId="0" borderId="9" xfId="0" applyFont="1" applyBorder="1">
      <alignment vertical="center"/>
    </xf>
    <xf numFmtId="0" fontId="11" fillId="3" borderId="9" xfId="0" applyFont="1" applyFill="1" applyBorder="1">
      <alignment vertical="center"/>
    </xf>
    <xf numFmtId="0" fontId="7" fillId="0" borderId="9" xfId="0" applyFont="1" applyBorder="1" applyAlignment="1">
      <alignment horizontal="right" vertical="center"/>
    </xf>
    <xf numFmtId="0" fontId="11" fillId="0" borderId="9" xfId="0" applyFont="1" applyBorder="1" applyAlignment="1">
      <alignment horizontal="left" vertical="center"/>
    </xf>
    <xf numFmtId="176" fontId="6" fillId="0" borderId="10" xfId="0" applyNumberFormat="1" applyFont="1" applyBorder="1">
      <alignment vertical="center"/>
    </xf>
    <xf numFmtId="0" fontId="6" fillId="0" borderId="6" xfId="0" applyFont="1" applyBorder="1" applyAlignment="1">
      <alignment horizontal="right" vertical="center"/>
    </xf>
    <xf numFmtId="188" fontId="6" fillId="0" borderId="9" xfId="0" applyNumberFormat="1" applyFont="1" applyBorder="1" applyAlignment="1">
      <alignment horizontal="right" vertical="center"/>
    </xf>
    <xf numFmtId="189" fontId="6" fillId="0" borderId="10" xfId="0" applyNumberFormat="1" applyFont="1" applyBorder="1" applyAlignment="1">
      <alignment horizontal="left" vertical="center"/>
    </xf>
    <xf numFmtId="191" fontId="6" fillId="0" borderId="12" xfId="0" applyNumberFormat="1" applyFont="1" applyBorder="1" applyAlignment="1">
      <alignment horizontal="center" vertical="center"/>
    </xf>
    <xf numFmtId="0" fontId="7" fillId="0" borderId="12" xfId="0" applyFont="1" applyBorder="1" applyAlignment="1">
      <alignment horizontal="center" vertical="center"/>
    </xf>
    <xf numFmtId="0" fontId="6" fillId="0" borderId="16" xfId="0" applyFont="1" applyBorder="1">
      <alignment vertical="center"/>
    </xf>
    <xf numFmtId="191" fontId="7" fillId="0" borderId="12" xfId="0" applyNumberFormat="1" applyFont="1" applyBorder="1" applyAlignment="1">
      <alignment horizontal="center" vertical="center"/>
    </xf>
    <xf numFmtId="0" fontId="6" fillId="0" borderId="24" xfId="0" applyFont="1" applyBorder="1" applyAlignment="1">
      <alignment horizontal="left" vertical="center"/>
    </xf>
    <xf numFmtId="0" fontId="6" fillId="0" borderId="10" xfId="0" applyFont="1" applyBorder="1">
      <alignment vertical="center"/>
    </xf>
    <xf numFmtId="0" fontId="6" fillId="0" borderId="13" xfId="0" applyFont="1" applyBorder="1">
      <alignment vertical="center"/>
    </xf>
    <xf numFmtId="0" fontId="6" fillId="0" borderId="10" xfId="0" applyFont="1" applyBorder="1" applyAlignment="1">
      <alignment vertical="center" wrapText="1"/>
    </xf>
    <xf numFmtId="0" fontId="6" fillId="3" borderId="6" xfId="0" applyFont="1" applyFill="1" applyBorder="1">
      <alignment vertical="center"/>
    </xf>
    <xf numFmtId="192" fontId="6" fillId="0" borderId="1" xfId="0" applyNumberFormat="1" applyFont="1" applyBorder="1" applyAlignment="1">
      <alignment horizontal="right" vertical="center"/>
    </xf>
    <xf numFmtId="0" fontId="7" fillId="0" borderId="0" xfId="0" applyFont="1" applyAlignment="1">
      <alignment horizontal="right" vertical="center"/>
    </xf>
    <xf numFmtId="0" fontId="6" fillId="0" borderId="19" xfId="0" applyFont="1" applyBorder="1" applyAlignment="1">
      <alignment horizontal="left" vertical="center"/>
    </xf>
    <xf numFmtId="0" fontId="7" fillId="0" borderId="6" xfId="0" applyFont="1" applyBorder="1" applyAlignment="1">
      <alignment horizontal="right" vertical="center"/>
    </xf>
    <xf numFmtId="0" fontId="11" fillId="0" borderId="9" xfId="0" applyFont="1" applyBorder="1">
      <alignment vertical="center"/>
    </xf>
    <xf numFmtId="177" fontId="7" fillId="0" borderId="10" xfId="0" applyNumberFormat="1" applyFont="1" applyBorder="1" applyAlignment="1">
      <alignment horizontal="left" vertical="center"/>
    </xf>
    <xf numFmtId="0" fontId="6" fillId="0" borderId="6" xfId="0" applyFont="1" applyBorder="1">
      <alignment vertical="center"/>
    </xf>
    <xf numFmtId="0" fontId="6" fillId="2" borderId="43" xfId="0" applyFont="1" applyFill="1" applyBorder="1">
      <alignment vertical="center"/>
    </xf>
    <xf numFmtId="0" fontId="6" fillId="2" borderId="49" xfId="0" applyFont="1" applyFill="1" applyBorder="1">
      <alignment vertical="center"/>
    </xf>
    <xf numFmtId="0" fontId="6" fillId="0" borderId="20" xfId="0" applyFont="1" applyBorder="1">
      <alignment vertical="center"/>
    </xf>
    <xf numFmtId="0" fontId="6" fillId="0" borderId="21" xfId="0" applyFont="1" applyBorder="1">
      <alignment vertical="center"/>
    </xf>
    <xf numFmtId="0" fontId="6" fillId="4" borderId="32" xfId="0" applyFont="1" applyFill="1" applyBorder="1">
      <alignment vertical="center"/>
    </xf>
    <xf numFmtId="0" fontId="6" fillId="0" borderId="35" xfId="0" applyFont="1" applyBorder="1">
      <alignment vertical="center"/>
    </xf>
    <xf numFmtId="0" fontId="11" fillId="3" borderId="6" xfId="0" applyFont="1" applyFill="1" applyBorder="1">
      <alignment vertical="center"/>
    </xf>
    <xf numFmtId="0" fontId="6" fillId="0" borderId="12" xfId="0" applyFont="1" applyBorder="1" applyAlignment="1">
      <alignment horizontal="left" vertical="center"/>
    </xf>
    <xf numFmtId="0" fontId="6" fillId="0" borderId="12" xfId="0" applyFont="1" applyBorder="1">
      <alignment vertical="center"/>
    </xf>
    <xf numFmtId="0" fontId="7" fillId="0" borderId="37" xfId="0" applyFont="1" applyBorder="1">
      <alignment vertical="center"/>
    </xf>
    <xf numFmtId="0" fontId="7" fillId="0" borderId="20" xfId="0" applyFont="1" applyBorder="1">
      <alignment vertical="center"/>
    </xf>
    <xf numFmtId="0" fontId="7" fillId="0" borderId="21" xfId="0" applyFont="1" applyBorder="1">
      <alignment vertical="center"/>
    </xf>
    <xf numFmtId="49" fontId="7" fillId="0" borderId="12"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6" fillId="0" borderId="13" xfId="0" applyFont="1" applyBorder="1" applyAlignment="1">
      <alignment horizontal="left" vertical="center"/>
    </xf>
    <xf numFmtId="0" fontId="6" fillId="0" borderId="28" xfId="0" applyFont="1" applyBorder="1">
      <alignment vertical="center"/>
    </xf>
    <xf numFmtId="0" fontId="6" fillId="0" borderId="43" xfId="0" applyFont="1" applyBorder="1" applyAlignment="1">
      <alignment horizontal="left" vertical="center"/>
    </xf>
    <xf numFmtId="0" fontId="6" fillId="0" borderId="49" xfId="0" applyFont="1" applyBorder="1" applyAlignment="1">
      <alignment horizontal="left" vertical="center"/>
    </xf>
    <xf numFmtId="49" fontId="7" fillId="0" borderId="16" xfId="0" applyNumberFormat="1" applyFont="1" applyBorder="1" applyAlignment="1">
      <alignment horizontal="center" vertical="center"/>
    </xf>
    <xf numFmtId="0" fontId="12" fillId="0" borderId="0" xfId="0" applyFont="1" applyProtection="1">
      <alignment vertical="center"/>
      <protection locked="0"/>
    </xf>
    <xf numFmtId="0" fontId="10" fillId="3" borderId="50" xfId="0"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protection locked="0"/>
    </xf>
    <xf numFmtId="0" fontId="10" fillId="3" borderId="52" xfId="0" applyFont="1" applyFill="1" applyBorder="1" applyAlignment="1" applyProtection="1">
      <alignment horizontal="center" vertical="center"/>
      <protection locked="0"/>
    </xf>
    <xf numFmtId="0" fontId="12" fillId="0" borderId="0" xfId="0" applyFont="1" applyAlignment="1" applyProtection="1">
      <alignment horizontal="right" vertical="center"/>
      <protection locked="0"/>
    </xf>
    <xf numFmtId="0" fontId="12" fillId="0" borderId="53" xfId="0" applyFont="1" applyBorder="1" applyAlignment="1" applyProtection="1">
      <alignment horizontal="right" vertical="center"/>
      <protection locked="0"/>
    </xf>
    <xf numFmtId="0" fontId="12" fillId="0" borderId="54" xfId="0" applyFont="1" applyBorder="1" applyAlignment="1" applyProtection="1">
      <alignment horizontal="right" vertical="center"/>
      <protection locked="0"/>
    </xf>
    <xf numFmtId="0" fontId="12" fillId="0" borderId="55" xfId="0" applyFont="1" applyBorder="1" applyAlignment="1" applyProtection="1">
      <alignment horizontal="right" vertical="center"/>
      <protection locked="0"/>
    </xf>
    <xf numFmtId="0" fontId="12" fillId="0" borderId="56" xfId="0" applyFont="1" applyBorder="1" applyAlignment="1" applyProtection="1">
      <alignment horizontal="right" vertical="center"/>
      <protection locked="0"/>
    </xf>
    <xf numFmtId="49" fontId="12" fillId="0" borderId="56" xfId="0" applyNumberFormat="1" applyFont="1" applyBorder="1" applyAlignment="1" applyProtection="1">
      <alignment horizontal="right" vertical="center"/>
      <protection locked="0"/>
    </xf>
    <xf numFmtId="0" fontId="12" fillId="0" borderId="57" xfId="0" applyFont="1" applyBorder="1" applyAlignment="1" applyProtection="1">
      <alignment horizontal="right" vertical="center"/>
      <protection locked="0"/>
    </xf>
    <xf numFmtId="0" fontId="12" fillId="0" borderId="50" xfId="0" applyFont="1" applyBorder="1" applyAlignment="1" applyProtection="1">
      <alignment horizontal="right" vertical="center"/>
      <protection locked="0"/>
    </xf>
    <xf numFmtId="0" fontId="12" fillId="0" borderId="51" xfId="0" applyFont="1" applyBorder="1" applyAlignment="1" applyProtection="1">
      <alignment horizontal="right" vertical="center"/>
      <protection locked="0"/>
    </xf>
    <xf numFmtId="0" fontId="12" fillId="0" borderId="52" xfId="0" applyFont="1" applyBorder="1" applyAlignment="1" applyProtection="1">
      <alignment horizontal="right" vertical="center"/>
      <protection locked="0"/>
    </xf>
    <xf numFmtId="0" fontId="0" fillId="0" borderId="0" xfId="0" applyProtection="1">
      <alignment vertical="center"/>
      <protection locked="0"/>
    </xf>
    <xf numFmtId="0" fontId="30" fillId="0" borderId="0" xfId="0" applyFont="1" applyProtection="1">
      <alignment vertical="center"/>
      <protection locked="0"/>
    </xf>
    <xf numFmtId="0" fontId="31" fillId="0" borderId="0" xfId="0" applyFont="1" applyAlignment="1" applyProtection="1">
      <alignment horizontal="center" vertical="center"/>
      <protection locked="0"/>
    </xf>
    <xf numFmtId="0" fontId="30" fillId="0" borderId="0" xfId="0" applyFont="1" applyAlignment="1" applyProtection="1">
      <alignment horizontal="center" vertical="center"/>
      <protection locked="0"/>
    </xf>
    <xf numFmtId="0" fontId="31" fillId="0" borderId="0" xfId="0" applyFont="1" applyProtection="1">
      <alignment vertical="center"/>
      <protection locked="0"/>
    </xf>
    <xf numFmtId="0" fontId="32" fillId="0" borderId="0" xfId="0" applyFont="1" applyProtection="1">
      <alignment vertical="center"/>
      <protection locked="0"/>
    </xf>
    <xf numFmtId="182" fontId="7" fillId="0" borderId="58" xfId="0" applyNumberFormat="1" applyFont="1" applyBorder="1" applyProtection="1">
      <alignment vertical="center"/>
      <protection locked="0"/>
    </xf>
    <xf numFmtId="182" fontId="7" fillId="0" borderId="59" xfId="0" applyNumberFormat="1" applyFont="1" applyBorder="1" applyProtection="1">
      <alignment vertical="center"/>
      <protection locked="0"/>
    </xf>
    <xf numFmtId="0" fontId="7" fillId="0" borderId="37" xfId="0" applyFont="1" applyBorder="1" applyAlignment="1" applyProtection="1">
      <alignment horizontal="right" vertical="center"/>
      <protection locked="0"/>
    </xf>
    <xf numFmtId="0" fontId="33" fillId="0" borderId="9" xfId="0" applyFont="1" applyBorder="1">
      <alignment vertical="center"/>
    </xf>
    <xf numFmtId="49" fontId="6" fillId="3" borderId="12" xfId="0" applyNumberFormat="1" applyFont="1" applyFill="1" applyBorder="1">
      <alignment vertical="center"/>
    </xf>
    <xf numFmtId="49" fontId="6" fillId="3" borderId="13" xfId="0" applyNumberFormat="1" applyFont="1" applyFill="1" applyBorder="1">
      <alignment vertical="center"/>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39" xfId="0" applyFont="1" applyBorder="1" applyAlignment="1">
      <alignment horizontal="left" vertical="center"/>
    </xf>
    <xf numFmtId="0" fontId="6" fillId="0" borderId="61" xfId="0" applyFont="1" applyBorder="1" applyAlignment="1">
      <alignment horizontal="left" vertical="center"/>
    </xf>
    <xf numFmtId="0" fontId="22" fillId="6" borderId="62" xfId="4" applyFont="1" applyFill="1" applyBorder="1" applyAlignment="1">
      <alignment horizontal="center" vertical="center" shrinkToFit="1"/>
    </xf>
    <xf numFmtId="0" fontId="22" fillId="6" borderId="63" xfId="4" applyFont="1" applyFill="1" applyBorder="1" applyAlignment="1">
      <alignment horizontal="center" vertical="center" shrinkToFit="1"/>
    </xf>
    <xf numFmtId="0" fontId="22" fillId="6" borderId="64" xfId="4" applyFont="1" applyFill="1" applyBorder="1" applyAlignment="1">
      <alignment horizontal="center" vertical="center" shrinkToFit="1"/>
    </xf>
    <xf numFmtId="0" fontId="22" fillId="6" borderId="34" xfId="4" applyFont="1" applyFill="1" applyBorder="1" applyAlignment="1">
      <alignment horizontal="center" vertical="center" shrinkToFit="1"/>
    </xf>
    <xf numFmtId="0" fontId="22" fillId="6" borderId="65" xfId="4" applyFont="1" applyFill="1" applyBorder="1" applyAlignment="1">
      <alignment horizontal="center" vertical="center" shrinkToFit="1"/>
    </xf>
    <xf numFmtId="0" fontId="22" fillId="6" borderId="1" xfId="4" applyFont="1" applyFill="1" applyBorder="1" applyAlignment="1">
      <alignment horizontal="center" vertical="center" shrinkToFit="1"/>
    </xf>
    <xf numFmtId="0" fontId="22" fillId="6" borderId="66" xfId="4" applyFont="1" applyFill="1" applyBorder="1" applyAlignment="1">
      <alignment horizontal="center" vertical="center" shrinkToFit="1"/>
    </xf>
    <xf numFmtId="0" fontId="22" fillId="6" borderId="67" xfId="4" applyFont="1" applyFill="1" applyBorder="1" applyAlignment="1">
      <alignment horizontal="center" vertical="center" shrinkToFit="1"/>
    </xf>
    <xf numFmtId="0" fontId="34" fillId="0" borderId="56" xfId="0" applyFont="1" applyBorder="1" applyAlignment="1">
      <alignment horizontal="right" vertical="center"/>
    </xf>
    <xf numFmtId="190" fontId="7" fillId="0" borderId="68" xfId="0" applyNumberFormat="1" applyFont="1" applyBorder="1" applyAlignment="1">
      <alignment horizontal="left" vertical="center"/>
    </xf>
    <xf numFmtId="0" fontId="39" fillId="0" borderId="0" xfId="0" applyFont="1" applyProtection="1">
      <alignment vertical="center"/>
      <protection locked="0"/>
    </xf>
    <xf numFmtId="182" fontId="39" fillId="0" borderId="0" xfId="0" applyNumberFormat="1" applyFont="1" applyProtection="1">
      <alignment vertical="center"/>
      <protection locked="0"/>
    </xf>
    <xf numFmtId="185" fontId="39" fillId="0" borderId="0" xfId="0" applyNumberFormat="1" applyFont="1" applyProtection="1">
      <alignment vertical="center"/>
      <protection locked="0"/>
    </xf>
    <xf numFmtId="0" fontId="13" fillId="0" borderId="0" xfId="0" applyFont="1">
      <alignment vertical="center"/>
    </xf>
    <xf numFmtId="0" fontId="6" fillId="4" borderId="6" xfId="0"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2" xfId="0" applyFont="1" applyFill="1" applyBorder="1" applyAlignment="1">
      <alignment horizontal="left" vertical="center"/>
    </xf>
    <xf numFmtId="0" fontId="6" fillId="4" borderId="12" xfId="0" applyFont="1" applyFill="1" applyBorder="1" applyAlignment="1">
      <alignment vertical="center" wrapText="1"/>
    </xf>
    <xf numFmtId="0" fontId="6" fillId="4" borderId="6" xfId="0" applyFont="1" applyFill="1" applyBorder="1">
      <alignment vertical="center"/>
    </xf>
    <xf numFmtId="0" fontId="6" fillId="4" borderId="12" xfId="0" applyFont="1" applyFill="1" applyBorder="1">
      <alignment vertical="center"/>
    </xf>
    <xf numFmtId="0" fontId="6" fillId="4" borderId="11" xfId="0" applyFont="1" applyFill="1" applyBorder="1">
      <alignment vertical="center"/>
    </xf>
    <xf numFmtId="0" fontId="41" fillId="0" borderId="0" xfId="5" applyFont="1" applyAlignment="1">
      <alignment horizontal="left" vertical="top"/>
    </xf>
    <xf numFmtId="0" fontId="41" fillId="0" borderId="0" xfId="6" applyFont="1" applyAlignment="1">
      <alignment horizontal="left" vertical="top" wrapText="1"/>
    </xf>
    <xf numFmtId="0" fontId="41" fillId="0" borderId="0" xfId="6" applyFont="1" applyAlignment="1">
      <alignment horizontal="left" vertical="top"/>
    </xf>
    <xf numFmtId="0" fontId="41" fillId="0" borderId="0" xfId="6" applyFont="1" applyAlignment="1">
      <alignment horizontal="left" vertical="top" shrinkToFit="1"/>
    </xf>
    <xf numFmtId="0" fontId="43" fillId="0" borderId="0" xfId="5" applyFont="1" applyAlignment="1">
      <alignment horizontal="left" vertical="top"/>
    </xf>
    <xf numFmtId="0" fontId="43" fillId="0" borderId="0" xfId="6" applyFont="1" applyAlignment="1">
      <alignment horizontal="left" vertical="top"/>
    </xf>
    <xf numFmtId="0" fontId="43" fillId="0" borderId="0" xfId="6" applyFont="1" applyAlignment="1">
      <alignment horizontal="left" vertical="top" shrinkToFit="1"/>
    </xf>
    <xf numFmtId="0" fontId="42" fillId="0" borderId="0" xfId="6" applyFont="1" applyAlignment="1">
      <alignment horizontal="left" vertical="top"/>
    </xf>
    <xf numFmtId="0" fontId="45" fillId="0" borderId="0" xfId="6" applyFont="1" applyAlignment="1">
      <alignment horizontal="left" vertical="top"/>
    </xf>
    <xf numFmtId="0" fontId="6" fillId="4" borderId="16" xfId="0" applyFont="1" applyFill="1" applyBorder="1" applyAlignment="1">
      <alignment horizontal="left" vertical="center"/>
    </xf>
    <xf numFmtId="0" fontId="22" fillId="6" borderId="6" xfId="4" applyFont="1" applyFill="1" applyBorder="1" applyAlignment="1">
      <alignment horizontal="center" vertical="center" shrinkToFit="1"/>
    </xf>
    <xf numFmtId="0" fontId="22" fillId="6" borderId="9" xfId="4" applyFont="1" applyFill="1" applyBorder="1" applyAlignment="1">
      <alignment horizontal="center" vertical="center" shrinkToFit="1"/>
    </xf>
    <xf numFmtId="0" fontId="22" fillId="6" borderId="0" xfId="4" applyFont="1" applyFill="1" applyAlignment="1">
      <alignment vertical="center" shrinkToFit="1"/>
    </xf>
    <xf numFmtId="0" fontId="22" fillId="6" borderId="0" xfId="4" applyFont="1" applyFill="1" applyAlignment="1">
      <alignment horizontal="center" vertical="center" shrinkToFit="1"/>
    </xf>
    <xf numFmtId="49" fontId="13" fillId="0" borderId="0" xfId="0" applyNumberFormat="1" applyFont="1">
      <alignment vertical="center"/>
    </xf>
    <xf numFmtId="0" fontId="12" fillId="0" borderId="0" xfId="0" applyFont="1" applyAlignment="1">
      <alignment horizontal="right" vertical="center" shrinkToFit="1"/>
    </xf>
    <xf numFmtId="0" fontId="46" fillId="0" borderId="0" xfId="7" applyFont="1" applyAlignment="1">
      <alignment vertical="center"/>
    </xf>
    <xf numFmtId="0" fontId="47" fillId="0" borderId="0" xfId="7" applyFont="1" applyAlignment="1">
      <alignment horizontal="center" vertical="center"/>
    </xf>
    <xf numFmtId="0" fontId="51" fillId="0" borderId="0" xfId="7" applyFont="1" applyAlignment="1">
      <alignment vertical="center"/>
    </xf>
    <xf numFmtId="0" fontId="52" fillId="0" borderId="0" xfId="7" applyFont="1" applyAlignment="1">
      <alignment vertical="center"/>
    </xf>
    <xf numFmtId="0" fontId="51" fillId="0" borderId="0" xfId="7" applyFont="1"/>
    <xf numFmtId="0" fontId="52" fillId="0" borderId="0" xfId="7" applyFont="1" applyAlignment="1">
      <alignment vertical="center" wrapText="1"/>
    </xf>
    <xf numFmtId="0" fontId="55" fillId="10" borderId="112" xfId="7" applyFont="1" applyFill="1" applyBorder="1" applyAlignment="1">
      <alignment horizontal="center" vertical="center" wrapText="1"/>
    </xf>
    <xf numFmtId="0" fontId="55" fillId="10" borderId="115" xfId="7" applyFont="1" applyFill="1" applyBorder="1" applyAlignment="1">
      <alignment horizontal="center" vertical="center" wrapText="1"/>
    </xf>
    <xf numFmtId="0" fontId="55" fillId="10" borderId="114" xfId="7" applyFont="1" applyFill="1" applyBorder="1" applyAlignment="1">
      <alignment horizontal="center" vertical="center" wrapText="1"/>
    </xf>
    <xf numFmtId="0" fontId="52" fillId="0" borderId="112" xfId="7" applyFont="1" applyBorder="1" applyAlignment="1">
      <alignment horizontal="center" vertical="center" shrinkToFit="1"/>
    </xf>
    <xf numFmtId="0" fontId="52" fillId="0" borderId="113" xfId="7" applyFont="1" applyBorder="1" applyAlignment="1">
      <alignment horizontal="center" vertical="center" shrinkToFit="1"/>
    </xf>
    <xf numFmtId="0" fontId="52" fillId="0" borderId="115" xfId="7" applyFont="1" applyBorder="1" applyAlignment="1">
      <alignment horizontal="center" vertical="center" shrinkToFit="1"/>
    </xf>
    <xf numFmtId="0" fontId="52" fillId="0" borderId="114" xfId="7" applyFont="1" applyBorder="1" applyAlignment="1">
      <alignment horizontal="center" vertical="center" shrinkToFit="1"/>
    </xf>
    <xf numFmtId="0" fontId="52" fillId="0" borderId="94" xfId="7" applyFont="1" applyBorder="1" applyAlignment="1">
      <alignment horizontal="center" vertical="center" shrinkToFit="1"/>
    </xf>
    <xf numFmtId="0" fontId="52" fillId="0" borderId="116" xfId="7" applyFont="1" applyBorder="1" applyAlignment="1">
      <alignment horizontal="center" vertical="center" shrinkToFit="1"/>
    </xf>
    <xf numFmtId="0" fontId="52" fillId="0" borderId="96" xfId="7" applyFont="1" applyBorder="1" applyAlignment="1">
      <alignment horizontal="center" vertical="center" shrinkToFit="1"/>
    </xf>
    <xf numFmtId="0" fontId="52" fillId="0" borderId="117" xfId="7" applyFont="1" applyBorder="1" applyAlignment="1">
      <alignment horizontal="center" vertical="center" shrinkToFit="1"/>
    </xf>
    <xf numFmtId="0" fontId="52" fillId="0" borderId="118" xfId="7" applyFont="1" applyBorder="1" applyAlignment="1">
      <alignment vertical="center" shrinkToFit="1"/>
    </xf>
    <xf numFmtId="0" fontId="52" fillId="0" borderId="120" xfId="7" applyFont="1" applyBorder="1" applyAlignment="1">
      <alignment horizontal="center" vertical="center" shrinkToFit="1"/>
    </xf>
    <xf numFmtId="0" fontId="52" fillId="0" borderId="121" xfId="7" applyFont="1" applyBorder="1" applyAlignment="1">
      <alignment horizontal="center" vertical="center" shrinkToFit="1"/>
    </xf>
    <xf numFmtId="0" fontId="52" fillId="0" borderId="122" xfId="7" applyFont="1" applyBorder="1" applyAlignment="1">
      <alignment horizontal="center" vertical="center" shrinkToFit="1"/>
    </xf>
    <xf numFmtId="0" fontId="52" fillId="0" borderId="123" xfId="7" applyFont="1" applyBorder="1" applyAlignment="1">
      <alignment vertical="center" shrinkToFit="1"/>
    </xf>
    <xf numFmtId="0" fontId="52" fillId="0" borderId="50" xfId="7" applyFont="1" applyBorder="1" applyAlignment="1">
      <alignment horizontal="center" vertical="center" shrinkToFit="1"/>
    </xf>
    <xf numFmtId="0" fontId="52" fillId="0" borderId="124" xfId="7" applyFont="1" applyBorder="1" applyAlignment="1">
      <alignment horizontal="center" vertical="center" shrinkToFit="1"/>
    </xf>
    <xf numFmtId="0" fontId="52" fillId="0" borderId="52" xfId="7" applyFont="1" applyBorder="1" applyAlignment="1">
      <alignment horizontal="center" vertical="center" shrinkToFit="1"/>
    </xf>
    <xf numFmtId="0" fontId="52" fillId="0" borderId="126" xfId="7" applyFont="1" applyBorder="1" applyAlignment="1">
      <alignment horizontal="center" vertical="center" shrinkToFit="1"/>
    </xf>
    <xf numFmtId="0" fontId="52" fillId="0" borderId="127" xfId="7" applyFont="1" applyBorder="1" applyAlignment="1">
      <alignment horizontal="center" vertical="center" shrinkToFit="1"/>
    </xf>
    <xf numFmtId="0" fontId="52" fillId="0" borderId="57" xfId="7" applyFont="1" applyBorder="1" applyAlignment="1">
      <alignment horizontal="center" vertical="center" shrinkToFit="1"/>
    </xf>
    <xf numFmtId="0" fontId="52" fillId="0" borderId="128" xfId="7" applyFont="1" applyBorder="1" applyAlignment="1">
      <alignment horizontal="center" vertical="center" shrinkToFit="1"/>
    </xf>
    <xf numFmtId="0" fontId="58" fillId="0" borderId="0" xfId="7" applyFont="1" applyAlignment="1">
      <alignment vertical="center"/>
    </xf>
    <xf numFmtId="0" fontId="52" fillId="0" borderId="129" xfId="7" applyFont="1" applyBorder="1" applyAlignment="1">
      <alignment horizontal="center" vertical="center" shrinkToFit="1"/>
    </xf>
    <xf numFmtId="0" fontId="52" fillId="0" borderId="0" xfId="7" applyFont="1" applyAlignment="1">
      <alignment horizontal="left" vertical="center"/>
    </xf>
    <xf numFmtId="0" fontId="52" fillId="0" borderId="127" xfId="7" applyFont="1" applyBorder="1" applyAlignment="1">
      <alignment horizontal="center" vertical="center" wrapText="1" shrinkToFit="1"/>
    </xf>
    <xf numFmtId="0" fontId="52" fillId="0" borderId="34" xfId="7" applyFont="1" applyBorder="1" applyAlignment="1">
      <alignment horizontal="center" vertical="center" shrinkToFit="1"/>
    </xf>
    <xf numFmtId="0" fontId="52" fillId="0" borderId="135" xfId="7" applyFont="1" applyBorder="1" applyAlignment="1">
      <alignment horizontal="center" vertical="center" shrinkToFit="1"/>
    </xf>
    <xf numFmtId="0" fontId="52" fillId="0" borderId="137" xfId="7" applyFont="1" applyBorder="1" applyAlignment="1">
      <alignment horizontal="center" vertical="center" shrinkToFit="1"/>
    </xf>
    <xf numFmtId="0" fontId="52" fillId="0" borderId="99" xfId="7" applyFont="1" applyBorder="1" applyAlignment="1">
      <alignment horizontal="center" vertical="center" shrinkToFit="1"/>
    </xf>
    <xf numFmtId="0" fontId="52" fillId="0" borderId="6" xfId="7" applyFont="1" applyBorder="1" applyAlignment="1">
      <alignment horizontal="center" vertical="center" shrinkToFit="1"/>
    </xf>
    <xf numFmtId="0" fontId="52" fillId="0" borderId="103" xfId="7" applyFont="1" applyBorder="1" applyAlignment="1">
      <alignment horizontal="center" vertical="center" shrinkToFit="1"/>
    </xf>
    <xf numFmtId="0" fontId="52" fillId="0" borderId="138" xfId="7" applyFont="1" applyBorder="1" applyAlignment="1">
      <alignment horizontal="center" vertical="center" shrinkToFit="1"/>
    </xf>
    <xf numFmtId="0" fontId="58" fillId="0" borderId="123" xfId="7" applyFont="1" applyBorder="1" applyAlignment="1">
      <alignment vertical="center" shrinkToFit="1"/>
    </xf>
    <xf numFmtId="0" fontId="52" fillId="0" borderId="6" xfId="7" applyFont="1" applyBorder="1" applyAlignment="1">
      <alignment horizontal="center" vertical="center" wrapText="1" shrinkToFit="1"/>
    </xf>
    <xf numFmtId="0" fontId="52" fillId="0" borderId="112" xfId="7" applyFont="1" applyBorder="1" applyAlignment="1">
      <alignment horizontal="center" vertical="center" wrapText="1" shrinkToFit="1"/>
    </xf>
    <xf numFmtId="0" fontId="52" fillId="0" borderId="115" xfId="7" applyFont="1" applyBorder="1" applyAlignment="1">
      <alignment horizontal="center" vertical="center" wrapText="1" shrinkToFit="1"/>
    </xf>
    <xf numFmtId="0" fontId="52" fillId="0" borderId="114" xfId="7" applyFont="1" applyBorder="1" applyAlignment="1">
      <alignment horizontal="center" vertical="center" wrapText="1" shrinkToFit="1"/>
    </xf>
    <xf numFmtId="0" fontId="52" fillId="0" borderId="140" xfId="7" applyFont="1" applyBorder="1" applyAlignment="1">
      <alignment horizontal="center" vertical="center" shrinkToFit="1"/>
    </xf>
    <xf numFmtId="0" fontId="52" fillId="0" borderId="141" xfId="7" applyFont="1" applyBorder="1" applyAlignment="1">
      <alignment horizontal="center" vertical="center" wrapText="1" shrinkToFit="1"/>
    </xf>
    <xf numFmtId="0" fontId="52" fillId="0" borderId="142" xfId="7" applyFont="1" applyBorder="1" applyAlignment="1">
      <alignment horizontal="center" vertical="center" wrapText="1" shrinkToFit="1"/>
    </xf>
    <xf numFmtId="0" fontId="46" fillId="0" borderId="0" xfId="7" applyFont="1" applyAlignment="1">
      <alignment horizontal="center" vertical="center"/>
    </xf>
    <xf numFmtId="0" fontId="52" fillId="6" borderId="0" xfId="7" applyFont="1" applyFill="1" applyAlignment="1">
      <alignment vertical="top"/>
    </xf>
    <xf numFmtId="0" fontId="52" fillId="0" borderId="0" xfId="7" applyFont="1" applyAlignment="1">
      <alignment vertical="top"/>
    </xf>
    <xf numFmtId="0" fontId="59" fillId="0" borderId="0" xfId="7" applyFont="1"/>
    <xf numFmtId="0" fontId="47" fillId="0" borderId="0" xfId="7" applyFont="1"/>
    <xf numFmtId="0" fontId="60" fillId="10" borderId="113" xfId="7" applyFont="1" applyFill="1" applyBorder="1" applyAlignment="1">
      <alignment horizontal="center" vertical="center" wrapText="1"/>
    </xf>
    <xf numFmtId="14" fontId="25" fillId="6" borderId="0" xfId="0" applyNumberFormat="1" applyFont="1" applyFill="1" applyAlignment="1">
      <alignment vertical="center" wrapText="1"/>
    </xf>
    <xf numFmtId="0" fontId="24" fillId="6" borderId="25" xfId="0" applyFont="1" applyFill="1" applyBorder="1" applyAlignment="1">
      <alignment horizontal="justify" vertical="center" wrapText="1"/>
    </xf>
    <xf numFmtId="0" fontId="25" fillId="6" borderId="0" xfId="0" applyFont="1" applyFill="1" applyAlignment="1">
      <alignment vertical="center" wrapText="1"/>
    </xf>
    <xf numFmtId="0" fontId="24" fillId="6" borderId="39" xfId="0" applyFont="1" applyFill="1" applyBorder="1" applyAlignment="1">
      <alignment horizontal="justify" vertical="center" wrapText="1"/>
    </xf>
    <xf numFmtId="0" fontId="10" fillId="6" borderId="25" xfId="0" applyFont="1" applyFill="1" applyBorder="1" applyAlignment="1">
      <alignment horizontal="justify" vertical="center" wrapText="1"/>
    </xf>
    <xf numFmtId="0" fontId="10" fillId="6" borderId="39" xfId="0" applyFont="1" applyFill="1" applyBorder="1" applyAlignment="1">
      <alignment horizontal="justify" vertical="center" wrapText="1"/>
    </xf>
    <xf numFmtId="0" fontId="38" fillId="6" borderId="39" xfId="0" applyFont="1" applyFill="1" applyBorder="1" applyAlignment="1">
      <alignment horizontal="justify" vertical="center" wrapText="1"/>
    </xf>
    <xf numFmtId="0" fontId="61" fillId="6" borderId="25" xfId="0" applyFont="1" applyFill="1" applyBorder="1" applyAlignment="1">
      <alignment horizontal="justify" vertical="center" wrapText="1"/>
    </xf>
    <xf numFmtId="0" fontId="30" fillId="0" borderId="0" xfId="0" applyFont="1" applyAlignment="1">
      <alignment horizontal="center" vertical="center"/>
    </xf>
    <xf numFmtId="0" fontId="22" fillId="0" borderId="0" xfId="4" applyFont="1" applyAlignment="1">
      <alignment vertical="center" shrinkToFit="1"/>
    </xf>
    <xf numFmtId="0" fontId="10" fillId="0" borderId="39" xfId="0" applyFont="1" applyBorder="1" applyAlignment="1">
      <alignment horizontal="justify" vertical="center" wrapText="1"/>
    </xf>
    <xf numFmtId="0" fontId="25" fillId="0" borderId="0" xfId="0" applyFont="1" applyAlignment="1">
      <alignment vertical="center" wrapText="1"/>
    </xf>
    <xf numFmtId="0" fontId="10" fillId="0" borderId="25" xfId="0" applyFont="1" applyBorder="1" applyAlignment="1">
      <alignment horizontal="justify" vertical="center" wrapText="1"/>
    </xf>
    <xf numFmtId="0" fontId="24" fillId="0" borderId="39" xfId="0" applyFont="1" applyBorder="1" applyAlignment="1">
      <alignment horizontal="justify" vertical="center" wrapText="1"/>
    </xf>
    <xf numFmtId="0" fontId="24" fillId="0" borderId="25" xfId="0" applyFont="1" applyBorder="1" applyAlignment="1">
      <alignment horizontal="justify" vertical="center" wrapText="1"/>
    </xf>
    <xf numFmtId="0" fontId="10" fillId="0" borderId="60" xfId="0" applyFont="1" applyBorder="1" applyAlignment="1">
      <alignment horizontal="justify" vertical="center" wrapText="1"/>
    </xf>
    <xf numFmtId="14" fontId="25" fillId="0" borderId="0" xfId="0" applyNumberFormat="1" applyFont="1" applyAlignment="1">
      <alignment vertical="center" wrapText="1"/>
    </xf>
    <xf numFmtId="14" fontId="25" fillId="0" borderId="0" xfId="0" applyNumberFormat="1" applyFont="1">
      <alignment vertical="center"/>
    </xf>
    <xf numFmtId="0" fontId="38" fillId="0" borderId="39" xfId="0" applyFont="1" applyBorder="1" applyAlignment="1">
      <alignment horizontal="justify" vertical="center" wrapText="1"/>
    </xf>
    <xf numFmtId="0" fontId="22" fillId="0" borderId="64" xfId="4" applyFont="1" applyBorder="1" applyAlignment="1">
      <alignment horizontal="center" vertical="center" shrinkToFit="1"/>
    </xf>
    <xf numFmtId="0" fontId="22" fillId="0" borderId="9" xfId="4" applyFont="1" applyBorder="1" applyAlignment="1">
      <alignment horizontal="center" vertical="center" shrinkToFit="1"/>
    </xf>
    <xf numFmtId="0" fontId="22" fillId="0" borderId="63" xfId="4" applyFont="1" applyBorder="1" applyAlignment="1">
      <alignment horizontal="center" vertical="center" shrinkToFit="1"/>
    </xf>
    <xf numFmtId="0" fontId="22" fillId="0" borderId="62" xfId="4" applyFont="1" applyBorder="1" applyAlignment="1">
      <alignment horizontal="center" vertical="center" shrinkToFit="1"/>
    </xf>
    <xf numFmtId="0" fontId="24" fillId="0" borderId="60" xfId="0" applyFont="1" applyBorder="1" applyAlignment="1">
      <alignment horizontal="justify" vertical="center" wrapText="1"/>
    </xf>
    <xf numFmtId="0" fontId="38" fillId="0" borderId="60" xfId="0" applyFont="1" applyBorder="1" applyAlignment="1">
      <alignment horizontal="justify" vertical="center" wrapText="1"/>
    </xf>
    <xf numFmtId="49" fontId="6" fillId="0" borderId="0" xfId="0" applyNumberFormat="1" applyFont="1" applyAlignment="1">
      <alignment horizontal="left" vertical="center" wrapText="1"/>
    </xf>
    <xf numFmtId="49" fontId="6" fillId="0" borderId="0" xfId="0" applyNumberFormat="1" applyFont="1" applyAlignment="1">
      <alignment horizontal="left" vertical="top" wrapText="1"/>
    </xf>
    <xf numFmtId="0" fontId="11" fillId="3" borderId="6" xfId="0" applyFont="1" applyFill="1" applyBorder="1" applyAlignment="1">
      <alignment horizontal="left" vertical="center"/>
    </xf>
    <xf numFmtId="0" fontId="6" fillId="3" borderId="33" xfId="0" applyFont="1" applyFill="1" applyBorder="1" applyAlignment="1">
      <alignment horizontal="left" vertical="center"/>
    </xf>
    <xf numFmtId="0" fontId="30" fillId="6" borderId="0" xfId="0" applyFont="1" applyFill="1" applyAlignment="1">
      <alignment horizontal="center" vertical="center"/>
    </xf>
    <xf numFmtId="0" fontId="6" fillId="4" borderId="27" xfId="0" applyFont="1" applyFill="1" applyBorder="1">
      <alignment vertical="center"/>
    </xf>
    <xf numFmtId="0" fontId="6" fillId="4" borderId="28" xfId="0" applyFont="1" applyFill="1" applyBorder="1">
      <alignment vertical="center"/>
    </xf>
    <xf numFmtId="0" fontId="6" fillId="4" borderId="0" xfId="0" applyFont="1" applyFill="1">
      <alignment vertical="center"/>
    </xf>
    <xf numFmtId="0" fontId="6" fillId="4" borderId="9" xfId="0" applyFont="1" applyFill="1" applyBorder="1">
      <alignment vertical="center"/>
    </xf>
    <xf numFmtId="0" fontId="6" fillId="4" borderId="12" xfId="0" applyFont="1" applyFill="1" applyBorder="1" applyAlignment="1">
      <alignment vertical="center" wrapText="1" shrinkToFit="1"/>
    </xf>
    <xf numFmtId="0" fontId="6" fillId="4" borderId="6" xfId="0" applyFont="1" applyFill="1" applyBorder="1" applyAlignment="1">
      <alignment vertical="center" wrapText="1" shrinkToFit="1"/>
    </xf>
    <xf numFmtId="0" fontId="0" fillId="4" borderId="0" xfId="0" applyFill="1">
      <alignment vertical="center"/>
    </xf>
    <xf numFmtId="49" fontId="6" fillId="4" borderId="0" xfId="0" applyNumberFormat="1" applyFont="1" applyFill="1" applyAlignment="1">
      <alignment horizontal="left" vertical="center"/>
    </xf>
    <xf numFmtId="0" fontId="6" fillId="4" borderId="0" xfId="0" applyFont="1" applyFill="1" applyAlignment="1">
      <alignment horizontal="left" vertical="center"/>
    </xf>
    <xf numFmtId="0" fontId="6" fillId="4" borderId="0" xfId="0" applyFont="1" applyFill="1" applyAlignment="1">
      <alignment horizontal="right" vertical="center"/>
    </xf>
    <xf numFmtId="0" fontId="6" fillId="4" borderId="143" xfId="0" applyFont="1" applyFill="1" applyBorder="1" applyAlignment="1">
      <alignment horizontal="center" vertical="center"/>
    </xf>
    <xf numFmtId="186" fontId="11" fillId="4" borderId="0" xfId="0" applyNumberFormat="1" applyFont="1" applyFill="1" applyAlignment="1">
      <alignment horizontal="left" vertical="center"/>
    </xf>
    <xf numFmtId="186" fontId="6" fillId="4" borderId="0" xfId="0" applyNumberFormat="1" applyFont="1" applyFill="1" applyAlignment="1">
      <alignment horizontal="left" vertical="center"/>
    </xf>
    <xf numFmtId="0" fontId="12" fillId="4" borderId="0" xfId="0" applyFont="1" applyFill="1" applyAlignment="1">
      <alignment horizontal="right" vertical="center"/>
    </xf>
    <xf numFmtId="4" fontId="12" fillId="4" borderId="0" xfId="0" applyNumberFormat="1" applyFont="1" applyFill="1">
      <alignment vertical="center"/>
    </xf>
    <xf numFmtId="49" fontId="6" fillId="4" borderId="12" xfId="0" applyNumberFormat="1" applyFont="1" applyFill="1" applyBorder="1" applyAlignment="1">
      <alignment horizontal="center" vertical="center"/>
    </xf>
    <xf numFmtId="49" fontId="11" fillId="4" borderId="12" xfId="0" applyNumberFormat="1" applyFont="1" applyFill="1" applyBorder="1" applyAlignment="1">
      <alignment horizontal="center" vertical="center"/>
    </xf>
    <xf numFmtId="49" fontId="11" fillId="4" borderId="12" xfId="0" applyNumberFormat="1" applyFont="1" applyFill="1" applyBorder="1" applyAlignment="1">
      <alignment horizontal="center" vertical="center" shrinkToFit="1"/>
    </xf>
    <xf numFmtId="179" fontId="11" fillId="4" borderId="12" xfId="0" applyNumberFormat="1" applyFont="1" applyFill="1" applyBorder="1" applyAlignment="1">
      <alignment horizontal="center" vertical="center"/>
    </xf>
    <xf numFmtId="0" fontId="11" fillId="4" borderId="12" xfId="0" applyFont="1" applyFill="1" applyBorder="1" applyAlignment="1">
      <alignment horizontal="center" vertical="center" shrinkToFit="1"/>
    </xf>
    <xf numFmtId="0" fontId="6" fillId="4" borderId="12" xfId="0" applyFont="1" applyFill="1" applyBorder="1" applyAlignment="1">
      <alignment horizontal="right" vertical="center"/>
    </xf>
    <xf numFmtId="3" fontId="6" fillId="4" borderId="12" xfId="0" applyNumberFormat="1" applyFont="1" applyFill="1" applyBorder="1">
      <alignment vertical="center"/>
    </xf>
    <xf numFmtId="3" fontId="6" fillId="4" borderId="12" xfId="0" applyNumberFormat="1" applyFont="1" applyFill="1" applyBorder="1" applyAlignment="1">
      <alignment horizontal="right" vertical="center"/>
    </xf>
    <xf numFmtId="0" fontId="13" fillId="4" borderId="0" xfId="0" applyFont="1" applyFill="1">
      <alignment vertical="center"/>
    </xf>
    <xf numFmtId="49" fontId="6" fillId="4" borderId="43" xfId="0" applyNumberFormat="1" applyFont="1" applyFill="1" applyBorder="1" applyAlignment="1">
      <alignment horizontal="center" vertical="center"/>
    </xf>
    <xf numFmtId="0" fontId="6" fillId="4" borderId="43" xfId="0" applyFont="1" applyFill="1" applyBorder="1" applyAlignment="1">
      <alignment horizontal="right" vertical="center"/>
    </xf>
    <xf numFmtId="49" fontId="6" fillId="4" borderId="22" xfId="0" applyNumberFormat="1" applyFont="1" applyFill="1" applyBorder="1" applyAlignment="1">
      <alignment vertical="center" shrinkToFit="1"/>
    </xf>
    <xf numFmtId="49" fontId="11" fillId="4" borderId="22" xfId="0" applyNumberFormat="1" applyFont="1" applyFill="1" applyBorder="1" applyAlignment="1">
      <alignment horizontal="center" vertical="center"/>
    </xf>
    <xf numFmtId="49" fontId="11" fillId="4" borderId="12" xfId="0" applyNumberFormat="1" applyFont="1" applyFill="1" applyBorder="1" applyAlignment="1">
      <alignment vertical="center" shrinkToFit="1"/>
    </xf>
    <xf numFmtId="0" fontId="11" fillId="4" borderId="6" xfId="0" applyFont="1" applyFill="1" applyBorder="1" applyAlignment="1">
      <alignment horizontal="left" vertical="center"/>
    </xf>
    <xf numFmtId="0" fontId="11" fillId="4" borderId="10" xfId="0" applyFont="1" applyFill="1" applyBorder="1" applyAlignment="1">
      <alignment horizontal="left" vertical="center"/>
    </xf>
    <xf numFmtId="3" fontId="6" fillId="4" borderId="12" xfId="0" applyNumberFormat="1" applyFont="1" applyFill="1" applyBorder="1" applyAlignment="1">
      <alignment horizontal="center" vertical="center"/>
    </xf>
    <xf numFmtId="49" fontId="6" fillId="4" borderId="39" xfId="0" applyNumberFormat="1" applyFont="1" applyFill="1" applyBorder="1" applyAlignment="1">
      <alignment horizontal="center" vertical="center"/>
    </xf>
    <xf numFmtId="49" fontId="6" fillId="4" borderId="76" xfId="0" applyNumberFormat="1" applyFont="1" applyFill="1" applyBorder="1">
      <alignment vertical="center"/>
    </xf>
    <xf numFmtId="49" fontId="6" fillId="4" borderId="39" xfId="0" applyNumberFormat="1" applyFont="1" applyFill="1" applyBorder="1">
      <alignment vertical="center"/>
    </xf>
    <xf numFmtId="3" fontId="6" fillId="4" borderId="39" xfId="0" applyNumberFormat="1" applyFont="1" applyFill="1" applyBorder="1">
      <alignment vertical="center"/>
    </xf>
    <xf numFmtId="49" fontId="6" fillId="4" borderId="74" xfId="0" applyNumberFormat="1" applyFont="1" applyFill="1" applyBorder="1">
      <alignment vertical="center"/>
    </xf>
    <xf numFmtId="49" fontId="6" fillId="4" borderId="9" xfId="0" applyNumberFormat="1" applyFont="1" applyFill="1" applyBorder="1">
      <alignment vertical="center"/>
    </xf>
    <xf numFmtId="49" fontId="6" fillId="4" borderId="13" xfId="0" applyNumberFormat="1" applyFont="1" applyFill="1" applyBorder="1">
      <alignment vertical="center"/>
    </xf>
    <xf numFmtId="3" fontId="6" fillId="4" borderId="39" xfId="0" applyNumberFormat="1" applyFont="1" applyFill="1" applyBorder="1" applyAlignment="1">
      <alignment horizontal="center" vertical="center"/>
    </xf>
    <xf numFmtId="3" fontId="6" fillId="4" borderId="43" xfId="0" applyNumberFormat="1" applyFont="1" applyFill="1" applyBorder="1">
      <alignment vertical="center"/>
    </xf>
    <xf numFmtId="3" fontId="6" fillId="4" borderId="43" xfId="0" applyNumberFormat="1" applyFont="1" applyFill="1" applyBorder="1" applyAlignment="1">
      <alignment horizontal="center" vertical="center"/>
    </xf>
    <xf numFmtId="49" fontId="14" fillId="0" borderId="0" xfId="0" applyNumberFormat="1" applyFont="1" applyAlignment="1">
      <alignment horizontal="left" vertical="center"/>
    </xf>
    <xf numFmtId="0" fontId="14" fillId="0" borderId="0" xfId="0" applyFont="1">
      <alignment vertical="center"/>
    </xf>
    <xf numFmtId="0" fontId="15" fillId="0" borderId="145" xfId="0" applyFont="1" applyBorder="1" applyAlignment="1">
      <alignment horizontal="center" vertical="center" wrapText="1"/>
    </xf>
    <xf numFmtId="0" fontId="15" fillId="0" borderId="148" xfId="0" applyFont="1" applyBorder="1" applyAlignment="1">
      <alignment horizontal="center" vertical="center" wrapText="1"/>
    </xf>
    <xf numFmtId="195" fontId="11" fillId="0" borderId="12" xfId="0" applyNumberFormat="1" applyFont="1" applyBorder="1" applyAlignment="1">
      <alignment horizontal="center" vertical="center" shrinkToFit="1"/>
    </xf>
    <xf numFmtId="195" fontId="11" fillId="0" borderId="150" xfId="0" applyNumberFormat="1" applyFont="1" applyBorder="1" applyAlignment="1">
      <alignment horizontal="center" vertical="center" shrinkToFit="1"/>
    </xf>
    <xf numFmtId="195" fontId="11" fillId="0" borderId="25" xfId="0" applyNumberFormat="1" applyFont="1" applyBorder="1" applyAlignment="1">
      <alignment horizontal="center" vertical="center" shrinkToFit="1"/>
    </xf>
    <xf numFmtId="195" fontId="11" fillId="0" borderId="151" xfId="0" applyNumberFormat="1" applyFont="1" applyBorder="1" applyAlignment="1">
      <alignment horizontal="center" vertical="center" shrinkToFit="1"/>
    </xf>
    <xf numFmtId="195" fontId="11" fillId="0" borderId="6" xfId="0" applyNumberFormat="1" applyFont="1" applyBorder="1" applyAlignment="1">
      <alignment horizontal="center" vertical="center" shrinkToFit="1"/>
    </xf>
    <xf numFmtId="195" fontId="11" fillId="0" borderId="32" xfId="0" applyNumberFormat="1" applyFont="1" applyBorder="1" applyAlignment="1">
      <alignment horizontal="center" vertical="center" shrinkToFit="1"/>
    </xf>
    <xf numFmtId="195" fontId="11" fillId="0" borderId="155" xfId="0" applyNumberFormat="1" applyFont="1" applyBorder="1" applyAlignment="1">
      <alignment horizontal="center" vertical="center" shrinkToFit="1"/>
    </xf>
    <xf numFmtId="195" fontId="11" fillId="0" borderId="158" xfId="0" applyNumberFormat="1" applyFont="1" applyBorder="1" applyAlignment="1">
      <alignment horizontal="center" vertical="center" shrinkToFit="1"/>
    </xf>
    <xf numFmtId="0" fontId="11" fillId="7" borderId="145" xfId="0" applyFont="1" applyFill="1" applyBorder="1" applyAlignment="1">
      <alignment horizontal="center" vertical="center"/>
    </xf>
    <xf numFmtId="0" fontId="11" fillId="7" borderId="148" xfId="0" applyFont="1" applyFill="1" applyBorder="1" applyAlignment="1">
      <alignment horizontal="center" vertical="center"/>
    </xf>
    <xf numFmtId="0" fontId="9" fillId="0" borderId="0" xfId="11" applyFont="1">
      <alignment vertical="center"/>
    </xf>
    <xf numFmtId="0" fontId="66" fillId="0" borderId="0" xfId="11">
      <alignment vertical="center"/>
    </xf>
    <xf numFmtId="3" fontId="11" fillId="7" borderId="12" xfId="0" applyNumberFormat="1" applyFont="1" applyFill="1" applyBorder="1" applyAlignment="1">
      <alignment horizontal="right" vertical="center"/>
    </xf>
    <xf numFmtId="0" fontId="67" fillId="0" borderId="0" xfId="11" applyFont="1" applyAlignment="1">
      <alignment horizontal="center" vertical="center"/>
    </xf>
    <xf numFmtId="0" fontId="15" fillId="0" borderId="12" xfId="0" applyFont="1" applyBorder="1" applyAlignment="1">
      <alignment horizontal="center" vertical="center"/>
    </xf>
    <xf numFmtId="195" fontId="11" fillId="0" borderId="12" xfId="0" applyNumberFormat="1" applyFont="1" applyBorder="1" applyAlignment="1">
      <alignment horizontal="right" vertical="center"/>
    </xf>
    <xf numFmtId="0" fontId="0" fillId="0" borderId="56" xfId="0" applyBorder="1" applyAlignment="1">
      <alignment horizontal="center" vertical="center" shrinkToFit="1"/>
    </xf>
    <xf numFmtId="49" fontId="0" fillId="0" borderId="56" xfId="0" applyNumberFormat="1" applyBorder="1" applyAlignment="1">
      <alignment horizontal="center" vertical="center"/>
    </xf>
    <xf numFmtId="185" fontId="67" fillId="0" borderId="56" xfId="10" applyNumberFormat="1" applyFont="1" applyBorder="1" applyAlignment="1">
      <alignment horizontal="center" vertical="center"/>
    </xf>
    <xf numFmtId="0" fontId="15" fillId="0" borderId="39" xfId="0" applyFont="1" applyBorder="1" applyAlignment="1">
      <alignment horizontal="center" vertical="center"/>
    </xf>
    <xf numFmtId="0" fontId="67" fillId="0" borderId="56" xfId="0" applyFont="1" applyBorder="1" applyAlignment="1">
      <alignment horizontal="center" vertical="center"/>
    </xf>
    <xf numFmtId="0" fontId="15" fillId="0" borderId="157" xfId="0" applyFont="1" applyBorder="1" applyAlignment="1">
      <alignment horizontal="center" vertical="center"/>
    </xf>
    <xf numFmtId="195" fontId="11" fillId="0" borderId="157" xfId="0" applyNumberFormat="1" applyFont="1" applyBorder="1" applyAlignment="1">
      <alignment horizontal="right" vertical="center"/>
    </xf>
    <xf numFmtId="195" fontId="11" fillId="0" borderId="161" xfId="0" applyNumberFormat="1" applyFont="1" applyBorder="1" applyAlignment="1">
      <alignment horizontal="right" vertical="center"/>
    </xf>
    <xf numFmtId="185" fontId="0" fillId="0" borderId="56" xfId="0" applyNumberFormat="1" applyBorder="1" applyAlignment="1">
      <alignment horizontal="center" vertical="center"/>
    </xf>
    <xf numFmtId="0" fontId="0" fillId="0" borderId="0" xfId="0" applyAlignment="1">
      <alignment horizontal="center" vertical="center" shrinkToFit="1"/>
    </xf>
    <xf numFmtId="185" fontId="0" fillId="0" borderId="0" xfId="0" applyNumberFormat="1" applyAlignment="1">
      <alignment horizontal="center" vertical="center"/>
    </xf>
    <xf numFmtId="0" fontId="69" fillId="11" borderId="12" xfId="11" applyFont="1" applyFill="1" applyBorder="1" applyAlignment="1">
      <alignment horizontal="center" vertical="center"/>
    </xf>
    <xf numFmtId="185" fontId="66" fillId="0" borderId="12" xfId="11" applyNumberFormat="1" applyBorder="1">
      <alignment vertical="center"/>
    </xf>
    <xf numFmtId="0" fontId="69" fillId="11" borderId="25" xfId="11" applyFont="1" applyFill="1" applyBorder="1" applyAlignment="1">
      <alignment horizontal="center" vertical="center"/>
    </xf>
    <xf numFmtId="185" fontId="66" fillId="0" borderId="0" xfId="11" applyNumberFormat="1">
      <alignment vertical="center"/>
    </xf>
    <xf numFmtId="0" fontId="66" fillId="0" borderId="12" xfId="11" applyBorder="1">
      <alignment vertical="center"/>
    </xf>
    <xf numFmtId="0" fontId="42" fillId="6" borderId="0" xfId="5" applyFont="1" applyFill="1" applyAlignment="1">
      <alignment horizontal="left" vertical="top"/>
    </xf>
    <xf numFmtId="0" fontId="43" fillId="6" borderId="0" xfId="5" applyFont="1" applyFill="1" applyAlignment="1">
      <alignment horizontal="left" vertical="top"/>
    </xf>
    <xf numFmtId="0" fontId="44" fillId="6" borderId="0" xfId="6" applyFont="1" applyFill="1" applyAlignment="1">
      <alignment horizontal="left" vertical="top"/>
    </xf>
    <xf numFmtId="0" fontId="42" fillId="6" borderId="0" xfId="6" applyFont="1" applyFill="1" applyAlignment="1">
      <alignment horizontal="left" vertical="top"/>
    </xf>
    <xf numFmtId="0" fontId="43" fillId="6" borderId="0" xfId="6" applyFont="1" applyFill="1" applyAlignment="1">
      <alignment horizontal="left" vertical="top" wrapText="1"/>
    </xf>
    <xf numFmtId="0" fontId="72" fillId="6" borderId="0" xfId="6" applyFont="1" applyFill="1" applyAlignment="1">
      <alignment horizontal="left" vertical="top" wrapText="1"/>
    </xf>
    <xf numFmtId="0" fontId="43" fillId="6" borderId="0" xfId="6" applyFont="1" applyFill="1" applyAlignment="1">
      <alignment vertical="top" wrapText="1"/>
    </xf>
    <xf numFmtId="0" fontId="42" fillId="6" borderId="0" xfId="6" applyFont="1" applyFill="1" applyAlignment="1">
      <alignment horizontal="left" vertical="top" wrapText="1"/>
    </xf>
    <xf numFmtId="0" fontId="43" fillId="6" borderId="0" xfId="6" applyFont="1" applyFill="1" applyAlignment="1">
      <alignment horizontal="left" vertical="top"/>
    </xf>
    <xf numFmtId="0" fontId="6" fillId="0" borderId="12" xfId="0" applyFont="1" applyBorder="1" applyAlignment="1">
      <alignment horizontal="right" vertical="center"/>
    </xf>
    <xf numFmtId="0" fontId="6" fillId="3" borderId="9" xfId="0" applyFont="1" applyFill="1" applyBorder="1" applyAlignment="1">
      <alignment horizontal="left" vertical="center"/>
    </xf>
    <xf numFmtId="0" fontId="6" fillId="3" borderId="27" xfId="0" applyFont="1" applyFill="1" applyBorder="1" applyAlignment="1">
      <alignment horizontal="left" vertical="center"/>
    </xf>
    <xf numFmtId="0" fontId="6" fillId="2" borderId="23" xfId="0" applyFont="1" applyFill="1" applyBorder="1" applyAlignment="1">
      <alignment horizontal="left" vertical="center"/>
    </xf>
    <xf numFmtId="0" fontId="6" fillId="2" borderId="3" xfId="0" applyFont="1" applyFill="1" applyBorder="1" applyAlignment="1">
      <alignment horizontal="left" vertical="center"/>
    </xf>
    <xf numFmtId="0" fontId="6" fillId="3" borderId="22" xfId="0" applyFont="1" applyFill="1" applyBorder="1" applyAlignment="1">
      <alignment horizontal="left" vertical="center"/>
    </xf>
    <xf numFmtId="0" fontId="6" fillId="2" borderId="13" xfId="0" applyFont="1" applyFill="1" applyBorder="1" applyAlignment="1">
      <alignment horizontal="left" vertical="center"/>
    </xf>
    <xf numFmtId="0" fontId="6" fillId="2" borderId="10" xfId="0" applyFont="1" applyFill="1" applyBorder="1" applyAlignment="1">
      <alignment horizontal="left" vertical="center"/>
    </xf>
    <xf numFmtId="0" fontId="75" fillId="0" borderId="0" xfId="0" applyFont="1">
      <alignment vertical="center"/>
    </xf>
    <xf numFmtId="49" fontId="76" fillId="4" borderId="21" xfId="0" applyNumberFormat="1" applyFont="1" applyFill="1" applyBorder="1" applyAlignment="1">
      <alignment horizontal="left" vertical="center"/>
    </xf>
    <xf numFmtId="49" fontId="76" fillId="4" borderId="20" xfId="0" applyNumberFormat="1" applyFont="1" applyFill="1" applyBorder="1" applyAlignment="1">
      <alignment horizontal="left" vertical="center"/>
    </xf>
    <xf numFmtId="49" fontId="75" fillId="0" borderId="0" xfId="0" applyNumberFormat="1" applyFont="1">
      <alignment vertical="center"/>
    </xf>
    <xf numFmtId="49" fontId="76" fillId="4" borderId="10" xfId="0" applyNumberFormat="1" applyFont="1" applyFill="1" applyBorder="1" applyAlignment="1">
      <alignment horizontal="left" vertical="center"/>
    </xf>
    <xf numFmtId="49" fontId="76" fillId="4" borderId="13" xfId="0" applyNumberFormat="1" applyFont="1" applyFill="1" applyBorder="1" applyAlignment="1">
      <alignment horizontal="left" vertical="center"/>
    </xf>
    <xf numFmtId="49" fontId="76" fillId="4" borderId="0" xfId="0" applyNumberFormat="1" applyFont="1" applyFill="1" applyAlignment="1">
      <alignment horizontal="left" vertical="center"/>
    </xf>
    <xf numFmtId="0" fontId="75" fillId="4" borderId="0" xfId="0" applyFont="1" applyFill="1" applyAlignment="1">
      <alignment horizontal="center" vertical="center"/>
    </xf>
    <xf numFmtId="0" fontId="76" fillId="4" borderId="0" xfId="0" applyFont="1" applyFill="1" applyAlignment="1">
      <alignment horizontal="center" vertical="center"/>
    </xf>
    <xf numFmtId="49" fontId="76" fillId="0" borderId="0" xfId="0" applyNumberFormat="1" applyFont="1">
      <alignment vertical="center"/>
    </xf>
    <xf numFmtId="0" fontId="76" fillId="0" borderId="0" xfId="0" applyFont="1" applyAlignment="1">
      <alignment horizontal="center" vertical="center"/>
    </xf>
    <xf numFmtId="49" fontId="76" fillId="0" borderId="0" xfId="0" applyNumberFormat="1" applyFont="1" applyAlignment="1">
      <alignment horizontal="left" vertical="center"/>
    </xf>
    <xf numFmtId="0" fontId="75" fillId="0" borderId="0" xfId="0" applyFont="1" applyAlignment="1">
      <alignment horizontal="center" vertical="center"/>
    </xf>
    <xf numFmtId="0" fontId="75" fillId="0" borderId="0" xfId="0" applyFont="1" applyAlignment="1">
      <alignment horizontal="left" vertical="center" wrapText="1"/>
    </xf>
    <xf numFmtId="183" fontId="76" fillId="0" borderId="32" xfId="0" applyNumberFormat="1" applyFont="1" applyBorder="1" applyAlignment="1">
      <alignment horizontal="center" vertical="center"/>
    </xf>
    <xf numFmtId="0" fontId="79" fillId="0" borderId="0" xfId="0" applyFont="1">
      <alignment vertical="center"/>
    </xf>
    <xf numFmtId="49" fontId="79" fillId="0" borderId="0" xfId="0" applyNumberFormat="1" applyFont="1">
      <alignment vertical="center"/>
    </xf>
    <xf numFmtId="49" fontId="79" fillId="0" borderId="0" xfId="0" applyNumberFormat="1" applyFont="1" applyAlignment="1">
      <alignment horizontal="left" vertical="center"/>
    </xf>
    <xf numFmtId="0" fontId="75" fillId="0" borderId="19" xfId="0" applyFont="1" applyBorder="1">
      <alignment vertical="center"/>
    </xf>
    <xf numFmtId="0" fontId="75" fillId="0" borderId="19" xfId="0" applyFont="1" applyBorder="1" applyAlignment="1">
      <alignment vertical="center" wrapText="1"/>
    </xf>
    <xf numFmtId="0" fontId="80" fillId="0" borderId="0" xfId="0" applyFont="1">
      <alignment vertical="center"/>
    </xf>
    <xf numFmtId="0" fontId="79" fillId="0" borderId="0" xfId="0" applyFont="1" applyAlignment="1">
      <alignment horizontal="left" vertical="center"/>
    </xf>
    <xf numFmtId="0" fontId="80" fillId="0" borderId="0" xfId="0" applyFont="1" applyAlignment="1">
      <alignment vertical="top" wrapText="1"/>
    </xf>
    <xf numFmtId="0" fontId="75" fillId="3" borderId="17" xfId="0" applyFont="1" applyFill="1" applyBorder="1">
      <alignment vertical="center"/>
    </xf>
    <xf numFmtId="0" fontId="81" fillId="0" borderId="0" xfId="0" applyFont="1" applyAlignment="1">
      <alignment vertical="center" wrapText="1"/>
    </xf>
    <xf numFmtId="0" fontId="75" fillId="3" borderId="15" xfId="0" applyFont="1" applyFill="1" applyBorder="1">
      <alignment vertical="center"/>
    </xf>
    <xf numFmtId="0" fontId="81" fillId="0" borderId="0" xfId="0" applyFont="1" applyAlignment="1">
      <alignment horizontal="center" vertical="center"/>
    </xf>
    <xf numFmtId="0" fontId="82" fillId="0" borderId="0" xfId="0" applyFont="1" applyAlignment="1">
      <alignment horizontal="center" vertical="center"/>
    </xf>
    <xf numFmtId="0" fontId="75" fillId="3" borderId="14" xfId="0" applyFont="1" applyFill="1" applyBorder="1">
      <alignment vertical="center"/>
    </xf>
    <xf numFmtId="49" fontId="7" fillId="0" borderId="21" xfId="0" applyNumberFormat="1" applyFont="1" applyBorder="1" applyAlignment="1">
      <alignment horizontal="left" vertical="center" wrapText="1"/>
    </xf>
    <xf numFmtId="0" fontId="6" fillId="2" borderId="9" xfId="0" applyFont="1" applyFill="1" applyBorder="1">
      <alignment vertical="center"/>
    </xf>
    <xf numFmtId="0" fontId="6" fillId="2" borderId="13" xfId="0" applyFont="1" applyFill="1" applyBorder="1">
      <alignment vertical="center"/>
    </xf>
    <xf numFmtId="0" fontId="7" fillId="3" borderId="6"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23" xfId="0" applyFont="1" applyFill="1" applyBorder="1" applyAlignment="1">
      <alignment horizontal="left" vertical="center"/>
    </xf>
    <xf numFmtId="0" fontId="11" fillId="3" borderId="37" xfId="0" applyFont="1" applyFill="1" applyBorder="1">
      <alignment vertical="center"/>
    </xf>
    <xf numFmtId="49" fontId="6" fillId="3" borderId="36" xfId="0" applyNumberFormat="1" applyFont="1" applyFill="1" applyBorder="1" applyAlignment="1">
      <alignment horizontal="left" vertical="center"/>
    </xf>
    <xf numFmtId="49" fontId="6" fillId="3" borderId="25" xfId="0" applyNumberFormat="1" applyFont="1" applyFill="1" applyBorder="1" applyAlignment="1">
      <alignment horizontal="left" vertical="center"/>
    </xf>
    <xf numFmtId="0" fontId="6" fillId="0" borderId="4" xfId="0" applyFont="1" applyBorder="1">
      <alignment vertical="center"/>
    </xf>
    <xf numFmtId="0" fontId="10" fillId="3" borderId="43" xfId="0" applyFont="1" applyFill="1" applyBorder="1">
      <alignment vertical="center"/>
    </xf>
    <xf numFmtId="0" fontId="6" fillId="3" borderId="43" xfId="0" applyFont="1" applyFill="1" applyBorder="1">
      <alignment vertical="center"/>
    </xf>
    <xf numFmtId="0" fontId="6" fillId="3" borderId="60" xfId="0" applyFont="1" applyFill="1" applyBorder="1">
      <alignment vertical="center"/>
    </xf>
    <xf numFmtId="0" fontId="6" fillId="0" borderId="1" xfId="0" applyFont="1" applyBorder="1">
      <alignment vertical="center"/>
    </xf>
    <xf numFmtId="182" fontId="6" fillId="3" borderId="22" xfId="0" applyNumberFormat="1" applyFont="1" applyFill="1" applyBorder="1">
      <alignment vertical="center"/>
    </xf>
    <xf numFmtId="0" fontId="6" fillId="0" borderId="48" xfId="0" applyFont="1" applyBorder="1">
      <alignment vertical="center"/>
    </xf>
    <xf numFmtId="0" fontId="6" fillId="3" borderId="22" xfId="0" applyFont="1" applyFill="1" applyBorder="1">
      <alignment vertical="center"/>
    </xf>
    <xf numFmtId="197" fontId="7" fillId="0" borderId="37" xfId="0" applyNumberFormat="1" applyFont="1" applyBorder="1" applyAlignment="1">
      <alignment horizontal="right" vertical="center"/>
    </xf>
    <xf numFmtId="49" fontId="7" fillId="6" borderId="10" xfId="0" applyNumberFormat="1" applyFont="1" applyFill="1" applyBorder="1">
      <alignment vertical="center"/>
    </xf>
    <xf numFmtId="49" fontId="7" fillId="6" borderId="9" xfId="0" applyNumberFormat="1" applyFont="1" applyFill="1" applyBorder="1">
      <alignment vertical="center"/>
    </xf>
    <xf numFmtId="0" fontId="6" fillId="6" borderId="6" xfId="0" applyFont="1" applyFill="1" applyBorder="1">
      <alignment vertical="center"/>
    </xf>
    <xf numFmtId="0" fontId="6" fillId="6" borderId="6" xfId="0" applyFont="1" applyFill="1" applyBorder="1" applyAlignment="1">
      <alignment horizontal="center" vertical="center"/>
    </xf>
    <xf numFmtId="49" fontId="6" fillId="0" borderId="0" xfId="0" applyNumberFormat="1" applyFont="1" applyAlignment="1">
      <alignment horizontal="left" vertical="center" wrapText="1"/>
    </xf>
    <xf numFmtId="49" fontId="6" fillId="0" borderId="0" xfId="0" applyNumberFormat="1" applyFont="1" applyAlignment="1">
      <alignment horizontal="left" vertical="top"/>
    </xf>
    <xf numFmtId="49" fontId="6" fillId="0" borderId="0" xfId="0" applyNumberFormat="1" applyFont="1" applyAlignment="1">
      <alignment horizontal="left" vertical="top" wrapText="1"/>
    </xf>
    <xf numFmtId="49" fontId="16" fillId="0" borderId="0" xfId="0" applyNumberFormat="1" applyFont="1" applyAlignment="1">
      <alignment horizontal="left" vertical="center" wrapText="1"/>
    </xf>
    <xf numFmtId="0" fontId="75" fillId="4" borderId="72" xfId="0" applyFont="1" applyFill="1" applyBorder="1" applyAlignment="1">
      <alignment horizontal="left" vertical="center" wrapText="1"/>
    </xf>
    <xf numFmtId="0" fontId="75" fillId="4" borderId="24" xfId="0" applyFont="1" applyFill="1" applyBorder="1" applyAlignment="1">
      <alignment horizontal="left" vertical="center" wrapText="1"/>
    </xf>
    <xf numFmtId="0" fontId="75" fillId="4" borderId="26" xfId="0" applyFont="1" applyFill="1" applyBorder="1" applyAlignment="1">
      <alignment horizontal="left" vertical="center" wrapText="1"/>
    </xf>
    <xf numFmtId="0" fontId="75" fillId="4" borderId="70" xfId="0" applyFont="1" applyFill="1" applyBorder="1" applyAlignment="1">
      <alignment horizontal="left" vertical="center" wrapText="1"/>
    </xf>
    <xf numFmtId="0" fontId="75" fillId="3" borderId="74" xfId="0" applyFont="1" applyFill="1" applyBorder="1" applyAlignment="1">
      <alignment horizontal="left" vertical="center"/>
    </xf>
    <xf numFmtId="0" fontId="75" fillId="3" borderId="13" xfId="0" applyFont="1" applyFill="1" applyBorder="1" applyAlignment="1">
      <alignment horizontal="left" vertical="center"/>
    </xf>
    <xf numFmtId="0" fontId="75" fillId="3" borderId="6" xfId="0" applyFont="1" applyFill="1" applyBorder="1">
      <alignment vertical="center"/>
    </xf>
    <xf numFmtId="0" fontId="75" fillId="3" borderId="9" xfId="0" applyFont="1" applyFill="1" applyBorder="1">
      <alignment vertical="center"/>
    </xf>
    <xf numFmtId="0" fontId="75" fillId="3" borderId="13" xfId="0" applyFont="1" applyFill="1" applyBorder="1">
      <alignment vertical="center"/>
    </xf>
    <xf numFmtId="0" fontId="7" fillId="0" borderId="6" xfId="0" applyFont="1" applyBorder="1">
      <alignment vertical="center"/>
    </xf>
    <xf numFmtId="0" fontId="7" fillId="0" borderId="9" xfId="0" applyFont="1" applyBorder="1">
      <alignment vertical="center"/>
    </xf>
    <xf numFmtId="0" fontId="7" fillId="0" borderId="10" xfId="0" applyFont="1" applyBorder="1">
      <alignment vertical="center"/>
    </xf>
    <xf numFmtId="0" fontId="75" fillId="4" borderId="6" xfId="0" applyFont="1" applyFill="1" applyBorder="1" applyAlignment="1">
      <alignment horizontal="left" vertical="center"/>
    </xf>
    <xf numFmtId="0" fontId="75" fillId="4" borderId="9" xfId="0" applyFont="1" applyFill="1" applyBorder="1" applyAlignment="1">
      <alignment horizontal="left" vertical="center"/>
    </xf>
    <xf numFmtId="0" fontId="75" fillId="4" borderId="10" xfId="0" applyFont="1" applyFill="1" applyBorder="1" applyAlignment="1">
      <alignment horizontal="left" vertical="center"/>
    </xf>
    <xf numFmtId="185" fontId="75" fillId="4" borderId="6" xfId="0" applyNumberFormat="1" applyFont="1" applyFill="1" applyBorder="1" applyAlignment="1">
      <alignment horizontal="left" vertical="center"/>
    </xf>
    <xf numFmtId="185" fontId="75" fillId="4" borderId="9" xfId="0" applyNumberFormat="1" applyFont="1" applyFill="1" applyBorder="1" applyAlignment="1">
      <alignment horizontal="left" vertical="center"/>
    </xf>
    <xf numFmtId="0" fontId="75" fillId="3" borderId="71" xfId="0" applyFont="1" applyFill="1" applyBorder="1" applyAlignment="1">
      <alignment horizontal="left" vertical="center" wrapText="1"/>
    </xf>
    <xf numFmtId="0" fontId="75" fillId="3" borderId="49" xfId="0" applyFont="1" applyFill="1" applyBorder="1" applyAlignment="1">
      <alignment horizontal="left" vertical="center" wrapText="1"/>
    </xf>
    <xf numFmtId="0" fontId="78" fillId="4" borderId="23" xfId="0" applyFont="1" applyFill="1" applyBorder="1" applyAlignment="1">
      <alignment horizontal="left" vertical="center"/>
    </xf>
    <xf numFmtId="0" fontId="78" fillId="4" borderId="48" xfId="0" applyFont="1" applyFill="1" applyBorder="1" applyAlignment="1">
      <alignment horizontal="left" vertical="center"/>
    </xf>
    <xf numFmtId="185" fontId="76" fillId="4" borderId="23" xfId="0" applyNumberFormat="1" applyFont="1" applyFill="1" applyBorder="1" applyAlignment="1">
      <alignment horizontal="left" vertical="center"/>
    </xf>
    <xf numFmtId="185" fontId="76" fillId="4" borderId="3" xfId="0" applyNumberFormat="1" applyFont="1" applyFill="1" applyBorder="1" applyAlignment="1">
      <alignment horizontal="left" vertical="center"/>
    </xf>
    <xf numFmtId="185" fontId="76" fillId="4" borderId="48" xfId="0" applyNumberFormat="1" applyFont="1" applyFill="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78" fillId="4" borderId="75" xfId="0" applyFont="1" applyFill="1" applyBorder="1" applyAlignment="1">
      <alignment horizontal="left" vertical="center" wrapText="1"/>
    </xf>
    <xf numFmtId="0" fontId="6" fillId="0" borderId="6" xfId="0" applyFont="1" applyBorder="1" applyAlignment="1">
      <alignment horizontal="left" vertical="center"/>
    </xf>
    <xf numFmtId="0" fontId="75" fillId="4" borderId="6" xfId="0" applyFont="1" applyFill="1" applyBorder="1" applyAlignment="1">
      <alignment horizontal="center" vertical="center"/>
    </xf>
    <xf numFmtId="0" fontId="75" fillId="4" borderId="9" xfId="0" applyFont="1" applyFill="1" applyBorder="1" applyAlignment="1">
      <alignment horizontal="center" vertical="center"/>
    </xf>
    <xf numFmtId="0" fontId="75" fillId="3" borderId="46" xfId="0" applyFont="1" applyFill="1" applyBorder="1" applyAlignment="1">
      <alignment horizontal="left" vertical="center"/>
    </xf>
    <xf numFmtId="0" fontId="75" fillId="3" borderId="69" xfId="0" applyFont="1" applyFill="1" applyBorder="1" applyAlignment="1">
      <alignment horizontal="left" vertical="center"/>
    </xf>
    <xf numFmtId="0" fontId="75" fillId="3" borderId="26" xfId="0" applyFont="1" applyFill="1" applyBorder="1" applyAlignment="1">
      <alignment horizontal="left" vertical="center"/>
    </xf>
    <xf numFmtId="0" fontId="75" fillId="3" borderId="70" xfId="0" applyFont="1" applyFill="1" applyBorder="1" applyAlignment="1">
      <alignment horizontal="left" vertical="center"/>
    </xf>
    <xf numFmtId="0" fontId="75" fillId="3" borderId="6" xfId="0" applyFont="1" applyFill="1" applyBorder="1" applyAlignment="1">
      <alignment vertical="center" wrapText="1"/>
    </xf>
    <xf numFmtId="0" fontId="75" fillId="3" borderId="9" xfId="0" applyFont="1" applyFill="1" applyBorder="1" applyAlignment="1">
      <alignment vertical="center" wrapText="1"/>
    </xf>
    <xf numFmtId="0" fontId="75" fillId="3" borderId="13" xfId="0" applyFont="1" applyFill="1" applyBorder="1" applyAlignment="1">
      <alignment vertical="center" wrapText="1"/>
    </xf>
    <xf numFmtId="0" fontId="75" fillId="3" borderId="74" xfId="0" applyFont="1" applyFill="1" applyBorder="1" applyAlignment="1">
      <alignment horizontal="left" vertical="center" wrapText="1"/>
    </xf>
    <xf numFmtId="0" fontId="75" fillId="3" borderId="72" xfId="0" applyFont="1" applyFill="1" applyBorder="1" applyAlignment="1">
      <alignment horizontal="left" vertical="center"/>
    </xf>
    <xf numFmtId="0" fontId="75" fillId="3" borderId="24" xfId="0" applyFont="1" applyFill="1" applyBorder="1" applyAlignment="1">
      <alignment horizontal="left" vertical="center"/>
    </xf>
    <xf numFmtId="0" fontId="75" fillId="3" borderId="47" xfId="0" applyFont="1" applyFill="1" applyBorder="1" applyAlignment="1">
      <alignment horizontal="left" vertical="center"/>
    </xf>
    <xf numFmtId="0" fontId="75" fillId="3" borderId="73" xfId="0" applyFont="1" applyFill="1" applyBorder="1" applyAlignment="1">
      <alignment horizontal="left" vertical="center"/>
    </xf>
    <xf numFmtId="0" fontId="75" fillId="3" borderId="71" xfId="0" applyFont="1" applyFill="1" applyBorder="1" applyAlignment="1">
      <alignment horizontal="left" vertical="center"/>
    </xf>
    <xf numFmtId="0" fontId="75" fillId="3" borderId="49" xfId="0" applyFont="1" applyFill="1" applyBorder="1" applyAlignment="1">
      <alignment horizontal="left" vertical="center"/>
    </xf>
    <xf numFmtId="0" fontId="75" fillId="3" borderId="72" xfId="0" applyFont="1" applyFill="1" applyBorder="1" applyAlignment="1">
      <alignment horizontal="left" vertical="center" wrapText="1"/>
    </xf>
    <xf numFmtId="0" fontId="75" fillId="3" borderId="24" xfId="0" applyFont="1" applyFill="1" applyBorder="1" applyAlignment="1">
      <alignment horizontal="left" vertical="center" wrapText="1"/>
    </xf>
    <xf numFmtId="0" fontId="75" fillId="3" borderId="47" xfId="0" applyFont="1" applyFill="1" applyBorder="1" applyAlignment="1">
      <alignment horizontal="left" vertical="center" wrapText="1"/>
    </xf>
    <xf numFmtId="0" fontId="75" fillId="3" borderId="73" xfId="0" applyFont="1" applyFill="1" applyBorder="1" applyAlignment="1">
      <alignment horizontal="left" vertical="center" wrapText="1"/>
    </xf>
    <xf numFmtId="49" fontId="78" fillId="0" borderId="30" xfId="0" applyNumberFormat="1" applyFont="1" applyBorder="1" applyAlignment="1">
      <alignment horizontal="left" vertical="center"/>
    </xf>
    <xf numFmtId="49" fontId="78" fillId="0" borderId="31" xfId="0" applyNumberFormat="1" applyFont="1" applyBorder="1" applyAlignment="1">
      <alignment horizontal="left" vertical="center"/>
    </xf>
    <xf numFmtId="0" fontId="19" fillId="0" borderId="6" xfId="1" applyFont="1" applyBorder="1">
      <alignment vertical="center"/>
    </xf>
    <xf numFmtId="49" fontId="6" fillId="0" borderId="31" xfId="0" applyNumberFormat="1" applyFont="1" applyBorder="1" applyAlignment="1">
      <alignment horizontal="left" vertical="center"/>
    </xf>
    <xf numFmtId="49" fontId="6" fillId="0" borderId="35" xfId="0" applyNumberFormat="1" applyFont="1" applyBorder="1" applyAlignment="1">
      <alignment horizontal="left" vertical="center"/>
    </xf>
    <xf numFmtId="185" fontId="6" fillId="0" borderId="6" xfId="0" applyNumberFormat="1" applyFont="1" applyBorder="1" applyAlignment="1">
      <alignment horizontal="left" vertical="center"/>
    </xf>
    <xf numFmtId="185" fontId="6" fillId="0" borderId="9" xfId="0" applyNumberFormat="1" applyFont="1" applyBorder="1" applyAlignment="1">
      <alignment horizontal="left" vertical="center"/>
    </xf>
    <xf numFmtId="185" fontId="6" fillId="0" borderId="10" xfId="0" applyNumberFormat="1" applyFont="1" applyBorder="1" applyAlignment="1">
      <alignment horizontal="left" vertical="center"/>
    </xf>
    <xf numFmtId="183" fontId="7" fillId="0" borderId="27" xfId="0" applyNumberFormat="1" applyFont="1" applyBorder="1" applyAlignment="1">
      <alignment horizontal="left" vertical="center"/>
    </xf>
    <xf numFmtId="183" fontId="7" fillId="0" borderId="28" xfId="0" applyNumberFormat="1" applyFont="1" applyBorder="1" applyAlignment="1">
      <alignment horizontal="left" vertical="center"/>
    </xf>
    <xf numFmtId="0" fontId="75" fillId="0" borderId="37" xfId="0" applyFont="1" applyBorder="1" applyAlignment="1">
      <alignment horizontal="left" vertical="center" wrapText="1"/>
    </xf>
    <xf numFmtId="0" fontId="75" fillId="0" borderId="20" xfId="0" applyFont="1" applyBorder="1" applyAlignment="1">
      <alignment horizontal="left" vertical="center" wrapText="1"/>
    </xf>
    <xf numFmtId="0" fontId="75" fillId="5" borderId="20" xfId="0" applyFont="1" applyFill="1" applyBorder="1" applyAlignment="1">
      <alignment horizontal="left" vertical="center"/>
    </xf>
    <xf numFmtId="0" fontId="75" fillId="5" borderId="21" xfId="0" applyFont="1" applyFill="1" applyBorder="1" applyAlignment="1">
      <alignment horizontal="left" vertical="center"/>
    </xf>
    <xf numFmtId="0" fontId="82" fillId="0" borderId="0" xfId="0" applyFont="1" applyAlignment="1">
      <alignment horizontal="center" vertical="center"/>
    </xf>
    <xf numFmtId="0" fontId="81" fillId="0" borderId="0" xfId="0" applyFont="1" applyAlignment="1">
      <alignment horizontal="center" vertical="center"/>
    </xf>
    <xf numFmtId="0" fontId="75" fillId="3" borderId="6" xfId="0" applyFont="1" applyFill="1" applyBorder="1" applyAlignment="1">
      <alignment horizontal="left" vertical="center"/>
    </xf>
    <xf numFmtId="0" fontId="75" fillId="3" borderId="9" xfId="0" applyFont="1" applyFill="1" applyBorder="1" applyAlignment="1">
      <alignment horizontal="left" vertical="center"/>
    </xf>
    <xf numFmtId="0" fontId="75" fillId="3" borderId="26" xfId="0" applyFont="1" applyFill="1" applyBorder="1" applyAlignment="1">
      <alignment horizontal="left" vertical="center" wrapText="1"/>
    </xf>
    <xf numFmtId="0" fontId="75" fillId="3" borderId="70" xfId="0" applyFont="1" applyFill="1" applyBorder="1" applyAlignment="1">
      <alignment horizontal="left" vertical="center" wrapText="1"/>
    </xf>
    <xf numFmtId="0" fontId="75" fillId="0" borderId="19" xfId="0" applyFont="1" applyBorder="1">
      <alignment vertical="center"/>
    </xf>
    <xf numFmtId="0" fontId="80" fillId="0" borderId="0" xfId="0" applyFont="1">
      <alignment vertical="center"/>
    </xf>
    <xf numFmtId="0" fontId="75" fillId="3" borderId="6" xfId="0" applyFont="1" applyFill="1" applyBorder="1" applyAlignment="1">
      <alignment horizontal="left" vertical="center" wrapText="1"/>
    </xf>
    <xf numFmtId="0" fontId="75" fillId="3" borderId="9" xfId="0" applyFont="1" applyFill="1" applyBorder="1" applyAlignment="1">
      <alignment horizontal="left" vertical="center" wrapText="1"/>
    </xf>
    <xf numFmtId="0" fontId="75" fillId="3" borderId="13" xfId="0" applyFont="1" applyFill="1" applyBorder="1" applyAlignment="1">
      <alignment horizontal="left" vertical="center" wrapText="1"/>
    </xf>
    <xf numFmtId="0" fontId="6" fillId="0" borderId="34" xfId="0" applyFont="1" applyBorder="1" applyAlignment="1">
      <alignment horizontal="left" vertical="center"/>
    </xf>
    <xf numFmtId="0" fontId="6" fillId="0" borderId="1" xfId="0" applyFont="1" applyBorder="1" applyAlignment="1">
      <alignment horizontal="left" vertical="center"/>
    </xf>
    <xf numFmtId="0" fontId="6" fillId="0" borderId="5" xfId="0" applyFont="1" applyBorder="1" applyAlignment="1">
      <alignment horizontal="left" vertical="center"/>
    </xf>
    <xf numFmtId="49" fontId="79" fillId="0" borderId="0" xfId="0" applyNumberFormat="1" applyFont="1" applyAlignment="1">
      <alignment horizontal="left" vertical="center"/>
    </xf>
    <xf numFmtId="0" fontId="79" fillId="4" borderId="2" xfId="0" applyFont="1" applyFill="1" applyBorder="1" applyAlignment="1">
      <alignment horizontal="left" vertical="center" wrapText="1"/>
    </xf>
    <xf numFmtId="190" fontId="7" fillId="0" borderId="6" xfId="0" applyNumberFormat="1" applyFont="1" applyBorder="1" applyAlignment="1">
      <alignment horizontal="left" vertical="center"/>
    </xf>
    <xf numFmtId="190" fontId="7" fillId="0" borderId="9" xfId="0" applyNumberFormat="1" applyFont="1" applyBorder="1" applyAlignment="1">
      <alignment horizontal="left" vertical="center"/>
    </xf>
    <xf numFmtId="190" fontId="7" fillId="0" borderId="10" xfId="0" applyNumberFormat="1" applyFont="1" applyBorder="1" applyAlignment="1">
      <alignment horizontal="left" vertical="center"/>
    </xf>
    <xf numFmtId="0" fontId="83" fillId="0" borderId="6" xfId="1" applyFont="1" applyBorder="1" applyAlignment="1">
      <alignment horizontal="left" vertical="center" wrapText="1"/>
    </xf>
    <xf numFmtId="0" fontId="83" fillId="0" borderId="9" xfId="1" applyFont="1" applyBorder="1" applyAlignment="1">
      <alignment horizontal="left" vertical="center" wrapText="1"/>
    </xf>
    <xf numFmtId="0" fontId="83" fillId="0" borderId="10" xfId="1" applyFont="1" applyBorder="1" applyAlignment="1">
      <alignment horizontal="left" vertical="center" wrapText="1"/>
    </xf>
    <xf numFmtId="49" fontId="7" fillId="0" borderId="37" xfId="0" applyNumberFormat="1" applyFont="1" applyBorder="1" applyAlignment="1">
      <alignment horizontal="left" vertical="center"/>
    </xf>
    <xf numFmtId="49" fontId="7" fillId="0" borderId="20" xfId="0" applyNumberFormat="1" applyFont="1" applyBorder="1" applyAlignment="1">
      <alignment horizontal="left" vertical="center"/>
    </xf>
    <xf numFmtId="0" fontId="79" fillId="0" borderId="31" xfId="0" applyFont="1" applyBorder="1" applyAlignment="1">
      <alignment horizontal="left" vertical="center"/>
    </xf>
    <xf numFmtId="0" fontId="79" fillId="5" borderId="31" xfId="0" applyFont="1" applyFill="1" applyBorder="1" applyAlignment="1">
      <alignment horizontal="left" vertical="center"/>
    </xf>
    <xf numFmtId="0" fontId="6" fillId="2" borderId="6" xfId="0" applyFont="1" applyFill="1" applyBorder="1" applyAlignment="1">
      <alignment vertical="center" wrapText="1"/>
    </xf>
    <xf numFmtId="0" fontId="6" fillId="2" borderId="9" xfId="0" applyFont="1" applyFill="1" applyBorder="1" applyAlignment="1">
      <alignment vertical="center" wrapText="1"/>
    </xf>
    <xf numFmtId="0" fontId="6" fillId="2" borderId="10" xfId="0" applyFont="1" applyFill="1" applyBorder="1" applyAlignment="1">
      <alignment vertical="center" wrapText="1"/>
    </xf>
    <xf numFmtId="0" fontId="79" fillId="0" borderId="2" xfId="0" applyFont="1" applyBorder="1" applyAlignment="1">
      <alignment horizontal="left" vertical="center"/>
    </xf>
    <xf numFmtId="0" fontId="77" fillId="4" borderId="72" xfId="0" applyFont="1" applyFill="1" applyBorder="1" applyAlignment="1">
      <alignment horizontal="left" vertical="center" wrapText="1"/>
    </xf>
    <xf numFmtId="0" fontId="77" fillId="4" borderId="24" xfId="0" applyFont="1" applyFill="1" applyBorder="1" applyAlignment="1">
      <alignment horizontal="left" vertical="center" wrapText="1"/>
    </xf>
    <xf numFmtId="0" fontId="77" fillId="4" borderId="40" xfId="0" applyFont="1" applyFill="1" applyBorder="1" applyAlignment="1">
      <alignment horizontal="left" vertical="center" wrapText="1"/>
    </xf>
    <xf numFmtId="0" fontId="77" fillId="4" borderId="45" xfId="0" applyFont="1" applyFill="1" applyBorder="1" applyAlignment="1">
      <alignment horizontal="left" vertical="center" wrapText="1"/>
    </xf>
    <xf numFmtId="0" fontId="75" fillId="4" borderId="37" xfId="0" applyFont="1" applyFill="1" applyBorder="1" applyAlignment="1">
      <alignment horizontal="center" vertical="center"/>
    </xf>
    <xf numFmtId="0" fontId="75" fillId="4" borderId="20" xfId="0" applyFont="1" applyFill="1" applyBorder="1" applyAlignment="1">
      <alignment horizontal="center" vertical="center"/>
    </xf>
    <xf numFmtId="0" fontId="78" fillId="4" borderId="26" xfId="0" applyFont="1" applyFill="1" applyBorder="1" applyAlignment="1">
      <alignment horizontal="left" vertical="center" wrapText="1"/>
    </xf>
    <xf numFmtId="0" fontId="78" fillId="4" borderId="70" xfId="0" applyFont="1" applyFill="1" applyBorder="1" applyAlignment="1">
      <alignment horizontal="left" vertical="center" wrapText="1"/>
    </xf>
    <xf numFmtId="0" fontId="7" fillId="4" borderId="6" xfId="0" applyFont="1" applyFill="1" applyBorder="1" applyAlignment="1">
      <alignment horizontal="left" vertical="center"/>
    </xf>
    <xf numFmtId="0" fontId="7" fillId="4" borderId="9" xfId="0" applyFont="1" applyFill="1" applyBorder="1" applyAlignment="1">
      <alignment horizontal="left" vertical="center"/>
    </xf>
    <xf numFmtId="0" fontId="7" fillId="4" borderId="13" xfId="0" applyFont="1" applyFill="1" applyBorder="1" applyAlignment="1">
      <alignment horizontal="left" vertical="center"/>
    </xf>
    <xf numFmtId="0" fontId="78" fillId="4" borderId="34" xfId="0" applyFont="1" applyFill="1" applyBorder="1" applyAlignment="1">
      <alignment horizontal="left" vertical="center"/>
    </xf>
    <xf numFmtId="0" fontId="78" fillId="4" borderId="70" xfId="0" applyFont="1" applyFill="1" applyBorder="1" applyAlignment="1">
      <alignment horizontal="left" vertical="center"/>
    </xf>
    <xf numFmtId="0" fontId="10" fillId="0" borderId="0" xfId="0" applyFont="1" applyAlignment="1">
      <alignment horizontal="left" vertical="top" wrapText="1"/>
    </xf>
    <xf numFmtId="49" fontId="7" fillId="0" borderId="9" xfId="0" applyNumberFormat="1" applyFont="1" applyBorder="1" applyAlignment="1">
      <alignment horizontal="left" vertical="center"/>
    </xf>
    <xf numFmtId="49" fontId="7" fillId="0" borderId="13" xfId="0" applyNumberFormat="1" applyFont="1" applyBorder="1" applyAlignment="1">
      <alignment horizontal="left" vertical="center"/>
    </xf>
    <xf numFmtId="0" fontId="6" fillId="2" borderId="6"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11" fillId="3" borderId="12" xfId="0" applyFont="1" applyFill="1" applyBorder="1">
      <alignment vertical="center"/>
    </xf>
    <xf numFmtId="0" fontId="11" fillId="3" borderId="6" xfId="0" applyFont="1" applyFill="1" applyBorder="1">
      <alignment vertical="center"/>
    </xf>
    <xf numFmtId="0" fontId="7" fillId="3" borderId="12" xfId="0" applyFont="1" applyFill="1" applyBorder="1">
      <alignment vertical="center"/>
    </xf>
    <xf numFmtId="0" fontId="7" fillId="3" borderId="6" xfId="0" applyFont="1" applyFill="1" applyBorder="1">
      <alignment vertical="center"/>
    </xf>
    <xf numFmtId="0" fontId="75" fillId="9" borderId="32" xfId="0" applyFont="1" applyFill="1" applyBorder="1" applyAlignment="1">
      <alignment horizontal="left" vertical="center" wrapText="1"/>
    </xf>
    <xf numFmtId="0" fontId="75" fillId="9" borderId="24" xfId="0" applyFont="1" applyFill="1" applyBorder="1" applyAlignment="1">
      <alignment horizontal="left" vertical="center" wrapText="1"/>
    </xf>
    <xf numFmtId="0" fontId="75" fillId="9" borderId="34" xfId="0" applyFont="1" applyFill="1" applyBorder="1" applyAlignment="1">
      <alignment horizontal="left" vertical="center" wrapText="1"/>
    </xf>
    <xf numFmtId="0" fontId="75" fillId="9" borderId="70" xfId="0" applyFont="1" applyFill="1" applyBorder="1" applyAlignment="1">
      <alignment horizontal="left" vertical="center" wrapText="1"/>
    </xf>
    <xf numFmtId="0" fontId="75" fillId="2" borderId="61" xfId="0" applyFont="1" applyFill="1" applyBorder="1" applyAlignment="1">
      <alignment horizontal="left" vertical="center" wrapText="1"/>
    </xf>
    <xf numFmtId="0" fontId="75" fillId="2" borderId="36" xfId="0" applyFont="1" applyFill="1" applyBorder="1" applyAlignment="1">
      <alignment horizontal="left" vertical="center" wrapText="1"/>
    </xf>
    <xf numFmtId="0" fontId="6" fillId="3" borderId="76" xfId="0" applyFont="1" applyFill="1" applyBorder="1" applyAlignment="1">
      <alignment horizontal="left" vertical="center" wrapText="1"/>
    </xf>
    <xf numFmtId="0" fontId="6" fillId="3" borderId="7" xfId="0" applyFont="1" applyFill="1" applyBorder="1" applyAlignment="1">
      <alignment horizontal="left" vertical="center"/>
    </xf>
    <xf numFmtId="0" fontId="6" fillId="3" borderId="77" xfId="0" applyFont="1" applyFill="1" applyBorder="1" applyAlignment="1">
      <alignment horizontal="left" vertical="center"/>
    </xf>
    <xf numFmtId="0" fontId="6" fillId="0" borderId="24" xfId="0" applyFont="1" applyBorder="1" applyAlignment="1">
      <alignment horizontal="left" vertical="center"/>
    </xf>
    <xf numFmtId="0" fontId="6" fillId="0" borderId="70" xfId="0" applyFont="1" applyBorder="1" applyAlignment="1">
      <alignment horizontal="left" vertical="center"/>
    </xf>
    <xf numFmtId="0" fontId="6" fillId="3" borderId="9" xfId="0" applyFont="1" applyFill="1" applyBorder="1" applyAlignment="1">
      <alignment horizontal="left" vertical="center"/>
    </xf>
    <xf numFmtId="0" fontId="6" fillId="0" borderId="6" xfId="0" applyFont="1" applyBorder="1">
      <alignment vertical="center"/>
    </xf>
    <xf numFmtId="0" fontId="6" fillId="0" borderId="9" xfId="0" applyFont="1" applyBorder="1">
      <alignment vertical="center"/>
    </xf>
    <xf numFmtId="0" fontId="6" fillId="0" borderId="10" xfId="0" applyFont="1" applyBorder="1">
      <alignment vertical="center"/>
    </xf>
    <xf numFmtId="0" fontId="11" fillId="3" borderId="12" xfId="0" applyFont="1" applyFill="1" applyBorder="1" applyAlignment="1">
      <alignment vertical="center" wrapText="1"/>
    </xf>
    <xf numFmtId="0" fontId="6" fillId="2" borderId="37" xfId="0" applyFont="1" applyFill="1" applyBorder="1" applyAlignment="1">
      <alignment horizontal="left" vertical="center"/>
    </xf>
    <xf numFmtId="0" fontId="6" fillId="2" borderId="49" xfId="0" applyFont="1" applyFill="1" applyBorder="1" applyAlignment="1">
      <alignment horizontal="left" vertical="center"/>
    </xf>
    <xf numFmtId="0" fontId="6" fillId="3" borderId="39" xfId="0" applyFont="1" applyFill="1" applyBorder="1" applyAlignment="1">
      <alignment horizontal="left" vertical="center"/>
    </xf>
    <xf numFmtId="0" fontId="6" fillId="3" borderId="25" xfId="0" applyFont="1" applyFill="1" applyBorder="1" applyAlignment="1">
      <alignment horizontal="left" vertical="center"/>
    </xf>
    <xf numFmtId="0" fontId="6" fillId="2" borderId="9" xfId="0" applyFont="1" applyFill="1" applyBorder="1" applyAlignment="1">
      <alignment horizontal="left" vertical="center" wrapText="1"/>
    </xf>
    <xf numFmtId="0" fontId="7" fillId="0" borderId="32" xfId="0" applyFont="1" applyBorder="1" applyAlignment="1">
      <alignment horizontal="right" vertical="center"/>
    </xf>
    <xf numFmtId="0" fontId="7" fillId="0" borderId="34" xfId="0" applyFont="1" applyBorder="1" applyAlignment="1">
      <alignment horizontal="right" vertical="center"/>
    </xf>
    <xf numFmtId="0" fontId="6" fillId="0" borderId="37" xfId="0" applyFont="1" applyBorder="1" applyAlignment="1">
      <alignment horizontal="left" vertical="center"/>
    </xf>
    <xf numFmtId="0" fontId="6" fillId="0" borderId="20" xfId="0" applyFont="1" applyBorder="1" applyAlignment="1">
      <alignment horizontal="left" vertical="center"/>
    </xf>
    <xf numFmtId="0" fontId="9" fillId="0" borderId="0" xfId="0" applyFont="1" applyAlignment="1">
      <alignment horizontal="left" vertical="center"/>
    </xf>
    <xf numFmtId="0" fontId="6" fillId="3" borderId="6" xfId="0" applyFont="1" applyFill="1" applyBorder="1" applyAlignment="1">
      <alignment horizontal="left" vertical="center" wrapText="1"/>
    </xf>
    <xf numFmtId="0" fontId="6" fillId="3" borderId="13" xfId="0" applyFont="1" applyFill="1" applyBorder="1" applyAlignment="1">
      <alignment horizontal="left" vertical="center" wrapText="1"/>
    </xf>
    <xf numFmtId="196" fontId="7" fillId="0" borderId="9" xfId="0" applyNumberFormat="1" applyFont="1" applyBorder="1" applyAlignment="1">
      <alignment horizontal="right" vertical="center"/>
    </xf>
    <xf numFmtId="49" fontId="7" fillId="0" borderId="10" xfId="0" applyNumberFormat="1" applyFont="1" applyBorder="1" applyAlignment="1">
      <alignment horizontal="left" vertical="center"/>
    </xf>
    <xf numFmtId="0" fontId="6" fillId="3" borderId="76" xfId="0" applyFont="1" applyFill="1" applyBorder="1" applyAlignment="1">
      <alignment horizontal="left" vertical="center"/>
    </xf>
    <xf numFmtId="0" fontId="6" fillId="3" borderId="8" xfId="0" applyFont="1" applyFill="1" applyBorder="1" applyAlignment="1">
      <alignment horizontal="left" vertical="center"/>
    </xf>
    <xf numFmtId="176" fontId="6" fillId="0" borderId="9" xfId="0" applyNumberFormat="1" applyFont="1" applyBorder="1" applyAlignment="1">
      <alignment horizontal="left" vertical="center"/>
    </xf>
    <xf numFmtId="176" fontId="6" fillId="0" borderId="10" xfId="0" applyNumberFormat="1" applyFont="1" applyBorder="1" applyAlignment="1">
      <alignment horizontal="left" vertical="center"/>
    </xf>
    <xf numFmtId="0" fontId="6" fillId="2" borderId="6" xfId="0" applyFont="1" applyFill="1" applyBorder="1" applyAlignment="1">
      <alignment horizontal="left" vertical="center"/>
    </xf>
    <xf numFmtId="0" fontId="6" fillId="2" borderId="9" xfId="0" applyFont="1" applyFill="1" applyBorder="1" applyAlignment="1">
      <alignment horizontal="left" vertical="center"/>
    </xf>
    <xf numFmtId="0" fontId="7" fillId="3" borderId="6"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10" fillId="3" borderId="9" xfId="0" applyFont="1" applyFill="1" applyBorder="1" applyAlignment="1">
      <alignment horizontal="left" vertical="center"/>
    </xf>
    <xf numFmtId="49" fontId="7" fillId="3" borderId="6" xfId="0" applyNumberFormat="1" applyFont="1" applyFill="1" applyBorder="1" applyAlignment="1">
      <alignment horizontal="left" vertical="center"/>
    </xf>
    <xf numFmtId="49" fontId="7" fillId="3" borderId="13" xfId="0" applyNumberFormat="1" applyFont="1" applyFill="1" applyBorder="1" applyAlignment="1">
      <alignment horizontal="left" vertical="center"/>
    </xf>
    <xf numFmtId="49" fontId="7" fillId="0" borderId="6" xfId="0" applyNumberFormat="1" applyFont="1" applyBorder="1" applyAlignment="1">
      <alignment horizontal="left" vertical="center"/>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48" xfId="0" applyFont="1" applyFill="1" applyBorder="1" applyAlignment="1">
      <alignment horizontal="left" vertical="center" wrapText="1"/>
    </xf>
    <xf numFmtId="176" fontId="6" fillId="3" borderId="9" xfId="0" applyNumberFormat="1" applyFont="1" applyFill="1" applyBorder="1" applyAlignment="1">
      <alignment horizontal="center" vertical="center"/>
    </xf>
    <xf numFmtId="0" fontId="6" fillId="3" borderId="6" xfId="0" applyFont="1" applyFill="1" applyBorder="1" applyAlignment="1">
      <alignment horizontal="left" vertical="center"/>
    </xf>
    <xf numFmtId="0" fontId="6" fillId="3" borderId="13" xfId="0" applyFont="1" applyFill="1" applyBorder="1" applyAlignment="1">
      <alignment horizontal="left" vertical="center"/>
    </xf>
    <xf numFmtId="0" fontId="6" fillId="2" borderId="13" xfId="0" applyFont="1" applyFill="1" applyBorder="1" applyAlignment="1">
      <alignment horizontal="left" vertical="center"/>
    </xf>
    <xf numFmtId="0" fontId="6" fillId="3" borderId="78" xfId="0" applyFont="1" applyFill="1" applyBorder="1" applyAlignment="1">
      <alignment horizontal="left" vertical="center"/>
    </xf>
    <xf numFmtId="201" fontId="7" fillId="0" borderId="32" xfId="0" applyNumberFormat="1" applyFont="1" applyBorder="1" applyAlignment="1">
      <alignment horizontal="right" vertical="center"/>
    </xf>
    <xf numFmtId="201" fontId="7" fillId="0" borderId="9" xfId="0" applyNumberFormat="1" applyFont="1" applyBorder="1" applyAlignment="1">
      <alignment horizontal="right" vertical="center"/>
    </xf>
    <xf numFmtId="201" fontId="7" fillId="0" borderId="6" xfId="0" applyNumberFormat="1" applyFont="1" applyBorder="1" applyAlignment="1">
      <alignment horizontal="right" vertical="center"/>
    </xf>
    <xf numFmtId="0" fontId="6" fillId="3" borderId="12" xfId="0" applyFont="1" applyFill="1" applyBorder="1" applyAlignment="1">
      <alignment horizontal="left" vertical="center" wrapText="1"/>
    </xf>
    <xf numFmtId="0" fontId="6" fillId="3" borderId="39" xfId="0" applyFont="1" applyFill="1" applyBorder="1" applyAlignment="1">
      <alignment horizontal="left" vertical="center" wrapText="1"/>
    </xf>
    <xf numFmtId="193" fontId="15" fillId="0" borderId="9" xfId="0" applyNumberFormat="1" applyFont="1" applyBorder="1" applyAlignment="1">
      <alignment horizontal="left" vertical="center" wrapText="1" shrinkToFit="1"/>
    </xf>
    <xf numFmtId="193" fontId="15" fillId="0" borderId="13" xfId="0" applyNumberFormat="1" applyFont="1" applyBorder="1" applyAlignment="1">
      <alignment horizontal="left" vertical="center" wrapText="1" shrinkToFit="1"/>
    </xf>
    <xf numFmtId="0" fontId="11" fillId="3" borderId="6" xfId="0" applyFont="1" applyFill="1" applyBorder="1" applyAlignment="1">
      <alignment horizontal="left" vertical="center"/>
    </xf>
    <xf numFmtId="0" fontId="11" fillId="3" borderId="9" xfId="0" applyFont="1" applyFill="1" applyBorder="1" applyAlignment="1">
      <alignment horizontal="left" vertical="center"/>
    </xf>
    <xf numFmtId="0" fontId="11" fillId="0" borderId="6"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184" fontId="6" fillId="0" borderId="9" xfId="0" applyNumberFormat="1" applyFont="1" applyBorder="1" applyAlignment="1">
      <alignment horizontal="left" vertical="center"/>
    </xf>
    <xf numFmtId="184" fontId="6" fillId="0" borderId="10" xfId="0" applyNumberFormat="1" applyFont="1" applyBorder="1" applyAlignment="1">
      <alignment horizontal="left" vertical="center"/>
    </xf>
    <xf numFmtId="0" fontId="7" fillId="0" borderId="6" xfId="0" applyFont="1" applyBorder="1" applyAlignment="1">
      <alignment horizontal="right" vertical="center"/>
    </xf>
    <xf numFmtId="0" fontId="7" fillId="0" borderId="9" xfId="0" applyFont="1" applyBorder="1" applyAlignment="1">
      <alignment horizontal="right" vertical="center"/>
    </xf>
    <xf numFmtId="0" fontId="6" fillId="3" borderId="25" xfId="0" applyFont="1" applyFill="1" applyBorder="1" applyAlignment="1">
      <alignment horizontal="left" vertical="center" wrapText="1"/>
    </xf>
    <xf numFmtId="0" fontId="6" fillId="4" borderId="12" xfId="0" applyFont="1" applyFill="1" applyBorder="1" applyAlignment="1">
      <alignment horizontal="left" vertical="center" shrinkToFit="1"/>
    </xf>
    <xf numFmtId="0" fontId="6" fillId="0" borderId="0" xfId="0" applyFont="1" applyAlignment="1">
      <alignment horizontal="left" vertical="center"/>
    </xf>
    <xf numFmtId="0" fontId="6" fillId="0" borderId="19" xfId="0" applyFont="1" applyBorder="1" applyAlignment="1">
      <alignment horizontal="left" vertical="center"/>
    </xf>
    <xf numFmtId="0" fontId="6" fillId="4" borderId="72"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24" xfId="0" applyFont="1" applyFill="1" applyBorder="1" applyAlignment="1">
      <alignment horizontal="left" vertical="center" wrapText="1"/>
    </xf>
    <xf numFmtId="0" fontId="6" fillId="4" borderId="47"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73" xfId="0" applyFont="1" applyFill="1" applyBorder="1" applyAlignment="1">
      <alignment horizontal="left" vertical="center" wrapText="1"/>
    </xf>
    <xf numFmtId="0" fontId="6" fillId="4" borderId="26"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70" xfId="0" applyFont="1" applyFill="1" applyBorder="1" applyAlignment="1">
      <alignment horizontal="left" vertical="center" wrapText="1"/>
    </xf>
    <xf numFmtId="0" fontId="6" fillId="3" borderId="12" xfId="0" applyFont="1" applyFill="1" applyBorder="1" applyAlignment="1">
      <alignment horizontal="left" vertical="center"/>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3" borderId="74"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0" borderId="6"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3" borderId="15" xfId="0" applyFont="1" applyFill="1" applyBorder="1">
      <alignment vertical="center"/>
    </xf>
    <xf numFmtId="0" fontId="6" fillId="3" borderId="12" xfId="0" applyFont="1" applyFill="1" applyBorder="1">
      <alignment vertical="center"/>
    </xf>
    <xf numFmtId="0" fontId="6" fillId="3" borderId="76" xfId="0" applyFont="1" applyFill="1" applyBorder="1" applyAlignment="1">
      <alignment vertical="center" wrapText="1"/>
    </xf>
    <xf numFmtId="0" fontId="6" fillId="3" borderId="12" xfId="0" applyFont="1" applyFill="1" applyBorder="1" applyAlignment="1">
      <alignment vertical="center" wrapText="1"/>
    </xf>
    <xf numFmtId="0" fontId="6" fillId="4" borderId="46"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69" xfId="0" applyFont="1" applyFill="1" applyBorder="1" applyAlignment="1">
      <alignment horizontal="left" vertical="center" wrapText="1"/>
    </xf>
    <xf numFmtId="0" fontId="6" fillId="4" borderId="23" xfId="0" applyFont="1"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4" borderId="9"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3" borderId="46" xfId="0" applyFont="1" applyFill="1" applyBorder="1" applyAlignment="1">
      <alignment horizontal="left" vertical="center"/>
    </xf>
    <xf numFmtId="0" fontId="6" fillId="3" borderId="31" xfId="0" applyFont="1" applyFill="1" applyBorder="1" applyAlignment="1">
      <alignment horizontal="left" vertical="center"/>
    </xf>
    <xf numFmtId="0" fontId="6" fillId="3" borderId="69" xfId="0" applyFont="1" applyFill="1" applyBorder="1" applyAlignment="1">
      <alignment horizontal="left" vertical="center"/>
    </xf>
    <xf numFmtId="0" fontId="6" fillId="3" borderId="47" xfId="0" applyFont="1" applyFill="1" applyBorder="1" applyAlignment="1">
      <alignment horizontal="left" vertical="center"/>
    </xf>
    <xf numFmtId="0" fontId="6" fillId="3" borderId="0" xfId="0" applyFont="1" applyFill="1" applyAlignment="1">
      <alignment horizontal="left" vertical="center"/>
    </xf>
    <xf numFmtId="0" fontId="6" fillId="3" borderId="73" xfId="0" applyFont="1" applyFill="1" applyBorder="1" applyAlignment="1">
      <alignment horizontal="left" vertical="center"/>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0" fontId="6" fillId="4" borderId="72" xfId="0" applyFont="1" applyFill="1" applyBorder="1" applyAlignment="1">
      <alignment horizontal="center" vertical="center" textRotation="255" wrapText="1"/>
    </xf>
    <xf numFmtId="0" fontId="6" fillId="4" borderId="24" xfId="0" applyFont="1" applyFill="1" applyBorder="1" applyAlignment="1">
      <alignment horizontal="center" vertical="center" textRotation="255" wrapText="1"/>
    </xf>
    <xf numFmtId="0" fontId="6" fillId="4" borderId="26" xfId="0" applyFont="1" applyFill="1" applyBorder="1" applyAlignment="1">
      <alignment horizontal="center" vertical="center" textRotation="255" wrapText="1"/>
    </xf>
    <xf numFmtId="0" fontId="6" fillId="4" borderId="70" xfId="0" applyFont="1" applyFill="1" applyBorder="1" applyAlignment="1">
      <alignment horizontal="center" vertical="center" textRotation="255" wrapText="1"/>
    </xf>
    <xf numFmtId="0" fontId="6" fillId="0" borderId="31" xfId="0" applyFont="1" applyBorder="1" applyAlignment="1">
      <alignment horizontal="left" vertical="center"/>
    </xf>
    <xf numFmtId="0" fontId="6" fillId="0" borderId="35" xfId="0" applyFont="1" applyBorder="1" applyAlignment="1">
      <alignment horizontal="left" vertical="center"/>
    </xf>
    <xf numFmtId="0" fontId="6" fillId="3" borderId="72" xfId="0" applyFont="1" applyFill="1" applyBorder="1" applyAlignment="1">
      <alignment horizontal="left" vertical="center"/>
    </xf>
    <xf numFmtId="0" fontId="6" fillId="3" borderId="27" xfId="0" applyFont="1" applyFill="1" applyBorder="1" applyAlignment="1">
      <alignment horizontal="left" vertical="center"/>
    </xf>
    <xf numFmtId="0" fontId="6" fillId="3" borderId="24" xfId="0" applyFont="1" applyFill="1" applyBorder="1" applyAlignment="1">
      <alignment horizontal="left"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5" xfId="0" applyFont="1" applyBorder="1" applyAlignment="1">
      <alignment horizontal="left" vertical="center" wrapText="1"/>
    </xf>
    <xf numFmtId="0" fontId="6" fillId="0" borderId="34"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32"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3" borderId="10" xfId="0" applyFont="1" applyFill="1" applyBorder="1" applyAlignment="1">
      <alignment horizontal="left" vertical="center"/>
    </xf>
    <xf numFmtId="0" fontId="6" fillId="3" borderId="26" xfId="0" applyFont="1" applyFill="1" applyBorder="1" applyAlignment="1">
      <alignment horizontal="left" vertical="center"/>
    </xf>
    <xf numFmtId="0" fontId="6" fillId="3" borderId="1" xfId="0" applyFont="1" applyFill="1" applyBorder="1" applyAlignment="1">
      <alignment horizontal="left" vertical="center"/>
    </xf>
    <xf numFmtId="0" fontId="6" fillId="3" borderId="70" xfId="0" applyFont="1" applyFill="1" applyBorder="1" applyAlignment="1">
      <alignment horizontal="left" vertical="center"/>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6" borderId="6" xfId="0" applyFont="1" applyFill="1" applyBorder="1" applyAlignment="1">
      <alignment horizontal="left" vertical="center"/>
    </xf>
    <xf numFmtId="0" fontId="6" fillId="6" borderId="9" xfId="0" applyFont="1" applyFill="1" applyBorder="1" applyAlignment="1">
      <alignment horizontal="left" vertical="center"/>
    </xf>
    <xf numFmtId="0" fontId="6" fillId="6" borderId="10" xfId="0" applyFont="1" applyFill="1" applyBorder="1" applyAlignment="1">
      <alignment horizontal="left" vertical="center"/>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4" borderId="39" xfId="0" applyFont="1" applyFill="1" applyBorder="1" applyAlignment="1">
      <alignment horizontal="left" vertical="center"/>
    </xf>
    <xf numFmtId="0" fontId="6" fillId="4" borderId="33" xfId="0" applyFont="1" applyFill="1" applyBorder="1" applyAlignment="1">
      <alignment horizontal="left" vertical="center"/>
    </xf>
    <xf numFmtId="0" fontId="6" fillId="4" borderId="0" xfId="0" applyFont="1" applyFill="1" applyAlignment="1">
      <alignment horizontal="center" vertical="center" wrapText="1"/>
    </xf>
    <xf numFmtId="0" fontId="6" fillId="4" borderId="19" xfId="0" applyFont="1" applyFill="1" applyBorder="1" applyAlignment="1">
      <alignment horizontal="center" vertical="center" wrapText="1"/>
    </xf>
    <xf numFmtId="0" fontId="6" fillId="4" borderId="47" xfId="0" applyFont="1" applyFill="1" applyBorder="1" applyAlignment="1">
      <alignment horizontal="center" vertical="center" textRotation="255" wrapText="1"/>
    </xf>
    <xf numFmtId="0" fontId="6" fillId="4" borderId="73" xfId="0" applyFont="1" applyFill="1" applyBorder="1" applyAlignment="1">
      <alignment horizontal="center" vertical="center" textRotation="255" wrapText="1"/>
    </xf>
    <xf numFmtId="0" fontId="6" fillId="0" borderId="37" xfId="0" applyFont="1" applyBorder="1" applyAlignment="1">
      <alignment horizontal="left" vertical="top" wrapText="1"/>
    </xf>
    <xf numFmtId="0" fontId="6" fillId="0" borderId="20" xfId="0" applyFont="1" applyBorder="1" applyAlignment="1">
      <alignment horizontal="left" vertical="top"/>
    </xf>
    <xf numFmtId="0" fontId="6" fillId="0" borderId="21" xfId="0" applyFont="1" applyBorder="1" applyAlignment="1">
      <alignment horizontal="left" vertical="top"/>
    </xf>
    <xf numFmtId="0" fontId="6" fillId="0" borderId="11" xfId="0" applyFont="1" applyBorder="1" applyAlignment="1">
      <alignment horizontal="left"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left" vertical="center" wrapText="1"/>
    </xf>
    <xf numFmtId="0" fontId="6" fillId="4" borderId="6" xfId="0" applyFont="1" applyFill="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6" fillId="4" borderId="6" xfId="0" applyFont="1" applyFill="1" applyBorder="1" applyAlignment="1">
      <alignment vertical="center" wrapText="1" shrinkToFit="1"/>
    </xf>
    <xf numFmtId="0" fontId="6" fillId="4" borderId="13" xfId="0" applyFont="1" applyFill="1" applyBorder="1" applyAlignment="1">
      <alignment vertical="center" wrapText="1" shrinkToFit="1"/>
    </xf>
    <xf numFmtId="0" fontId="6" fillId="4" borderId="74" xfId="0" applyFont="1" applyFill="1" applyBorder="1" applyAlignment="1">
      <alignment horizontal="left" vertical="center" wrapText="1"/>
    </xf>
    <xf numFmtId="0" fontId="6" fillId="4" borderId="13" xfId="0" applyFont="1" applyFill="1" applyBorder="1" applyAlignment="1">
      <alignment horizontal="left" vertical="center" wrapText="1"/>
    </xf>
    <xf numFmtId="0" fontId="6" fillId="4" borderId="6" xfId="0" applyFont="1" applyFill="1" applyBorder="1" applyAlignment="1">
      <alignment horizontal="left" vertical="center" wrapText="1" shrinkToFit="1"/>
    </xf>
    <xf numFmtId="0" fontId="6" fillId="4" borderId="13" xfId="0" applyFont="1" applyFill="1" applyBorder="1" applyAlignment="1">
      <alignment horizontal="left" vertical="center" wrapText="1" shrinkToFit="1"/>
    </xf>
    <xf numFmtId="0" fontId="6" fillId="3" borderId="40"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45" xfId="0" applyFont="1" applyFill="1" applyBorder="1" applyAlignment="1">
      <alignment horizontal="left" vertical="center" wrapText="1"/>
    </xf>
    <xf numFmtId="0" fontId="9" fillId="0" borderId="2" xfId="0" applyFont="1" applyBorder="1" applyAlignment="1">
      <alignment horizontal="left" vertical="center"/>
    </xf>
    <xf numFmtId="0" fontId="6" fillId="0" borderId="44" xfId="0" applyFont="1" applyBorder="1" applyAlignment="1">
      <alignment horizontal="left" vertical="center"/>
    </xf>
    <xf numFmtId="0" fontId="6" fillId="0" borderId="2" xfId="0" applyFont="1" applyBorder="1" applyAlignment="1">
      <alignment horizontal="left" vertical="center"/>
    </xf>
    <xf numFmtId="0" fontId="6" fillId="0" borderId="29" xfId="0" applyFont="1" applyBorder="1" applyAlignment="1">
      <alignment horizontal="left" vertical="center"/>
    </xf>
    <xf numFmtId="0" fontId="6" fillId="3" borderId="15" xfId="0" applyFont="1" applyFill="1" applyBorder="1" applyAlignment="1">
      <alignment vertical="center" wrapText="1"/>
    </xf>
    <xf numFmtId="0" fontId="9" fillId="4" borderId="0" xfId="0" applyFont="1" applyFill="1" applyAlignment="1">
      <alignment horizontal="left" vertical="center"/>
    </xf>
    <xf numFmtId="0" fontId="6" fillId="3" borderId="71" xfId="0" applyFont="1" applyFill="1" applyBorder="1" applyAlignment="1">
      <alignment horizontal="left" vertical="center"/>
    </xf>
    <xf numFmtId="0" fontId="6" fillId="3" borderId="20" xfId="0" applyFont="1" applyFill="1" applyBorder="1" applyAlignment="1">
      <alignment horizontal="left" vertical="center"/>
    </xf>
    <xf numFmtId="0" fontId="6" fillId="3" borderId="49" xfId="0" applyFont="1" applyFill="1" applyBorder="1" applyAlignment="1">
      <alignment horizontal="left" vertical="center"/>
    </xf>
    <xf numFmtId="0" fontId="6" fillId="4" borderId="74" xfId="0" applyFont="1" applyFill="1" applyBorder="1" applyAlignment="1">
      <alignment horizontal="center" vertical="center" textRotation="255" wrapText="1"/>
    </xf>
    <xf numFmtId="0" fontId="6" fillId="4" borderId="13" xfId="0" applyFont="1" applyFill="1" applyBorder="1" applyAlignment="1">
      <alignment horizontal="center" vertical="center" textRotation="255" wrapText="1"/>
    </xf>
    <xf numFmtId="0" fontId="6" fillId="4" borderId="71"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4" borderId="49" xfId="0" applyFont="1" applyFill="1" applyBorder="1" applyAlignment="1">
      <alignment horizontal="left" vertical="center" wrapText="1"/>
    </xf>
    <xf numFmtId="0" fontId="64" fillId="4" borderId="6" xfId="0" applyFont="1" applyFill="1" applyBorder="1" applyAlignment="1">
      <alignment vertical="center" wrapText="1"/>
    </xf>
    <xf numFmtId="0" fontId="65" fillId="0" borderId="9" xfId="0" applyFont="1" applyBorder="1" applyAlignment="1">
      <alignment vertical="center" wrapText="1"/>
    </xf>
    <xf numFmtId="0" fontId="65" fillId="0" borderId="10" xfId="0" applyFont="1" applyBorder="1" applyAlignment="1">
      <alignment vertical="center" wrapText="1"/>
    </xf>
    <xf numFmtId="0" fontId="6" fillId="3" borderId="74" xfId="0" applyFont="1" applyFill="1" applyBorder="1" applyAlignment="1">
      <alignment horizontal="left" vertical="center"/>
    </xf>
    <xf numFmtId="0" fontId="6" fillId="0" borderId="12" xfId="0" applyFont="1" applyBorder="1" applyAlignment="1">
      <alignment horizontal="left" vertical="center"/>
    </xf>
    <xf numFmtId="0" fontId="6" fillId="0" borderId="16" xfId="0" applyFont="1" applyBorder="1" applyAlignment="1">
      <alignment horizontal="left" vertical="center"/>
    </xf>
    <xf numFmtId="0" fontId="6" fillId="3" borderId="75" xfId="0" applyFont="1" applyFill="1" applyBorder="1" applyAlignment="1">
      <alignment horizontal="left" vertical="center"/>
    </xf>
    <xf numFmtId="0" fontId="6" fillId="3" borderId="3" xfId="0" applyFont="1" applyFill="1" applyBorder="1" applyAlignment="1">
      <alignment horizontal="left" vertical="center"/>
    </xf>
    <xf numFmtId="0" fontId="6" fillId="3" borderId="48" xfId="0" applyFont="1" applyFill="1" applyBorder="1" applyAlignment="1">
      <alignment horizontal="left" vertical="center"/>
    </xf>
    <xf numFmtId="0" fontId="6" fillId="2" borderId="23" xfId="0" applyFont="1" applyFill="1" applyBorder="1" applyAlignment="1">
      <alignment horizontal="left" vertical="center"/>
    </xf>
    <xf numFmtId="0" fontId="6" fillId="2" borderId="3" xfId="0" applyFont="1" applyFill="1" applyBorder="1" applyAlignment="1">
      <alignment horizontal="left" vertical="center"/>
    </xf>
    <xf numFmtId="0" fontId="6" fillId="3" borderId="43" xfId="0" applyFont="1" applyFill="1" applyBorder="1" applyAlignment="1">
      <alignment horizontal="left" vertical="center"/>
    </xf>
    <xf numFmtId="0" fontId="7" fillId="0" borderId="32" xfId="0" applyFont="1" applyBorder="1" applyAlignment="1">
      <alignment horizontal="left" vertical="center" wrapText="1"/>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6" fillId="0" borderId="12" xfId="0" applyFont="1" applyBorder="1" applyAlignment="1">
      <alignment horizontal="left" vertical="center" wrapText="1"/>
    </xf>
    <xf numFmtId="0" fontId="7" fillId="0" borderId="12" xfId="0" applyFont="1" applyBorder="1" applyAlignment="1">
      <alignment horizontal="left" vertical="center"/>
    </xf>
    <xf numFmtId="0" fontId="7" fillId="0" borderId="16" xfId="0" applyFont="1" applyBorder="1" applyAlignment="1">
      <alignment horizontal="left" vertical="center"/>
    </xf>
    <xf numFmtId="0" fontId="6" fillId="0" borderId="33" xfId="0" applyFont="1" applyBorder="1" applyAlignment="1">
      <alignment horizontal="left" vertical="center"/>
    </xf>
    <xf numFmtId="0" fontId="6" fillId="0" borderId="79"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6" fillId="0" borderId="43" xfId="0" applyFont="1" applyBorder="1" applyAlignment="1">
      <alignment horizontal="left" vertical="center"/>
    </xf>
    <xf numFmtId="0" fontId="6" fillId="0" borderId="18" xfId="0" applyFont="1" applyBorder="1" applyAlignment="1">
      <alignment horizontal="left" vertical="center"/>
    </xf>
    <xf numFmtId="0" fontId="6" fillId="3" borderId="71" xfId="0" applyFont="1" applyFill="1" applyBorder="1" applyAlignment="1">
      <alignment horizontal="left" vertical="center" wrapText="1"/>
    </xf>
    <xf numFmtId="0" fontId="6" fillId="3" borderId="20" xfId="0" applyFont="1" applyFill="1" applyBorder="1" applyAlignment="1">
      <alignment horizontal="left" vertical="center" wrapText="1"/>
    </xf>
    <xf numFmtId="0" fontId="6" fillId="3" borderId="49" xfId="0" applyFont="1" applyFill="1" applyBorder="1" applyAlignment="1">
      <alignment horizontal="left" vertical="center" wrapText="1"/>
    </xf>
    <xf numFmtId="179" fontId="6" fillId="0" borderId="6" xfId="0" applyNumberFormat="1" applyFont="1" applyBorder="1" applyAlignment="1">
      <alignment horizontal="left" vertical="center"/>
    </xf>
    <xf numFmtId="179" fontId="6" fillId="0" borderId="10" xfId="0" applyNumberFormat="1" applyFont="1" applyBorder="1" applyAlignment="1">
      <alignment horizontal="left" vertical="center"/>
    </xf>
    <xf numFmtId="0" fontId="6" fillId="2" borderId="12" xfId="0" applyFont="1" applyFill="1" applyBorder="1" applyAlignment="1">
      <alignment horizontal="left" vertical="center"/>
    </xf>
    <xf numFmtId="0" fontId="15" fillId="0" borderId="32" xfId="0" applyFont="1" applyBorder="1" applyAlignment="1">
      <alignment horizontal="left" vertical="center" wrapText="1"/>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15" fillId="0" borderId="34" xfId="0" applyFont="1" applyBorder="1" applyAlignment="1">
      <alignment horizontal="left" vertical="center" wrapText="1"/>
    </xf>
    <xf numFmtId="0" fontId="15" fillId="0" borderId="1" xfId="0" applyFont="1" applyBorder="1" applyAlignment="1">
      <alignment horizontal="left" vertical="center" wrapText="1"/>
    </xf>
    <xf numFmtId="0" fontId="15" fillId="0" borderId="5" xfId="0" applyFont="1" applyBorder="1" applyAlignment="1">
      <alignment horizontal="left" vertical="center" wrapText="1"/>
    </xf>
    <xf numFmtId="0" fontId="6" fillId="6" borderId="12" xfId="0" applyFont="1" applyFill="1" applyBorder="1" applyAlignment="1">
      <alignment horizontal="left" vertical="center"/>
    </xf>
    <xf numFmtId="0" fontId="6" fillId="6" borderId="16" xfId="0" applyFont="1" applyFill="1" applyBorder="1" applyAlignment="1">
      <alignment horizontal="left" vertical="center"/>
    </xf>
    <xf numFmtId="0" fontId="6" fillId="0" borderId="21" xfId="0" applyFont="1" applyBorder="1" applyAlignment="1">
      <alignment horizontal="left" vertical="center"/>
    </xf>
    <xf numFmtId="49" fontId="7" fillId="0" borderId="12" xfId="0" applyNumberFormat="1" applyFont="1" applyBorder="1">
      <alignment vertical="center"/>
    </xf>
    <xf numFmtId="49" fontId="7" fillId="0" borderId="16" xfId="0" applyNumberFormat="1" applyFont="1" applyBorder="1">
      <alignment vertical="center"/>
    </xf>
    <xf numFmtId="49" fontId="6" fillId="3" borderId="12" xfId="0" applyNumberFormat="1" applyFont="1" applyFill="1" applyBorder="1" applyAlignment="1">
      <alignment horizontal="left" vertical="center"/>
    </xf>
    <xf numFmtId="0" fontId="7" fillId="0" borderId="9" xfId="0" applyFont="1" applyBorder="1" applyAlignment="1">
      <alignment horizontal="center" vertical="center"/>
    </xf>
    <xf numFmtId="0" fontId="7" fillId="0" borderId="12" xfId="0" applyFont="1" applyBorder="1" applyAlignment="1">
      <alignment horizontal="center" vertical="center"/>
    </xf>
    <xf numFmtId="49" fontId="6" fillId="3" borderId="22" xfId="0" applyNumberFormat="1" applyFont="1" applyFill="1" applyBorder="1" applyAlignment="1">
      <alignment horizontal="left" vertical="center"/>
    </xf>
    <xf numFmtId="197" fontId="6" fillId="0" borderId="12" xfId="0" applyNumberFormat="1" applyFont="1" applyBorder="1" applyAlignment="1">
      <alignment horizontal="center" vertical="center"/>
    </xf>
    <xf numFmtId="49" fontId="15" fillId="0" borderId="6" xfId="0" applyNumberFormat="1" applyFont="1" applyBorder="1" applyAlignment="1">
      <alignment horizontal="left" vertical="center"/>
    </xf>
    <xf numFmtId="49" fontId="15" fillId="0" borderId="9" xfId="0" applyNumberFormat="1" applyFont="1" applyBorder="1" applyAlignment="1">
      <alignment horizontal="left" vertical="center"/>
    </xf>
    <xf numFmtId="49" fontId="15" fillId="0" borderId="10" xfId="0" applyNumberFormat="1" applyFont="1" applyBorder="1" applyAlignment="1">
      <alignment horizontal="left" vertical="center"/>
    </xf>
    <xf numFmtId="0" fontId="6" fillId="0" borderId="12" xfId="0" applyFont="1" applyBorder="1" applyAlignment="1">
      <alignment horizontal="center" vertical="center"/>
    </xf>
    <xf numFmtId="49" fontId="6" fillId="3" borderId="30" xfId="0" applyNumberFormat="1" applyFont="1" applyFill="1" applyBorder="1" applyAlignment="1">
      <alignment vertical="center" wrapText="1"/>
    </xf>
    <xf numFmtId="49" fontId="6" fillId="3" borderId="31" xfId="0" applyNumberFormat="1" applyFont="1" applyFill="1" applyBorder="1">
      <alignment vertical="center"/>
    </xf>
    <xf numFmtId="49" fontId="6" fillId="3" borderId="35" xfId="0" applyNumberFormat="1" applyFont="1" applyFill="1" applyBorder="1">
      <alignment vertical="center"/>
    </xf>
    <xf numFmtId="49" fontId="6" fillId="3" borderId="34" xfId="0" applyNumberFormat="1" applyFont="1" applyFill="1" applyBorder="1">
      <alignment vertical="center"/>
    </xf>
    <xf numFmtId="49" fontId="6" fillId="3" borderId="1" xfId="0" applyNumberFormat="1" applyFont="1" applyFill="1" applyBorder="1">
      <alignment vertical="center"/>
    </xf>
    <xf numFmtId="49" fontId="6" fillId="3" borderId="5" xfId="0" applyNumberFormat="1" applyFont="1" applyFill="1" applyBorder="1">
      <alignment vertical="center"/>
    </xf>
    <xf numFmtId="0" fontId="6" fillId="3" borderId="30" xfId="0" applyFont="1" applyFill="1" applyBorder="1" applyAlignment="1">
      <alignment horizontal="left" vertical="center"/>
    </xf>
    <xf numFmtId="0" fontId="7" fillId="5" borderId="9" xfId="0" applyFont="1" applyFill="1" applyBorder="1" applyAlignment="1">
      <alignment horizontal="center" vertical="center"/>
    </xf>
    <xf numFmtId="49" fontId="6" fillId="3" borderId="74" xfId="0" applyNumberFormat="1" applyFont="1" applyFill="1" applyBorder="1" applyAlignment="1">
      <alignment horizontal="left" vertical="center"/>
    </xf>
    <xf numFmtId="0" fontId="6" fillId="3" borderId="34" xfId="0" applyFont="1" applyFill="1" applyBorder="1" applyAlignment="1">
      <alignment horizontal="center" vertical="center"/>
    </xf>
    <xf numFmtId="0" fontId="6" fillId="3" borderId="1" xfId="0" applyFont="1" applyFill="1" applyBorder="1" applyAlignment="1">
      <alignment horizontal="center" vertical="center"/>
    </xf>
    <xf numFmtId="49" fontId="7" fillId="0" borderId="32"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7" fillId="0" borderId="24" xfId="0" applyNumberFormat="1" applyFont="1" applyBorder="1" applyAlignment="1">
      <alignment horizontal="center" vertical="center"/>
    </xf>
    <xf numFmtId="49" fontId="7" fillId="0" borderId="34"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70" xfId="0" applyNumberFormat="1" applyFont="1" applyBorder="1" applyAlignment="1">
      <alignment horizontal="center" vertical="center"/>
    </xf>
    <xf numFmtId="49" fontId="6" fillId="0" borderId="80" xfId="0" applyNumberFormat="1" applyFont="1" applyBorder="1" applyAlignment="1">
      <alignment horizontal="left" vertical="center"/>
    </xf>
    <xf numFmtId="0" fontId="6" fillId="0" borderId="81" xfId="0" applyFont="1" applyBorder="1" applyAlignment="1">
      <alignment horizontal="left" vertical="center"/>
    </xf>
    <xf numFmtId="0" fontId="6" fillId="0" borderId="82" xfId="0" applyFont="1" applyBorder="1" applyAlignment="1">
      <alignment horizontal="left" vertical="center"/>
    </xf>
    <xf numFmtId="0" fontId="6" fillId="0" borderId="83" xfId="0" applyFont="1" applyBorder="1" applyAlignment="1">
      <alignment horizontal="left" vertical="center"/>
    </xf>
    <xf numFmtId="49" fontId="6" fillId="3" borderId="72" xfId="0" applyNumberFormat="1" applyFont="1" applyFill="1" applyBorder="1" applyAlignment="1">
      <alignment horizontal="left" vertical="center"/>
    </xf>
    <xf numFmtId="197" fontId="6" fillId="0" borderId="6" xfId="0" applyNumberFormat="1" applyFont="1" applyBorder="1" applyAlignment="1">
      <alignment horizontal="center" vertical="center"/>
    </xf>
    <xf numFmtId="197" fontId="6" fillId="0" borderId="9" xfId="0" applyNumberFormat="1" applyFont="1" applyBorder="1" applyAlignment="1">
      <alignment horizontal="center" vertical="center"/>
    </xf>
    <xf numFmtId="197" fontId="6" fillId="0" borderId="13" xfId="0" applyNumberFormat="1" applyFont="1" applyBorder="1" applyAlignment="1">
      <alignment horizontal="center" vertical="center"/>
    </xf>
    <xf numFmtId="49" fontId="9" fillId="0" borderId="2" xfId="0" applyNumberFormat="1" applyFont="1" applyBorder="1" applyAlignment="1">
      <alignment horizontal="left" vertical="center"/>
    </xf>
    <xf numFmtId="49" fontId="6" fillId="0" borderId="2" xfId="0" applyNumberFormat="1" applyFont="1" applyBorder="1" applyAlignment="1">
      <alignment horizontal="left" vertical="center"/>
    </xf>
    <xf numFmtId="49" fontId="6" fillId="3" borderId="71" xfId="0" applyNumberFormat="1" applyFont="1" applyFill="1" applyBorder="1" applyAlignment="1">
      <alignment horizontal="left" vertical="center"/>
    </xf>
    <xf numFmtId="49" fontId="6" fillId="3" borderId="20" xfId="0" applyNumberFormat="1" applyFont="1" applyFill="1" applyBorder="1" applyAlignment="1">
      <alignment horizontal="left" vertical="center"/>
    </xf>
    <xf numFmtId="49" fontId="6" fillId="3" borderId="49" xfId="0" applyNumberFormat="1" applyFont="1" applyFill="1" applyBorder="1" applyAlignment="1">
      <alignment horizontal="left" vertical="center"/>
    </xf>
    <xf numFmtId="49" fontId="11" fillId="2" borderId="74" xfId="0" applyNumberFormat="1" applyFont="1" applyFill="1" applyBorder="1" applyAlignment="1">
      <alignment horizontal="left" vertical="center" wrapText="1"/>
    </xf>
    <xf numFmtId="49" fontId="11" fillId="2" borderId="9" xfId="0" applyNumberFormat="1" applyFont="1" applyFill="1" applyBorder="1" applyAlignment="1">
      <alignment horizontal="left" vertical="center" wrapText="1"/>
    </xf>
    <xf numFmtId="49" fontId="11" fillId="2" borderId="13" xfId="0" applyNumberFormat="1" applyFont="1" applyFill="1" applyBorder="1" applyAlignment="1">
      <alignment horizontal="left" vertical="center" wrapText="1"/>
    </xf>
    <xf numFmtId="49" fontId="6" fillId="3" borderId="22" xfId="0" applyNumberFormat="1" applyFont="1" applyFill="1" applyBorder="1" applyAlignment="1">
      <alignment horizontal="left" vertical="center" wrapText="1"/>
    </xf>
    <xf numFmtId="49" fontId="6" fillId="3" borderId="68" xfId="0" applyNumberFormat="1" applyFont="1" applyFill="1" applyBorder="1" applyAlignment="1">
      <alignment horizontal="left" vertical="center" wrapText="1"/>
    </xf>
    <xf numFmtId="49" fontId="6" fillId="3" borderId="1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3" xfId="0" applyFont="1" applyFill="1" applyBorder="1" applyAlignment="1">
      <alignment horizontal="left" vertical="center" wrapText="1"/>
    </xf>
    <xf numFmtId="49" fontId="6" fillId="3" borderId="13" xfId="0" applyNumberFormat="1" applyFont="1" applyFill="1" applyBorder="1" applyAlignment="1">
      <alignment horizontal="left" vertical="center"/>
    </xf>
    <xf numFmtId="49" fontId="9" fillId="0" borderId="0" xfId="0" applyNumberFormat="1" applyFont="1" applyAlignment="1">
      <alignment horizontal="left" vertical="center"/>
    </xf>
    <xf numFmtId="49" fontId="14" fillId="0" borderId="80" xfId="0" applyNumberFormat="1" applyFont="1" applyBorder="1" applyAlignment="1">
      <alignment horizontal="left" vertical="center"/>
    </xf>
    <xf numFmtId="0" fontId="6" fillId="0" borderId="84" xfId="0" applyFont="1" applyBorder="1" applyAlignment="1">
      <alignment horizontal="left" vertical="center"/>
    </xf>
    <xf numFmtId="0" fontId="6" fillId="0" borderId="85" xfId="0" applyFont="1" applyBorder="1" applyAlignment="1">
      <alignment horizontal="left" vertical="center"/>
    </xf>
    <xf numFmtId="0" fontId="6" fillId="0" borderId="86" xfId="0" applyFont="1" applyBorder="1" applyAlignment="1">
      <alignment horizontal="left" vertical="center"/>
    </xf>
    <xf numFmtId="0" fontId="6" fillId="0" borderId="87" xfId="0" applyFont="1" applyBorder="1" applyAlignment="1">
      <alignment horizontal="left" vertical="center"/>
    </xf>
    <xf numFmtId="49" fontId="6" fillId="3" borderId="23" xfId="0" applyNumberFormat="1" applyFont="1" applyFill="1" applyBorder="1" applyAlignment="1">
      <alignment horizontal="left" vertical="center"/>
    </xf>
    <xf numFmtId="49" fontId="6" fillId="3" borderId="3" xfId="0" applyNumberFormat="1" applyFont="1" applyFill="1" applyBorder="1" applyAlignment="1">
      <alignment horizontal="left" vertical="center"/>
    </xf>
    <xf numFmtId="49" fontId="6" fillId="3" borderId="32" xfId="0" applyNumberFormat="1" applyFont="1" applyFill="1" applyBorder="1" applyAlignment="1">
      <alignment horizontal="left" vertical="center"/>
    </xf>
    <xf numFmtId="49" fontId="6" fillId="3" borderId="27" xfId="0" applyNumberFormat="1" applyFont="1" applyFill="1" applyBorder="1" applyAlignment="1">
      <alignment horizontal="left" vertical="center"/>
    </xf>
    <xf numFmtId="49" fontId="6" fillId="3" borderId="15" xfId="0" applyNumberFormat="1" applyFont="1" applyFill="1" applyBorder="1" applyAlignment="1">
      <alignment horizontal="left" vertical="center"/>
    </xf>
    <xf numFmtId="0" fontId="6" fillId="3" borderId="88" xfId="0" applyFont="1" applyFill="1" applyBorder="1" applyAlignment="1">
      <alignment horizontal="left" vertical="center"/>
    </xf>
    <xf numFmtId="0" fontId="7" fillId="0" borderId="43" xfId="0" applyFont="1" applyBorder="1" applyAlignment="1">
      <alignment horizontal="center" vertical="center"/>
    </xf>
    <xf numFmtId="49" fontId="7" fillId="0" borderId="12" xfId="0" applyNumberFormat="1" applyFont="1" applyBorder="1" applyAlignment="1">
      <alignment horizontal="center" vertical="center"/>
    </xf>
    <xf numFmtId="0" fontId="7" fillId="0" borderId="16" xfId="0" applyFont="1" applyBorder="1" applyAlignment="1">
      <alignment horizontal="center" vertical="center"/>
    </xf>
    <xf numFmtId="49" fontId="6" fillId="3" borderId="48" xfId="0" applyNumberFormat="1" applyFont="1" applyFill="1" applyBorder="1" applyAlignment="1">
      <alignment horizontal="left" vertical="center"/>
    </xf>
    <xf numFmtId="0" fontId="6" fillId="3" borderId="22" xfId="0" applyFont="1" applyFill="1" applyBorder="1" applyAlignment="1">
      <alignment horizontal="left" vertical="center"/>
    </xf>
    <xf numFmtId="0" fontId="6" fillId="3" borderId="23" xfId="0" applyFont="1" applyFill="1" applyBorder="1" applyAlignment="1">
      <alignment horizontal="left" vertical="center"/>
    </xf>
    <xf numFmtId="49" fontId="15" fillId="0" borderId="37" xfId="0" applyNumberFormat="1" applyFont="1" applyBorder="1" applyAlignment="1">
      <alignment horizontal="left" vertical="center" wrapText="1"/>
    </xf>
    <xf numFmtId="49" fontId="15" fillId="0" borderId="20" xfId="0" applyNumberFormat="1" applyFont="1" applyBorder="1" applyAlignment="1">
      <alignment horizontal="left" vertical="center"/>
    </xf>
    <xf numFmtId="49" fontId="15" fillId="0" borderId="21" xfId="0" applyNumberFormat="1" applyFont="1" applyBorder="1" applyAlignment="1">
      <alignment horizontal="left" vertical="center"/>
    </xf>
    <xf numFmtId="0" fontId="6" fillId="3" borderId="16" xfId="0" applyFont="1" applyFill="1" applyBorder="1" applyAlignment="1">
      <alignment horizontal="left"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20" xfId="0" applyFont="1" applyBorder="1" applyAlignment="1">
      <alignment horizontal="center" vertical="center"/>
    </xf>
    <xf numFmtId="0" fontId="6" fillId="3" borderId="68" xfId="0" applyFont="1" applyFill="1" applyBorder="1" applyAlignment="1">
      <alignment horizontal="left" vertical="center"/>
    </xf>
    <xf numFmtId="49" fontId="11" fillId="2" borderId="71" xfId="0" applyNumberFormat="1"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49" xfId="0" applyFont="1" applyFill="1" applyBorder="1" applyAlignment="1">
      <alignment horizontal="left" vertical="center" wrapText="1"/>
    </xf>
    <xf numFmtId="49" fontId="10" fillId="3" borderId="76" xfId="0" applyNumberFormat="1" applyFont="1" applyFill="1" applyBorder="1" applyAlignment="1">
      <alignment horizontal="center" vertical="top" textRotation="255" wrapText="1"/>
    </xf>
    <xf numFmtId="0" fontId="10" fillId="3" borderId="7" xfId="0" applyFont="1" applyFill="1" applyBorder="1" applyAlignment="1">
      <alignment horizontal="center" vertical="top" textRotation="255" wrapText="1"/>
    </xf>
    <xf numFmtId="0" fontId="0" fillId="3" borderId="8" xfId="0" applyFill="1" applyBorder="1" applyAlignment="1">
      <alignment horizontal="center" vertical="top" textRotation="255" wrapText="1"/>
    </xf>
    <xf numFmtId="49" fontId="11" fillId="3" borderId="12" xfId="0" applyNumberFormat="1" applyFont="1" applyFill="1" applyBorder="1" applyAlignment="1">
      <alignment horizontal="left" vertical="center"/>
    </xf>
    <xf numFmtId="0" fontId="11" fillId="3" borderId="12" xfId="0" applyFont="1" applyFill="1" applyBorder="1" applyAlignment="1">
      <alignment horizontal="left" vertical="center"/>
    </xf>
    <xf numFmtId="49" fontId="9" fillId="4" borderId="2" xfId="0" applyNumberFormat="1" applyFont="1" applyFill="1" applyBorder="1" applyAlignment="1">
      <alignment horizontal="left" vertical="center"/>
    </xf>
    <xf numFmtId="49" fontId="7" fillId="0" borderId="33" xfId="0" applyNumberFormat="1" applyFont="1" applyBorder="1" applyAlignment="1">
      <alignment horizontal="center" vertical="center"/>
    </xf>
    <xf numFmtId="0" fontId="7" fillId="0" borderId="33" xfId="0" applyFont="1" applyBorder="1" applyAlignment="1">
      <alignment horizontal="center" vertical="center"/>
    </xf>
    <xf numFmtId="0" fontId="7" fillId="0" borderId="79" xfId="0" applyFont="1" applyBorder="1" applyAlignment="1">
      <alignment horizontal="center" vertical="center"/>
    </xf>
    <xf numFmtId="49" fontId="6" fillId="3" borderId="15" xfId="0" applyNumberFormat="1" applyFont="1" applyFill="1" applyBorder="1" applyAlignment="1">
      <alignment horizontal="left" vertical="center" wrapText="1"/>
    </xf>
    <xf numFmtId="49" fontId="6" fillId="3" borderId="7" xfId="0" applyNumberFormat="1" applyFont="1" applyFill="1" applyBorder="1" applyAlignment="1">
      <alignment horizontal="left" vertical="center"/>
    </xf>
    <xf numFmtId="0" fontId="6" fillId="3" borderId="60" xfId="0" applyFont="1" applyFill="1" applyBorder="1" applyAlignment="1">
      <alignment horizontal="left" vertical="center"/>
    </xf>
    <xf numFmtId="0" fontId="11" fillId="3" borderId="16" xfId="0" applyFont="1" applyFill="1" applyBorder="1" applyAlignment="1">
      <alignment horizontal="left" vertical="center"/>
    </xf>
    <xf numFmtId="49" fontId="6" fillId="0" borderId="89" xfId="0" applyNumberFormat="1" applyFont="1" applyBorder="1" applyAlignment="1">
      <alignment horizontal="left" vertical="center"/>
    </xf>
    <xf numFmtId="0" fontId="6" fillId="0" borderId="90" xfId="0" applyFont="1" applyBorder="1" applyAlignment="1">
      <alignment horizontal="left" vertical="center"/>
    </xf>
    <xf numFmtId="0" fontId="6" fillId="0" borderId="91" xfId="0" applyFont="1" applyBorder="1" applyAlignment="1">
      <alignment horizontal="left" vertical="center"/>
    </xf>
    <xf numFmtId="0" fontId="6" fillId="0" borderId="92" xfId="0" applyFont="1" applyBorder="1" applyAlignment="1">
      <alignment horizontal="left" vertical="center"/>
    </xf>
    <xf numFmtId="49" fontId="6" fillId="3" borderId="88" xfId="0" applyNumberFormat="1" applyFont="1" applyFill="1" applyBorder="1" applyAlignment="1">
      <alignment horizontal="left" vertical="center"/>
    </xf>
    <xf numFmtId="49" fontId="6" fillId="3" borderId="6" xfId="0" applyNumberFormat="1" applyFont="1" applyFill="1" applyBorder="1" applyAlignment="1">
      <alignment horizontal="left" vertical="center" wrapText="1"/>
    </xf>
    <xf numFmtId="49" fontId="6" fillId="3" borderId="78" xfId="0" applyNumberFormat="1" applyFont="1" applyFill="1" applyBorder="1" applyAlignment="1">
      <alignment horizontal="left" vertical="center"/>
    </xf>
    <xf numFmtId="49" fontId="6" fillId="3" borderId="12" xfId="0" applyNumberFormat="1" applyFont="1" applyFill="1" applyBorder="1" applyAlignment="1">
      <alignment horizontal="left" vertical="center" shrinkToFit="1"/>
    </xf>
    <xf numFmtId="0" fontId="6" fillId="3" borderId="12" xfId="0" applyFont="1" applyFill="1" applyBorder="1" applyAlignment="1">
      <alignment horizontal="left" vertical="center" shrinkToFit="1"/>
    </xf>
    <xf numFmtId="0" fontId="6" fillId="3" borderId="16" xfId="0" applyFont="1" applyFill="1" applyBorder="1" applyAlignment="1">
      <alignment horizontal="left" vertical="center" shrinkToFit="1"/>
    </xf>
    <xf numFmtId="49" fontId="6" fillId="3" borderId="77" xfId="0" applyNumberFormat="1" applyFont="1" applyFill="1" applyBorder="1" applyAlignment="1">
      <alignment horizontal="left" vertical="center"/>
    </xf>
    <xf numFmtId="0" fontId="6" fillId="3" borderId="33" xfId="0" applyFont="1" applyFill="1" applyBorder="1" applyAlignment="1">
      <alignment horizontal="left" vertical="center"/>
    </xf>
    <xf numFmtId="49" fontId="7" fillId="0" borderId="37" xfId="0" applyNumberFormat="1" applyFont="1" applyBorder="1" applyAlignment="1">
      <alignment horizontal="center" vertical="center"/>
    </xf>
    <xf numFmtId="49" fontId="7" fillId="0" borderId="20" xfId="0" applyNumberFormat="1" applyFont="1" applyBorder="1" applyAlignment="1">
      <alignment horizontal="center" vertical="center"/>
    </xf>
    <xf numFmtId="0" fontId="6" fillId="4" borderId="88" xfId="0" applyFont="1" applyFill="1" applyBorder="1" applyAlignment="1">
      <alignment horizontal="left" vertical="center"/>
    </xf>
    <xf numFmtId="0" fontId="6" fillId="4" borderId="43" xfId="0" applyFont="1" applyFill="1" applyBorder="1" applyAlignment="1">
      <alignment horizontal="left" vertical="center"/>
    </xf>
    <xf numFmtId="49" fontId="6" fillId="4" borderId="46" xfId="0" applyNumberFormat="1" applyFont="1" applyFill="1" applyBorder="1" applyAlignment="1">
      <alignment horizontal="left" vertical="center" wrapText="1"/>
    </xf>
    <xf numFmtId="49" fontId="6" fillId="4" borderId="31" xfId="0" applyNumberFormat="1" applyFont="1" applyFill="1" applyBorder="1" applyAlignment="1">
      <alignment horizontal="left" vertical="center" wrapText="1"/>
    </xf>
    <xf numFmtId="49" fontId="6" fillId="4" borderId="47" xfId="0" applyNumberFormat="1" applyFont="1" applyFill="1" applyBorder="1" applyAlignment="1">
      <alignment horizontal="left" vertical="center" wrapText="1"/>
    </xf>
    <xf numFmtId="49" fontId="6" fillId="4" borderId="0" xfId="0" applyNumberFormat="1" applyFont="1" applyFill="1" applyAlignment="1">
      <alignment horizontal="left" vertical="center" wrapText="1"/>
    </xf>
    <xf numFmtId="49" fontId="7" fillId="4" borderId="88" xfId="0" applyNumberFormat="1" applyFont="1" applyFill="1" applyBorder="1" applyAlignment="1">
      <alignment horizontal="left" vertical="center"/>
    </xf>
    <xf numFmtId="0" fontId="7" fillId="4" borderId="88" xfId="0" applyFont="1" applyFill="1" applyBorder="1" applyAlignment="1">
      <alignment horizontal="left" vertical="center"/>
    </xf>
    <xf numFmtId="0" fontId="7" fillId="4" borderId="93" xfId="0" applyFont="1" applyFill="1" applyBorder="1" applyAlignment="1">
      <alignment horizontal="left" vertical="center"/>
    </xf>
    <xf numFmtId="49" fontId="7" fillId="0" borderId="6"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7" fillId="0" borderId="32" xfId="0" applyFont="1" applyBorder="1" applyAlignment="1">
      <alignment horizontal="center" vertical="center"/>
    </xf>
    <xf numFmtId="0" fontId="7" fillId="0" borderId="27" xfId="0" applyFont="1" applyBorder="1" applyAlignment="1">
      <alignment horizontal="center" vertical="center"/>
    </xf>
    <xf numFmtId="49" fontId="6" fillId="0" borderId="17" xfId="0" applyNumberFormat="1" applyFont="1" applyBorder="1" applyAlignment="1">
      <alignment horizontal="left" vertical="center"/>
    </xf>
    <xf numFmtId="0" fontId="7" fillId="0" borderId="37" xfId="0" applyFont="1" applyBorder="1" applyAlignment="1">
      <alignment horizontal="center" vertical="center"/>
    </xf>
    <xf numFmtId="49" fontId="6" fillId="0" borderId="14" xfId="0" applyNumberFormat="1" applyFont="1" applyBorder="1" applyAlignment="1">
      <alignment horizontal="left" vertical="center"/>
    </xf>
    <xf numFmtId="0" fontId="6" fillId="0" borderId="22" xfId="0" applyFont="1" applyBorder="1" applyAlignment="1">
      <alignment horizontal="left" vertical="center"/>
    </xf>
    <xf numFmtId="0" fontId="6" fillId="0" borderId="68" xfId="0" applyFont="1" applyBorder="1" applyAlignment="1">
      <alignment horizontal="left" vertical="center"/>
    </xf>
    <xf numFmtId="49" fontId="14" fillId="0" borderId="89" xfId="0" applyNumberFormat="1" applyFont="1" applyBorder="1" applyAlignment="1">
      <alignment horizontal="left" vertical="center"/>
    </xf>
    <xf numFmtId="49" fontId="6" fillId="3" borderId="76" xfId="0" applyNumberFormat="1" applyFont="1" applyFill="1" applyBorder="1" applyAlignment="1">
      <alignment horizontal="left" vertical="center"/>
    </xf>
    <xf numFmtId="0" fontId="7" fillId="0" borderId="39" xfId="0" applyFont="1" applyBorder="1" applyAlignment="1">
      <alignment horizontal="center" vertical="center"/>
    </xf>
    <xf numFmtId="0" fontId="10" fillId="3" borderId="94" xfId="0" applyFont="1" applyFill="1" applyBorder="1" applyAlignment="1" applyProtection="1">
      <alignment horizontal="center" vertical="center"/>
      <protection locked="0"/>
    </xf>
    <xf numFmtId="0" fontId="10" fillId="3" borderId="95" xfId="0" applyFont="1" applyFill="1" applyBorder="1" applyAlignment="1" applyProtection="1">
      <alignment horizontal="center" vertical="center"/>
      <protection locked="0"/>
    </xf>
    <xf numFmtId="0" fontId="10" fillId="3" borderId="96" xfId="0" applyFont="1" applyFill="1" applyBorder="1" applyAlignment="1" applyProtection="1">
      <alignment horizontal="center" vertical="center"/>
      <protection locked="0"/>
    </xf>
    <xf numFmtId="0" fontId="6" fillId="4" borderId="12" xfId="0" applyFont="1" applyFill="1" applyBorder="1" applyAlignment="1">
      <alignment horizontal="left" vertical="center"/>
    </xf>
    <xf numFmtId="0" fontId="6" fillId="4" borderId="16" xfId="0" applyFont="1" applyFill="1" applyBorder="1" applyAlignment="1">
      <alignment horizontal="left" vertical="center"/>
    </xf>
    <xf numFmtId="0" fontId="6" fillId="4" borderId="18" xfId="0" applyFont="1" applyFill="1" applyBorder="1" applyAlignment="1">
      <alignment horizontal="left" vertical="center"/>
    </xf>
    <xf numFmtId="49" fontId="7" fillId="4" borderId="32" xfId="0" applyNumberFormat="1" applyFont="1" applyFill="1" applyBorder="1" applyAlignment="1">
      <alignment horizontal="right" vertical="center"/>
    </xf>
    <xf numFmtId="49" fontId="7" fillId="4" borderId="27" xfId="0" applyNumberFormat="1" applyFont="1" applyFill="1" applyBorder="1" applyAlignment="1">
      <alignment horizontal="right" vertical="center"/>
    </xf>
    <xf numFmtId="49" fontId="7" fillId="4" borderId="34" xfId="0" applyNumberFormat="1" applyFont="1" applyFill="1" applyBorder="1" applyAlignment="1">
      <alignment horizontal="right" vertical="center"/>
    </xf>
    <xf numFmtId="49" fontId="7" fillId="4" borderId="1" xfId="0" applyNumberFormat="1" applyFont="1" applyFill="1" applyBorder="1" applyAlignment="1">
      <alignment horizontal="right" vertical="center"/>
    </xf>
    <xf numFmtId="49" fontId="6" fillId="0" borderId="20" xfId="0" applyNumberFormat="1" applyFont="1" applyBorder="1" applyAlignment="1">
      <alignment horizontal="left" vertical="center"/>
    </xf>
    <xf numFmtId="49" fontId="6" fillId="0" borderId="21" xfId="0" applyNumberFormat="1" applyFont="1" applyBorder="1" applyAlignment="1">
      <alignment horizontal="left" vertical="center"/>
    </xf>
    <xf numFmtId="49" fontId="9" fillId="0" borderId="2" xfId="0" applyNumberFormat="1" applyFont="1" applyBorder="1">
      <alignment vertical="center"/>
    </xf>
    <xf numFmtId="0" fontId="7" fillId="4" borderId="28" xfId="0" applyFont="1" applyFill="1" applyBorder="1" applyAlignment="1">
      <alignment horizontal="left" vertical="center"/>
    </xf>
    <xf numFmtId="0" fontId="7" fillId="4" borderId="5" xfId="0" applyFont="1" applyFill="1" applyBorder="1" applyAlignment="1">
      <alignment horizontal="left" vertical="center"/>
    </xf>
    <xf numFmtId="49" fontId="6" fillId="3" borderId="39" xfId="0" applyNumberFormat="1" applyFont="1" applyFill="1" applyBorder="1" applyAlignment="1">
      <alignment horizontal="left" vertical="center"/>
    </xf>
    <xf numFmtId="0" fontId="7" fillId="4" borderId="6" xfId="0" applyFont="1" applyFill="1" applyBorder="1" applyAlignment="1">
      <alignment horizontal="right" vertical="center"/>
    </xf>
    <xf numFmtId="0" fontId="7" fillId="4" borderId="9" xfId="0" applyFont="1" applyFill="1" applyBorder="1" applyAlignment="1">
      <alignment horizontal="right" vertical="center"/>
    </xf>
    <xf numFmtId="0" fontId="6" fillId="4" borderId="25" xfId="0" applyFont="1" applyFill="1" applyBorder="1" applyAlignment="1">
      <alignment horizontal="left" vertical="center"/>
    </xf>
    <xf numFmtId="49" fontId="6" fillId="4" borderId="15" xfId="0" applyNumberFormat="1" applyFont="1" applyFill="1" applyBorder="1" applyAlignment="1">
      <alignment horizontal="left" vertical="center" wrapText="1"/>
    </xf>
    <xf numFmtId="0" fontId="6" fillId="4" borderId="12"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43" xfId="0" applyFont="1" applyFill="1" applyBorder="1" applyAlignment="1">
      <alignment horizontal="left" vertical="center" wrapText="1"/>
    </xf>
    <xf numFmtId="49" fontId="0" fillId="0" borderId="9" xfId="0" applyNumberFormat="1" applyBorder="1" applyAlignment="1">
      <alignment horizontal="center" vertical="center"/>
    </xf>
    <xf numFmtId="49" fontId="0" fillId="0" borderId="10" xfId="0" applyNumberFormat="1" applyBorder="1" applyAlignment="1">
      <alignment horizontal="center" vertical="center"/>
    </xf>
    <xf numFmtId="49" fontId="6" fillId="3" borderId="47" xfId="0" applyNumberFormat="1" applyFont="1" applyFill="1" applyBorder="1" applyAlignment="1">
      <alignment horizontal="left" vertical="center" wrapText="1"/>
    </xf>
    <xf numFmtId="0" fontId="6" fillId="3" borderId="0" xfId="0" applyFont="1" applyFill="1" applyAlignment="1">
      <alignment horizontal="left" vertical="center" wrapText="1"/>
    </xf>
    <xf numFmtId="0" fontId="6" fillId="3" borderId="47" xfId="0" applyFont="1" applyFill="1" applyBorder="1" applyAlignment="1">
      <alignment horizontal="left" vertical="center" wrapText="1"/>
    </xf>
    <xf numFmtId="49" fontId="6" fillId="0" borderId="9" xfId="0" applyNumberFormat="1" applyFont="1" applyBorder="1" applyAlignment="1">
      <alignment horizontal="left" vertical="center"/>
    </xf>
    <xf numFmtId="49" fontId="6" fillId="0" borderId="10" xfId="0" applyNumberFormat="1" applyFont="1" applyBorder="1" applyAlignment="1">
      <alignment horizontal="left" vertical="center"/>
    </xf>
    <xf numFmtId="49" fontId="6" fillId="3" borderId="46" xfId="0" applyNumberFormat="1" applyFont="1" applyFill="1" applyBorder="1" applyAlignment="1">
      <alignment horizontal="left" vertical="center"/>
    </xf>
    <xf numFmtId="49" fontId="6" fillId="2" borderId="23" xfId="0" applyNumberFormat="1" applyFont="1" applyFill="1" applyBorder="1" applyAlignment="1">
      <alignment horizontal="left" vertical="center"/>
    </xf>
    <xf numFmtId="49" fontId="6" fillId="2" borderId="3" xfId="0" applyNumberFormat="1" applyFont="1" applyFill="1" applyBorder="1" applyAlignment="1">
      <alignment horizontal="left" vertical="center"/>
    </xf>
    <xf numFmtId="49" fontId="6" fillId="3" borderId="24" xfId="0" applyNumberFormat="1" applyFont="1" applyFill="1" applyBorder="1" applyAlignment="1">
      <alignment horizontal="left" vertical="center"/>
    </xf>
    <xf numFmtId="49" fontId="6" fillId="3" borderId="47" xfId="0" applyNumberFormat="1" applyFont="1" applyFill="1" applyBorder="1" applyAlignment="1">
      <alignment horizontal="left" vertical="center"/>
    </xf>
    <xf numFmtId="49" fontId="6" fillId="3" borderId="0" xfId="0" applyNumberFormat="1" applyFont="1" applyFill="1" applyAlignment="1">
      <alignment horizontal="left" vertical="center"/>
    </xf>
    <xf numFmtId="49" fontId="6" fillId="3" borderId="73" xfId="0" applyNumberFormat="1" applyFont="1" applyFill="1" applyBorder="1" applyAlignment="1">
      <alignment horizontal="left" vertical="center"/>
    </xf>
    <xf numFmtId="49" fontId="6" fillId="2" borderId="6" xfId="0" applyNumberFormat="1" applyFont="1" applyFill="1" applyBorder="1" applyAlignment="1">
      <alignment horizontal="left" vertical="center" wrapText="1"/>
    </xf>
    <xf numFmtId="49" fontId="6" fillId="2" borderId="9" xfId="0" applyNumberFormat="1" applyFont="1" applyFill="1" applyBorder="1" applyAlignment="1">
      <alignment horizontal="left" vertical="center" wrapText="1"/>
    </xf>
    <xf numFmtId="49" fontId="6" fillId="3" borderId="32" xfId="0" applyNumberFormat="1" applyFont="1" applyFill="1" applyBorder="1" applyAlignment="1">
      <alignment horizontal="left" vertical="center" wrapText="1"/>
    </xf>
    <xf numFmtId="49" fontId="6" fillId="3" borderId="11" xfId="0" applyNumberFormat="1" applyFont="1" applyFill="1" applyBorder="1" applyAlignment="1">
      <alignment horizontal="left" vertical="center"/>
    </xf>
    <xf numFmtId="0" fontId="6" fillId="3" borderId="15" xfId="0" applyFont="1" applyFill="1" applyBorder="1" applyAlignment="1">
      <alignment horizontal="left" vertical="center"/>
    </xf>
    <xf numFmtId="179" fontId="6" fillId="0" borderId="6" xfId="0" applyNumberFormat="1" applyFont="1" applyBorder="1" applyAlignment="1">
      <alignment horizontal="center" vertical="center"/>
    </xf>
    <xf numFmtId="179" fontId="6" fillId="0" borderId="9" xfId="0" applyNumberFormat="1" applyFont="1" applyBorder="1" applyAlignment="1">
      <alignment horizontal="center" vertical="center"/>
    </xf>
    <xf numFmtId="179" fontId="6" fillId="0" borderId="13" xfId="0" applyNumberFormat="1" applyFont="1" applyBorder="1" applyAlignment="1">
      <alignment horizontal="center" vertical="center"/>
    </xf>
    <xf numFmtId="49" fontId="6" fillId="0" borderId="12" xfId="0" applyNumberFormat="1" applyFont="1" applyBorder="1" applyAlignment="1">
      <alignment horizontal="left" vertical="center"/>
    </xf>
    <xf numFmtId="178" fontId="6" fillId="0" borderId="12" xfId="0" applyNumberFormat="1" applyFont="1" applyBorder="1" applyAlignment="1">
      <alignment horizontal="left" vertical="center"/>
    </xf>
    <xf numFmtId="178" fontId="6" fillId="0" borderId="16" xfId="0" applyNumberFormat="1" applyFont="1" applyBorder="1" applyAlignment="1">
      <alignment horizontal="left" vertical="center"/>
    </xf>
    <xf numFmtId="49" fontId="6" fillId="3" borderId="76" xfId="0" applyNumberFormat="1" applyFont="1" applyFill="1" applyBorder="1" applyAlignment="1">
      <alignment horizontal="left" vertical="center" wrapText="1"/>
    </xf>
    <xf numFmtId="0" fontId="6" fillId="3" borderId="77" xfId="0" applyFont="1" applyFill="1" applyBorder="1" applyAlignment="1">
      <alignment horizontal="left" vertical="center" wrapText="1"/>
    </xf>
    <xf numFmtId="0" fontId="6" fillId="3" borderId="33" xfId="0" applyFont="1" applyFill="1" applyBorder="1" applyAlignment="1">
      <alignment horizontal="left" vertical="center" wrapText="1"/>
    </xf>
    <xf numFmtId="49" fontId="6" fillId="0" borderId="6" xfId="0" applyNumberFormat="1" applyFont="1" applyBorder="1" applyAlignment="1">
      <alignment horizontal="left" vertical="center" wrapText="1"/>
    </xf>
    <xf numFmtId="49" fontId="6" fillId="0" borderId="33" xfId="0" applyNumberFormat="1" applyFont="1" applyBorder="1" applyAlignment="1">
      <alignment horizontal="left" vertical="center" wrapText="1"/>
    </xf>
    <xf numFmtId="0" fontId="6" fillId="0" borderId="33" xfId="0" applyFont="1" applyBorder="1" applyAlignment="1">
      <alignment horizontal="left" vertical="center" wrapText="1"/>
    </xf>
    <xf numFmtId="0" fontId="6" fillId="0" borderId="79" xfId="0" applyFont="1" applyBorder="1" applyAlignment="1">
      <alignment horizontal="left" vertical="center" wrapText="1"/>
    </xf>
    <xf numFmtId="49" fontId="6" fillId="0" borderId="91" xfId="0" applyNumberFormat="1" applyFont="1" applyBorder="1" applyAlignment="1">
      <alignment horizontal="left" vertical="center"/>
    </xf>
    <xf numFmtId="49" fontId="6" fillId="3" borderId="4" xfId="0" applyNumberFormat="1" applyFont="1" applyFill="1" applyBorder="1" applyAlignment="1">
      <alignment horizontal="left" vertical="center"/>
    </xf>
    <xf numFmtId="49" fontId="6" fillId="3" borderId="72" xfId="0" applyNumberFormat="1" applyFont="1" applyFill="1" applyBorder="1" applyAlignment="1">
      <alignment horizontal="left" vertical="center" wrapText="1"/>
    </xf>
    <xf numFmtId="49" fontId="6" fillId="3" borderId="27" xfId="0" applyNumberFormat="1" applyFont="1" applyFill="1" applyBorder="1" applyAlignment="1">
      <alignment horizontal="left" vertical="center" wrapText="1"/>
    </xf>
    <xf numFmtId="49" fontId="6" fillId="3" borderId="24" xfId="0" applyNumberFormat="1" applyFont="1" applyFill="1" applyBorder="1" applyAlignment="1">
      <alignment horizontal="left" vertical="center" wrapText="1"/>
    </xf>
    <xf numFmtId="49" fontId="6" fillId="3" borderId="0" xfId="0" applyNumberFormat="1" applyFont="1" applyFill="1" applyAlignment="1">
      <alignment horizontal="left" vertical="center" wrapText="1"/>
    </xf>
    <xf numFmtId="49" fontId="6" fillId="3" borderId="73" xfId="0" applyNumberFormat="1" applyFont="1" applyFill="1" applyBorder="1" applyAlignment="1">
      <alignment horizontal="left" vertical="center" wrapText="1"/>
    </xf>
    <xf numFmtId="49" fontId="6" fillId="3" borderId="26"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49" fontId="6" fillId="3" borderId="70" xfId="0" applyNumberFormat="1" applyFont="1" applyFill="1" applyBorder="1" applyAlignment="1">
      <alignment horizontal="left" vertical="center" wrapText="1"/>
    </xf>
    <xf numFmtId="0" fontId="11" fillId="2" borderId="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2" xfId="0" applyFont="1" applyFill="1" applyBorder="1" applyAlignment="1">
      <alignment horizontal="left" vertical="center" wrapText="1"/>
    </xf>
    <xf numFmtId="0" fontId="11" fillId="2" borderId="16" xfId="0" applyFont="1" applyFill="1" applyBorder="1" applyAlignment="1">
      <alignment horizontal="left" vertical="center" wrapText="1"/>
    </xf>
    <xf numFmtId="49" fontId="6" fillId="0" borderId="6"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16" xfId="0" applyNumberFormat="1" applyFont="1" applyBorder="1" applyAlignment="1">
      <alignment horizontal="left" vertical="center"/>
    </xf>
    <xf numFmtId="0" fontId="6" fillId="2" borderId="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xf>
    <xf numFmtId="49" fontId="6" fillId="2" borderId="12" xfId="0" applyNumberFormat="1" applyFont="1" applyFill="1" applyBorder="1" applyAlignment="1">
      <alignment horizontal="left" vertical="center"/>
    </xf>
    <xf numFmtId="0" fontId="6" fillId="2" borderId="16" xfId="0" applyFont="1" applyFill="1" applyBorder="1" applyAlignment="1">
      <alignment horizontal="left" vertical="center"/>
    </xf>
    <xf numFmtId="6" fontId="6" fillId="3" borderId="76" xfId="2" applyFont="1" applyFill="1" applyBorder="1" applyAlignment="1">
      <alignment horizontal="left" vertical="center"/>
    </xf>
    <xf numFmtId="6" fontId="6" fillId="3" borderId="12" xfId="2" applyFont="1" applyFill="1" applyBorder="1" applyAlignment="1">
      <alignment horizontal="left" vertical="center"/>
    </xf>
    <xf numFmtId="179" fontId="6" fillId="0" borderId="12" xfId="2" applyNumberFormat="1" applyFont="1" applyBorder="1" applyAlignment="1">
      <alignment horizontal="right" vertical="center"/>
    </xf>
    <xf numFmtId="179" fontId="6" fillId="0" borderId="12" xfId="2" applyNumberFormat="1" applyFont="1" applyFill="1" applyBorder="1" applyAlignment="1">
      <alignment horizontal="right" vertical="center"/>
    </xf>
    <xf numFmtId="179" fontId="6" fillId="0" borderId="16" xfId="2" applyNumberFormat="1" applyFont="1" applyFill="1" applyBorder="1" applyAlignment="1">
      <alignment horizontal="right" vertical="center"/>
    </xf>
    <xf numFmtId="179" fontId="6" fillId="0" borderId="32" xfId="0" applyNumberFormat="1" applyFont="1" applyBorder="1" applyAlignment="1">
      <alignment horizontal="right" vertical="center"/>
    </xf>
    <xf numFmtId="179" fontId="6" fillId="0" borderId="27" xfId="0" applyNumberFormat="1" applyFont="1" applyBorder="1" applyAlignment="1">
      <alignment horizontal="right" vertical="center"/>
    </xf>
    <xf numFmtId="179" fontId="6" fillId="0" borderId="28" xfId="0" applyNumberFormat="1" applyFont="1" applyBorder="1" applyAlignment="1">
      <alignment horizontal="right" vertical="center"/>
    </xf>
    <xf numFmtId="49" fontId="11" fillId="0" borderId="6" xfId="0" applyNumberFormat="1" applyFont="1" applyBorder="1" applyAlignment="1">
      <alignment horizontal="left" vertical="center" wrapText="1"/>
    </xf>
    <xf numFmtId="0" fontId="11" fillId="0" borderId="13" xfId="0" applyFont="1" applyBorder="1" applyAlignment="1">
      <alignment horizontal="left" vertical="center"/>
    </xf>
    <xf numFmtId="179" fontId="6" fillId="0" borderId="6" xfId="0" applyNumberFormat="1" applyFont="1" applyBorder="1" applyAlignment="1">
      <alignment horizontal="right" vertical="center"/>
    </xf>
    <xf numFmtId="179" fontId="6" fillId="0" borderId="9" xfId="0" applyNumberFormat="1" applyFont="1" applyBorder="1" applyAlignment="1">
      <alignment horizontal="right" vertical="center"/>
    </xf>
    <xf numFmtId="179" fontId="6" fillId="0" borderId="13" xfId="0" applyNumberFormat="1" applyFont="1" applyBorder="1" applyAlignment="1">
      <alignment horizontal="right" vertical="center"/>
    </xf>
    <xf numFmtId="179" fontId="6" fillId="0" borderId="10" xfId="0" applyNumberFormat="1" applyFont="1" applyBorder="1" applyAlignment="1">
      <alignment horizontal="right" vertical="center"/>
    </xf>
    <xf numFmtId="179" fontId="6" fillId="4" borderId="12" xfId="2" applyNumberFormat="1" applyFont="1" applyFill="1" applyBorder="1" applyAlignment="1">
      <alignment horizontal="right" vertical="center"/>
    </xf>
    <xf numFmtId="179" fontId="6" fillId="4" borderId="16" xfId="2" applyNumberFormat="1" applyFont="1" applyFill="1" applyBorder="1" applyAlignment="1">
      <alignment horizontal="right" vertical="center"/>
    </xf>
    <xf numFmtId="49" fontId="6" fillId="3" borderId="39" xfId="0" applyNumberFormat="1" applyFont="1" applyFill="1" applyBorder="1" applyAlignment="1">
      <alignment horizontal="center" vertical="center" textRotation="255" wrapText="1"/>
    </xf>
    <xf numFmtId="49" fontId="6" fillId="3" borderId="60" xfId="0" applyNumberFormat="1" applyFont="1" applyFill="1" applyBorder="1" applyAlignment="1">
      <alignment horizontal="center" vertical="center" textRotation="255" wrapText="1"/>
    </xf>
    <xf numFmtId="0" fontId="6" fillId="3" borderId="60" xfId="0" applyFont="1" applyFill="1" applyBorder="1" applyAlignment="1">
      <alignment horizontal="center" vertical="center" textRotation="255" wrapText="1"/>
    </xf>
    <xf numFmtId="0" fontId="6" fillId="3" borderId="25" xfId="0" applyFont="1" applyFill="1" applyBorder="1" applyAlignment="1">
      <alignment horizontal="center" vertical="center" textRotation="255" wrapText="1"/>
    </xf>
    <xf numFmtId="49" fontId="6" fillId="3" borderId="26" xfId="0" applyNumberFormat="1" applyFont="1" applyFill="1" applyBorder="1" applyAlignment="1">
      <alignment horizontal="left" vertical="center"/>
    </xf>
    <xf numFmtId="49" fontId="6" fillId="3" borderId="1" xfId="0" applyNumberFormat="1" applyFont="1" applyFill="1" applyBorder="1" applyAlignment="1">
      <alignment horizontal="left" vertical="center"/>
    </xf>
    <xf numFmtId="49" fontId="6" fillId="3" borderId="70" xfId="0" applyNumberFormat="1" applyFont="1" applyFill="1" applyBorder="1" applyAlignment="1">
      <alignment horizontal="left" vertical="center"/>
    </xf>
    <xf numFmtId="49" fontId="6" fillId="3" borderId="6" xfId="0" applyNumberFormat="1" applyFont="1" applyFill="1" applyBorder="1" applyAlignment="1">
      <alignment horizontal="left" vertical="center"/>
    </xf>
    <xf numFmtId="49" fontId="6" fillId="0" borderId="6" xfId="0" applyNumberFormat="1" applyFont="1" applyBorder="1" applyAlignment="1">
      <alignment horizontal="left" vertical="center"/>
    </xf>
    <xf numFmtId="49" fontId="6" fillId="3" borderId="9" xfId="0" applyNumberFormat="1" applyFont="1" applyFill="1" applyBorder="1" applyAlignment="1">
      <alignment horizontal="left" vertical="center"/>
    </xf>
    <xf numFmtId="49" fontId="6" fillId="0" borderId="9" xfId="0" applyNumberFormat="1" applyFont="1" applyBorder="1" applyAlignment="1">
      <alignment horizontal="left" vertical="center" wrapText="1"/>
    </xf>
    <xf numFmtId="49" fontId="6" fillId="0" borderId="10" xfId="0" applyNumberFormat="1" applyFont="1" applyBorder="1" applyAlignment="1">
      <alignment horizontal="left" vertical="center" wrapText="1"/>
    </xf>
    <xf numFmtId="179" fontId="6" fillId="0" borderId="6" xfId="0" applyNumberFormat="1" applyFont="1" applyBorder="1" applyAlignment="1">
      <alignment horizontal="left" vertical="top" wrapText="1"/>
    </xf>
    <xf numFmtId="179" fontId="6" fillId="0" borderId="9" xfId="0" applyNumberFormat="1" applyFont="1" applyBorder="1" applyAlignment="1">
      <alignment horizontal="left" vertical="top" wrapText="1"/>
    </xf>
    <xf numFmtId="179" fontId="6" fillId="0" borderId="10" xfId="0" applyNumberFormat="1" applyFont="1" applyBorder="1" applyAlignment="1">
      <alignment horizontal="left" vertical="top" wrapText="1"/>
    </xf>
    <xf numFmtId="179" fontId="6" fillId="4" borderId="6" xfId="2" applyNumberFormat="1" applyFont="1" applyFill="1" applyBorder="1" applyAlignment="1">
      <alignment horizontal="center" vertical="center"/>
    </xf>
    <xf numFmtId="179" fontId="6" fillId="4" borderId="9" xfId="2" applyNumberFormat="1" applyFont="1" applyFill="1" applyBorder="1" applyAlignment="1">
      <alignment horizontal="center" vertical="center"/>
    </xf>
    <xf numFmtId="179" fontId="6" fillId="4" borderId="13" xfId="2" applyNumberFormat="1" applyFont="1" applyFill="1" applyBorder="1" applyAlignment="1">
      <alignment horizontal="center" vertical="center"/>
    </xf>
    <xf numFmtId="49" fontId="6" fillId="3" borderId="75" xfId="0" applyNumberFormat="1" applyFont="1" applyFill="1" applyBorder="1" applyAlignment="1">
      <alignment horizontal="left" vertical="center"/>
    </xf>
    <xf numFmtId="49" fontId="6" fillId="0" borderId="23"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179" fontId="6" fillId="0" borderId="6" xfId="2" applyNumberFormat="1" applyFont="1" applyBorder="1" applyAlignment="1">
      <alignment horizontal="center" vertical="center"/>
    </xf>
    <xf numFmtId="179" fontId="6" fillId="0" borderId="9" xfId="2" applyNumberFormat="1" applyFont="1" applyBorder="1" applyAlignment="1">
      <alignment horizontal="center" vertical="center"/>
    </xf>
    <xf numFmtId="179" fontId="6" fillId="0" borderId="13" xfId="2" applyNumberFormat="1" applyFont="1" applyBorder="1" applyAlignment="1">
      <alignment horizontal="center" vertical="center"/>
    </xf>
    <xf numFmtId="49" fontId="6" fillId="0" borderId="71" xfId="0" applyNumberFormat="1" applyFont="1" applyBorder="1" applyAlignment="1">
      <alignment horizontal="left" vertical="top" wrapText="1"/>
    </xf>
    <xf numFmtId="49" fontId="6" fillId="0" borderId="20" xfId="0" applyNumberFormat="1" applyFont="1" applyBorder="1" applyAlignment="1">
      <alignment horizontal="left" vertical="top"/>
    </xf>
    <xf numFmtId="49" fontId="6" fillId="0" borderId="21" xfId="0" applyNumberFormat="1" applyFont="1" applyBorder="1" applyAlignment="1">
      <alignment horizontal="left" vertical="top"/>
    </xf>
    <xf numFmtId="179" fontId="6" fillId="0" borderId="6" xfId="2" applyNumberFormat="1" applyFont="1" applyFill="1" applyBorder="1" applyAlignment="1">
      <alignment horizontal="right" vertical="center"/>
    </xf>
    <xf numFmtId="179" fontId="6" fillId="0" borderId="9" xfId="2" applyNumberFormat="1" applyFont="1" applyFill="1" applyBorder="1" applyAlignment="1">
      <alignment horizontal="right" vertical="center"/>
    </xf>
    <xf numFmtId="179" fontId="6" fillId="0" borderId="10" xfId="2" applyNumberFormat="1" applyFont="1" applyFill="1" applyBorder="1" applyAlignment="1">
      <alignment horizontal="right" vertical="center"/>
    </xf>
    <xf numFmtId="179" fontId="11" fillId="0" borderId="12" xfId="2" applyNumberFormat="1" applyFont="1" applyFill="1" applyBorder="1" applyAlignment="1">
      <alignment horizontal="right" vertical="center"/>
    </xf>
    <xf numFmtId="179" fontId="11" fillId="0" borderId="16" xfId="2" applyNumberFormat="1" applyFont="1" applyFill="1" applyBorder="1" applyAlignment="1">
      <alignment horizontal="right" vertical="center"/>
    </xf>
    <xf numFmtId="49" fontId="6" fillId="3" borderId="39" xfId="0" applyNumberFormat="1" applyFont="1" applyFill="1" applyBorder="1" applyAlignment="1">
      <alignment horizontal="center" vertical="center" textRotation="255"/>
    </xf>
    <xf numFmtId="49" fontId="6" fillId="3" borderId="60" xfId="0" applyNumberFormat="1" applyFont="1" applyFill="1" applyBorder="1" applyAlignment="1">
      <alignment horizontal="center" vertical="center" textRotation="255"/>
    </xf>
    <xf numFmtId="49" fontId="6" fillId="3" borderId="25" xfId="0" applyNumberFormat="1" applyFont="1" applyFill="1" applyBorder="1" applyAlignment="1">
      <alignment horizontal="center" vertical="center" textRotation="255"/>
    </xf>
    <xf numFmtId="49" fontId="11" fillId="4" borderId="12" xfId="0" applyNumberFormat="1" applyFont="1" applyFill="1" applyBorder="1" applyAlignment="1">
      <alignment horizontal="left" vertical="center"/>
    </xf>
    <xf numFmtId="0" fontId="11" fillId="4" borderId="12" xfId="0" applyFont="1" applyFill="1" applyBorder="1" applyAlignment="1">
      <alignment horizontal="left" vertical="center"/>
    </xf>
    <xf numFmtId="49" fontId="6" fillId="2" borderId="74" xfId="0" applyNumberFormat="1" applyFont="1" applyFill="1" applyBorder="1" applyAlignment="1">
      <alignment horizontal="left" vertical="center" wrapText="1"/>
    </xf>
    <xf numFmtId="49" fontId="6" fillId="2" borderId="9" xfId="0" applyNumberFormat="1" applyFont="1" applyFill="1" applyBorder="1" applyAlignment="1">
      <alignment horizontal="left" vertical="center"/>
    </xf>
    <xf numFmtId="179" fontId="6" fillId="0" borderId="9" xfId="0" applyNumberFormat="1" applyFont="1" applyBorder="1" applyAlignment="1">
      <alignment horizontal="left" vertical="center"/>
    </xf>
    <xf numFmtId="0" fontId="6" fillId="3" borderId="26"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70" xfId="0" applyFont="1" applyFill="1" applyBorder="1" applyAlignment="1">
      <alignment horizontal="left" vertical="center" wrapText="1"/>
    </xf>
    <xf numFmtId="49" fontId="6" fillId="0" borderId="32" xfId="0" applyNumberFormat="1" applyFont="1" applyBorder="1" applyAlignment="1">
      <alignment horizontal="left" vertical="top" wrapText="1"/>
    </xf>
    <xf numFmtId="49" fontId="6" fillId="0" borderId="27" xfId="0" applyNumberFormat="1" applyFont="1" applyBorder="1" applyAlignment="1">
      <alignment horizontal="left" vertical="top" wrapText="1"/>
    </xf>
    <xf numFmtId="49" fontId="6" fillId="0" borderId="28" xfId="0" applyNumberFormat="1" applyFont="1" applyBorder="1" applyAlignment="1">
      <alignment horizontal="left" vertical="top" wrapText="1"/>
    </xf>
    <xf numFmtId="0" fontId="6" fillId="0" borderId="34" xfId="0" applyFont="1" applyBorder="1" applyAlignment="1">
      <alignment horizontal="left" vertical="top" wrapText="1"/>
    </xf>
    <xf numFmtId="0" fontId="6" fillId="0" borderId="1" xfId="0" applyFont="1" applyBorder="1" applyAlignment="1">
      <alignment horizontal="left" vertical="top" wrapText="1"/>
    </xf>
    <xf numFmtId="0" fontId="6" fillId="0" borderId="5" xfId="0" applyFont="1" applyBorder="1" applyAlignment="1">
      <alignment horizontal="left" vertical="top" wrapText="1"/>
    </xf>
    <xf numFmtId="49" fontId="6" fillId="2" borderId="74" xfId="0" applyNumberFormat="1" applyFont="1" applyFill="1" applyBorder="1" applyAlignment="1">
      <alignment horizontal="left" vertical="center"/>
    </xf>
    <xf numFmtId="179" fontId="6" fillId="0" borderId="6" xfId="0" applyNumberFormat="1" applyFont="1" applyBorder="1" applyAlignment="1">
      <alignment horizontal="left" vertical="center" wrapText="1"/>
    </xf>
    <xf numFmtId="179" fontId="6" fillId="0" borderId="9" xfId="0" applyNumberFormat="1" applyFont="1" applyBorder="1" applyAlignment="1">
      <alignment horizontal="left" vertical="center" wrapText="1"/>
    </xf>
    <xf numFmtId="179" fontId="6" fillId="0" borderId="10" xfId="0" applyNumberFormat="1" applyFont="1" applyBorder="1" applyAlignment="1">
      <alignment horizontal="left" vertical="center" wrapText="1"/>
    </xf>
    <xf numFmtId="0" fontId="6" fillId="2" borderId="74" xfId="0" applyFont="1" applyFill="1" applyBorder="1" applyAlignment="1">
      <alignment horizontal="left" vertical="center"/>
    </xf>
    <xf numFmtId="49" fontId="6" fillId="4" borderId="72" xfId="0" applyNumberFormat="1" applyFont="1" applyFill="1" applyBorder="1" applyAlignment="1">
      <alignment horizontal="left" vertical="center" wrapText="1"/>
    </xf>
    <xf numFmtId="49" fontId="6" fillId="4" borderId="32" xfId="0" applyNumberFormat="1" applyFont="1" applyFill="1" applyBorder="1" applyAlignment="1">
      <alignment horizontal="left" vertical="center"/>
    </xf>
    <xf numFmtId="0" fontId="6" fillId="4" borderId="27" xfId="0" applyFont="1" applyFill="1" applyBorder="1" applyAlignment="1">
      <alignment horizontal="left" vertical="center"/>
    </xf>
    <xf numFmtId="0" fontId="6" fillId="4" borderId="28" xfId="0" applyFont="1" applyFill="1" applyBorder="1" applyAlignment="1">
      <alignment horizontal="left" vertical="center"/>
    </xf>
    <xf numFmtId="0" fontId="0" fillId="4" borderId="34" xfId="0" applyFill="1" applyBorder="1" applyAlignment="1">
      <alignment horizontal="left" vertical="center"/>
    </xf>
    <xf numFmtId="0" fontId="0" fillId="4" borderId="1" xfId="0" applyFill="1" applyBorder="1" applyAlignment="1">
      <alignment horizontal="left" vertical="center"/>
    </xf>
    <xf numFmtId="0" fontId="0" fillId="4" borderId="5" xfId="0" applyFill="1" applyBorder="1" applyAlignment="1">
      <alignment horizontal="left" vertical="center"/>
    </xf>
    <xf numFmtId="49" fontId="6" fillId="4" borderId="71" xfId="0" applyNumberFormat="1" applyFont="1" applyFill="1" applyBorder="1" applyAlignment="1">
      <alignment horizontal="left" vertical="center"/>
    </xf>
    <xf numFmtId="0" fontId="6" fillId="4" borderId="20" xfId="0" applyFont="1" applyFill="1" applyBorder="1" applyAlignment="1">
      <alignment horizontal="left" vertical="center"/>
    </xf>
    <xf numFmtId="0" fontId="6" fillId="4" borderId="21" xfId="0" applyFont="1" applyFill="1" applyBorder="1" applyAlignment="1">
      <alignment horizontal="left" vertical="center"/>
    </xf>
    <xf numFmtId="49" fontId="6" fillId="3" borderId="14" xfId="0" applyNumberFormat="1" applyFont="1" applyFill="1" applyBorder="1" applyAlignment="1">
      <alignment horizontal="left" vertical="center"/>
    </xf>
    <xf numFmtId="180" fontId="7" fillId="0" borderId="23" xfId="0" applyNumberFormat="1" applyFont="1" applyBorder="1" applyAlignment="1">
      <alignment horizontal="left" vertical="center" wrapText="1"/>
    </xf>
    <xf numFmtId="180" fontId="7" fillId="0" borderId="3" xfId="0" applyNumberFormat="1" applyFont="1" applyBorder="1" applyAlignment="1">
      <alignment horizontal="left" vertical="center" wrapText="1"/>
    </xf>
    <xf numFmtId="180" fontId="7" fillId="0" borderId="4" xfId="0" applyNumberFormat="1" applyFont="1" applyBorder="1" applyAlignment="1">
      <alignment horizontal="left" vertical="center" wrapText="1"/>
    </xf>
    <xf numFmtId="9" fontId="7" fillId="0" borderId="12" xfId="0" applyNumberFormat="1" applyFont="1" applyBorder="1" applyAlignment="1">
      <alignment horizontal="left" vertical="center" wrapText="1"/>
    </xf>
    <xf numFmtId="9" fontId="7" fillId="0" borderId="16" xfId="0" applyNumberFormat="1" applyFont="1" applyBorder="1" applyAlignment="1">
      <alignment horizontal="left" vertical="center" wrapText="1"/>
    </xf>
    <xf numFmtId="179" fontId="6" fillId="0" borderId="37" xfId="0" applyNumberFormat="1" applyFont="1" applyBorder="1" applyAlignment="1">
      <alignment horizontal="left" vertical="center"/>
    </xf>
    <xf numFmtId="179" fontId="6" fillId="0" borderId="20" xfId="0" applyNumberFormat="1" applyFont="1" applyBorder="1" applyAlignment="1">
      <alignment horizontal="left" vertical="center"/>
    </xf>
    <xf numFmtId="179" fontId="6" fillId="0" borderId="21" xfId="0" applyNumberFormat="1" applyFont="1" applyBorder="1" applyAlignment="1">
      <alignment horizontal="left" vertical="center"/>
    </xf>
    <xf numFmtId="49" fontId="9" fillId="4" borderId="0" xfId="0" applyNumberFormat="1" applyFont="1" applyFill="1" applyAlignment="1">
      <alignment horizontal="left" vertical="center"/>
    </xf>
    <xf numFmtId="49" fontId="6" fillId="4" borderId="75" xfId="0" applyNumberFormat="1" applyFont="1" applyFill="1" applyBorder="1" applyAlignment="1">
      <alignment horizontal="left" vertical="center"/>
    </xf>
    <xf numFmtId="0" fontId="6" fillId="4" borderId="3" xfId="0" applyFont="1" applyFill="1" applyBorder="1" applyAlignment="1">
      <alignment horizontal="left" vertical="center"/>
    </xf>
    <xf numFmtId="49" fontId="6" fillId="4" borderId="23" xfId="0" applyNumberFormat="1"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49" fontId="6" fillId="3" borderId="40" xfId="0" applyNumberFormat="1" applyFont="1" applyFill="1" applyBorder="1" applyAlignment="1">
      <alignment horizontal="left" vertical="center" wrapText="1"/>
    </xf>
    <xf numFmtId="49" fontId="6" fillId="3" borderId="2" xfId="0" applyNumberFormat="1" applyFont="1" applyFill="1" applyBorder="1" applyAlignment="1">
      <alignment horizontal="left" vertical="center" wrapText="1"/>
    </xf>
    <xf numFmtId="49" fontId="6" fillId="3" borderId="45" xfId="0" applyNumberFormat="1" applyFont="1" applyFill="1" applyBorder="1" applyAlignment="1">
      <alignment horizontal="left" vertical="center" wrapText="1"/>
    </xf>
    <xf numFmtId="49" fontId="6" fillId="2" borderId="6" xfId="0" applyNumberFormat="1" applyFont="1" applyFill="1" applyBorder="1" applyAlignment="1">
      <alignment horizontal="left" vertical="center"/>
    </xf>
    <xf numFmtId="49" fontId="6" fillId="2" borderId="13" xfId="0" applyNumberFormat="1" applyFont="1" applyFill="1" applyBorder="1" applyAlignment="1">
      <alignment horizontal="left" vertical="center"/>
    </xf>
    <xf numFmtId="49" fontId="6" fillId="2" borderId="37" xfId="0" applyNumberFormat="1" applyFont="1" applyFill="1" applyBorder="1" applyAlignment="1">
      <alignment horizontal="left" vertical="center"/>
    </xf>
    <xf numFmtId="49" fontId="6" fillId="2" borderId="20" xfId="0" applyNumberFormat="1" applyFont="1" applyFill="1" applyBorder="1" applyAlignment="1">
      <alignment horizontal="left" vertical="center"/>
    </xf>
    <xf numFmtId="49" fontId="6" fillId="2" borderId="49" xfId="0" applyNumberFormat="1" applyFont="1" applyFill="1" applyBorder="1" applyAlignment="1">
      <alignment horizontal="left" vertical="center"/>
    </xf>
    <xf numFmtId="0" fontId="6" fillId="3" borderId="15" xfId="0" applyFont="1" applyFill="1" applyBorder="1" applyAlignment="1">
      <alignment horizontal="left" vertical="center" wrapText="1"/>
    </xf>
    <xf numFmtId="179" fontId="7" fillId="0" borderId="32" xfId="0" applyNumberFormat="1" applyFont="1" applyBorder="1" applyAlignment="1">
      <alignment horizontal="left" vertical="center" wrapText="1"/>
    </xf>
    <xf numFmtId="179" fontId="7" fillId="0" borderId="27" xfId="0" applyNumberFormat="1" applyFont="1" applyBorder="1" applyAlignment="1">
      <alignment horizontal="left" vertical="center" wrapText="1"/>
    </xf>
    <xf numFmtId="179" fontId="7" fillId="0" borderId="28" xfId="0" applyNumberFormat="1" applyFont="1" applyBorder="1" applyAlignment="1">
      <alignment horizontal="left" vertical="center" wrapText="1"/>
    </xf>
    <xf numFmtId="179" fontId="7" fillId="0" borderId="34" xfId="0" applyNumberFormat="1" applyFont="1" applyBorder="1" applyAlignment="1">
      <alignment horizontal="left" vertical="center" wrapText="1"/>
    </xf>
    <xf numFmtId="179" fontId="7" fillId="0" borderId="1" xfId="0" applyNumberFormat="1" applyFont="1" applyBorder="1" applyAlignment="1">
      <alignment horizontal="left" vertical="center" wrapText="1"/>
    </xf>
    <xf numFmtId="179" fontId="7" fillId="0" borderId="5" xfId="0" applyNumberFormat="1" applyFont="1" applyBorder="1" applyAlignment="1">
      <alignment horizontal="left" vertical="center" wrapText="1"/>
    </xf>
    <xf numFmtId="182" fontId="7" fillId="0" borderId="6" xfId="0" applyNumberFormat="1" applyFont="1" applyBorder="1" applyAlignment="1" applyProtection="1">
      <alignment horizontal="right" vertical="center"/>
      <protection locked="0"/>
    </xf>
    <xf numFmtId="182" fontId="7" fillId="0" borderId="9" xfId="0" applyNumberFormat="1" applyFont="1" applyBorder="1" applyAlignment="1" applyProtection="1">
      <alignment horizontal="right" vertical="center"/>
      <protection locked="0"/>
    </xf>
    <xf numFmtId="0" fontId="0" fillId="0" borderId="0" xfId="0" applyAlignment="1">
      <alignment horizontal="left" vertical="center"/>
    </xf>
    <xf numFmtId="182" fontId="7" fillId="0" borderId="23" xfId="0" applyNumberFormat="1" applyFont="1" applyBorder="1" applyAlignment="1" applyProtection="1">
      <alignment horizontal="right" vertical="center"/>
      <protection locked="0"/>
    </xf>
    <xf numFmtId="182" fontId="7" fillId="0" borderId="3" xfId="0" applyNumberFormat="1" applyFont="1" applyBorder="1" applyAlignment="1" applyProtection="1">
      <alignment horizontal="right" vertical="center"/>
      <protection locked="0"/>
    </xf>
    <xf numFmtId="0" fontId="7" fillId="0" borderId="23"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6" fillId="3" borderId="40" xfId="0" applyFont="1" applyFill="1" applyBorder="1" applyAlignment="1">
      <alignment horizontal="left" vertical="center"/>
    </xf>
    <xf numFmtId="0" fontId="6" fillId="3" borderId="2" xfId="0" applyFont="1" applyFill="1" applyBorder="1" applyAlignment="1">
      <alignment horizontal="left" vertical="center"/>
    </xf>
    <xf numFmtId="0" fontId="6" fillId="3" borderId="45" xfId="0" applyFont="1" applyFill="1" applyBorder="1" applyAlignment="1">
      <alignment horizontal="left" vertical="center"/>
    </xf>
    <xf numFmtId="0" fontId="6" fillId="3" borderId="47" xfId="0" applyFont="1" applyFill="1" applyBorder="1">
      <alignment vertical="center"/>
    </xf>
    <xf numFmtId="0" fontId="6" fillId="3" borderId="73" xfId="0" applyFont="1" applyFill="1" applyBorder="1">
      <alignment vertical="center"/>
    </xf>
    <xf numFmtId="0" fontId="7" fillId="0" borderId="6" xfId="0" applyFont="1" applyBorder="1" applyAlignment="1" applyProtection="1">
      <alignment horizontal="right" vertical="center"/>
      <protection locked="0"/>
    </xf>
    <xf numFmtId="0" fontId="7" fillId="0" borderId="9" xfId="0" applyFont="1" applyBorder="1" applyAlignment="1" applyProtection="1">
      <alignment horizontal="right" vertical="center"/>
      <protection locked="0"/>
    </xf>
    <xf numFmtId="0" fontId="6" fillId="0" borderId="44" xfId="0" applyFont="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194" fontId="7" fillId="0" borderId="6" xfId="0" applyNumberFormat="1" applyFont="1" applyBorder="1" applyAlignment="1">
      <alignment horizontal="right" vertical="center"/>
    </xf>
    <xf numFmtId="194" fontId="7" fillId="0" borderId="9" xfId="0" applyNumberFormat="1" applyFont="1" applyBorder="1" applyAlignment="1">
      <alignment horizontal="right" vertical="center"/>
    </xf>
    <xf numFmtId="196" fontId="7" fillId="0" borderId="6" xfId="0" applyNumberFormat="1" applyFont="1" applyBorder="1" applyAlignment="1">
      <alignment horizontal="right" vertical="center"/>
    </xf>
    <xf numFmtId="0" fontId="7" fillId="5" borderId="3" xfId="0" applyFont="1" applyFill="1" applyBorder="1" applyAlignment="1" applyProtection="1">
      <alignment horizontal="right" vertical="center"/>
      <protection locked="0"/>
    </xf>
    <xf numFmtId="0" fontId="6" fillId="3" borderId="71" xfId="0" applyFont="1" applyFill="1" applyBorder="1">
      <alignment vertical="center"/>
    </xf>
    <xf numFmtId="0" fontId="6" fillId="3" borderId="49" xfId="0" applyFont="1" applyFill="1" applyBorder="1">
      <alignment vertical="center"/>
    </xf>
    <xf numFmtId="0" fontId="0" fillId="0" borderId="0" xfId="0">
      <alignment vertical="center"/>
    </xf>
    <xf numFmtId="0" fontId="6" fillId="3" borderId="97" xfId="0" applyFont="1" applyFill="1" applyBorder="1" applyAlignment="1">
      <alignment horizontal="left" vertical="center"/>
    </xf>
    <xf numFmtId="0" fontId="6" fillId="3" borderId="59" xfId="0" applyFont="1" applyFill="1" applyBorder="1" applyAlignment="1">
      <alignment horizontal="left" vertical="center"/>
    </xf>
    <xf numFmtId="0" fontId="6" fillId="3" borderId="98" xfId="0" applyFont="1" applyFill="1" applyBorder="1" applyAlignment="1">
      <alignment horizontal="left" vertical="center"/>
    </xf>
    <xf numFmtId="182" fontId="7" fillId="0" borderId="58" xfId="0" applyNumberFormat="1" applyFont="1" applyBorder="1" applyAlignment="1" applyProtection="1">
      <alignment horizontal="right" vertical="center"/>
      <protection locked="0"/>
    </xf>
    <xf numFmtId="182" fontId="7" fillId="0" borderId="59" xfId="0" applyNumberFormat="1" applyFont="1" applyBorder="1" applyAlignment="1" applyProtection="1">
      <alignment horizontal="right" vertical="center"/>
      <protection locked="0"/>
    </xf>
    <xf numFmtId="0" fontId="6" fillId="3" borderId="73" xfId="0" applyFont="1" applyFill="1" applyBorder="1" applyAlignment="1">
      <alignment horizontal="left" vertical="center" wrapText="1"/>
    </xf>
    <xf numFmtId="0" fontId="9" fillId="0" borderId="0" xfId="0" applyFont="1">
      <alignment vertical="center"/>
    </xf>
    <xf numFmtId="0" fontId="9" fillId="5" borderId="0" xfId="0" applyFont="1" applyFill="1">
      <alignment vertical="center"/>
    </xf>
    <xf numFmtId="0" fontId="6" fillId="3" borderId="32" xfId="0" applyFont="1" applyFill="1" applyBorder="1" applyAlignment="1">
      <alignment horizontal="left" vertical="center"/>
    </xf>
    <xf numFmtId="0" fontId="6" fillId="3" borderId="11" xfId="0" applyFont="1" applyFill="1" applyBorder="1" applyAlignment="1">
      <alignment horizontal="left" vertical="center"/>
    </xf>
    <xf numFmtId="0" fontId="6" fillId="3" borderId="34" xfId="0" applyFont="1" applyFill="1" applyBorder="1" applyAlignment="1">
      <alignment horizontal="left" vertical="center"/>
    </xf>
    <xf numFmtId="0" fontId="6" fillId="3" borderId="44" xfId="0" applyFont="1" applyFill="1" applyBorder="1" applyAlignment="1">
      <alignment horizontal="left" vertical="center"/>
    </xf>
    <xf numFmtId="0" fontId="20" fillId="0" borderId="2" xfId="0" applyFont="1" applyBorder="1">
      <alignment vertical="center"/>
    </xf>
    <xf numFmtId="0" fontId="13" fillId="0" borderId="2" xfId="0" applyFont="1" applyBorder="1">
      <alignment vertical="center"/>
    </xf>
    <xf numFmtId="49" fontId="29" fillId="6" borderId="23" xfId="0" applyNumberFormat="1" applyFont="1" applyFill="1" applyBorder="1" applyAlignment="1">
      <alignment horizontal="left" vertical="center" shrinkToFit="1"/>
    </xf>
    <xf numFmtId="0" fontId="29" fillId="6" borderId="3" xfId="0" applyFont="1" applyFill="1" applyBorder="1" applyAlignment="1">
      <alignment horizontal="left" vertical="center" shrinkToFit="1"/>
    </xf>
    <xf numFmtId="0" fontId="29" fillId="6" borderId="4" xfId="0" applyFont="1" applyFill="1" applyBorder="1" applyAlignment="1">
      <alignment horizontal="left" vertical="center" shrinkToFit="1"/>
    </xf>
    <xf numFmtId="0" fontId="33" fillId="0" borderId="9" xfId="0" applyFont="1" applyBorder="1" applyAlignment="1">
      <alignment horizontal="center" vertical="center"/>
    </xf>
    <xf numFmtId="0" fontId="33" fillId="0" borderId="10" xfId="0" applyFont="1" applyBorder="1" applyAlignment="1">
      <alignment horizontal="center" vertical="center"/>
    </xf>
    <xf numFmtId="49" fontId="6" fillId="6" borderId="23" xfId="0" applyNumberFormat="1" applyFont="1" applyFill="1" applyBorder="1" applyAlignment="1">
      <alignment horizontal="left" vertical="center"/>
    </xf>
    <xf numFmtId="0" fontId="6" fillId="6" borderId="3" xfId="0" applyFont="1" applyFill="1" applyBorder="1" applyAlignment="1">
      <alignment horizontal="left" vertical="center"/>
    </xf>
    <xf numFmtId="0" fontId="6" fillId="6" borderId="4" xfId="0" applyFont="1" applyFill="1" applyBorder="1" applyAlignment="1">
      <alignment horizontal="left" vertical="center"/>
    </xf>
    <xf numFmtId="49" fontId="33" fillId="6" borderId="6" xfId="0" applyNumberFormat="1" applyFont="1" applyFill="1" applyBorder="1" applyAlignment="1">
      <alignment horizontal="left" vertical="center"/>
    </xf>
    <xf numFmtId="0" fontId="33" fillId="6" borderId="9" xfId="0" applyFont="1" applyFill="1" applyBorder="1" applyAlignment="1">
      <alignment horizontal="left" vertical="center"/>
    </xf>
    <xf numFmtId="0" fontId="33" fillId="6" borderId="10" xfId="0" applyFont="1" applyFill="1" applyBorder="1" applyAlignment="1">
      <alignment horizontal="left" vertical="center"/>
    </xf>
    <xf numFmtId="49" fontId="29" fillId="6" borderId="37" xfId="0" applyNumberFormat="1" applyFont="1" applyFill="1" applyBorder="1" applyAlignment="1">
      <alignment horizontal="left" vertical="center" wrapText="1"/>
    </xf>
    <xf numFmtId="0" fontId="29" fillId="6" borderId="20" xfId="0" applyFont="1" applyFill="1" applyBorder="1" applyAlignment="1">
      <alignment horizontal="left" vertical="center" wrapText="1"/>
    </xf>
    <xf numFmtId="0" fontId="29" fillId="6" borderId="21" xfId="0" applyFont="1" applyFill="1" applyBorder="1" applyAlignment="1">
      <alignment horizontal="left" vertical="center" wrapText="1"/>
    </xf>
    <xf numFmtId="49" fontId="11" fillId="6" borderId="23" xfId="0" applyNumberFormat="1" applyFont="1" applyFill="1" applyBorder="1" applyAlignment="1">
      <alignment horizontal="left" vertical="center"/>
    </xf>
    <xf numFmtId="0" fontId="11" fillId="6" borderId="3" xfId="0" applyFont="1" applyFill="1" applyBorder="1" applyAlignment="1">
      <alignment horizontal="left" vertical="center"/>
    </xf>
    <xf numFmtId="0" fontId="11" fillId="6" borderId="4" xfId="0" applyFont="1" applyFill="1" applyBorder="1" applyAlignment="1">
      <alignment horizontal="left" vertical="center"/>
    </xf>
    <xf numFmtId="0" fontId="7" fillId="0" borderId="10" xfId="0" applyFont="1" applyBorder="1" applyAlignment="1">
      <alignment horizontal="center" vertical="center"/>
    </xf>
    <xf numFmtId="49" fontId="33" fillId="0" borderId="6" xfId="0" applyNumberFormat="1" applyFont="1" applyBorder="1" applyAlignment="1">
      <alignment horizontal="center" vertical="center"/>
    </xf>
    <xf numFmtId="49" fontId="33" fillId="0" borderId="9" xfId="0" applyNumberFormat="1" applyFont="1" applyBorder="1" applyAlignment="1">
      <alignment horizontal="center" vertical="center"/>
    </xf>
    <xf numFmtId="0" fontId="6" fillId="3" borderId="46" xfId="0" applyFont="1" applyFill="1" applyBorder="1" applyAlignment="1">
      <alignment horizontal="left" vertical="center" shrinkToFit="1"/>
    </xf>
    <xf numFmtId="0" fontId="6" fillId="3" borderId="31" xfId="0" applyFont="1" applyFill="1" applyBorder="1" applyAlignment="1">
      <alignment horizontal="left" vertical="center" shrinkToFit="1"/>
    </xf>
    <xf numFmtId="0" fontId="6" fillId="3" borderId="69" xfId="0" applyFont="1" applyFill="1" applyBorder="1" applyAlignment="1">
      <alignment horizontal="left" vertical="center" shrinkToFit="1"/>
    </xf>
    <xf numFmtId="49" fontId="6" fillId="6" borderId="3" xfId="0" applyNumberFormat="1" applyFont="1" applyFill="1" applyBorder="1" applyAlignment="1">
      <alignment horizontal="left" vertical="center"/>
    </xf>
    <xf numFmtId="49" fontId="6" fillId="6" borderId="4" xfId="0" applyNumberFormat="1" applyFont="1" applyFill="1" applyBorder="1" applyAlignment="1">
      <alignment horizontal="left" vertical="center"/>
    </xf>
    <xf numFmtId="49" fontId="7" fillId="0" borderId="6" xfId="0" applyNumberFormat="1" applyFont="1" applyBorder="1" applyAlignment="1">
      <alignment vertical="center" wrapText="1"/>
    </xf>
    <xf numFmtId="49" fontId="7" fillId="0" borderId="9" xfId="0" applyNumberFormat="1" applyFont="1" applyBorder="1">
      <alignment vertical="center"/>
    </xf>
    <xf numFmtId="49" fontId="6" fillId="6" borderId="37" xfId="0" applyNumberFormat="1" applyFont="1" applyFill="1" applyBorder="1" applyAlignment="1">
      <alignment horizontal="left" vertical="center"/>
    </xf>
    <xf numFmtId="0" fontId="6" fillId="6" borderId="20" xfId="0" applyFont="1" applyFill="1" applyBorder="1" applyAlignment="1">
      <alignment horizontal="left" vertical="center"/>
    </xf>
    <xf numFmtId="0" fontId="6" fillId="6" borderId="21" xfId="0" applyFont="1" applyFill="1" applyBorder="1" applyAlignment="1">
      <alignment horizontal="left" vertical="center"/>
    </xf>
    <xf numFmtId="49" fontId="7" fillId="6" borderId="6" xfId="0" applyNumberFormat="1" applyFont="1" applyFill="1" applyBorder="1" applyAlignment="1">
      <alignment horizontal="left" vertical="center"/>
    </xf>
    <xf numFmtId="0" fontId="7" fillId="6" borderId="9" xfId="0" applyFont="1" applyFill="1" applyBorder="1" applyAlignment="1">
      <alignment horizontal="left" vertical="center"/>
    </xf>
    <xf numFmtId="0" fontId="7" fillId="6" borderId="10" xfId="0" applyFont="1" applyFill="1" applyBorder="1" applyAlignment="1">
      <alignment horizontal="left" vertical="center"/>
    </xf>
    <xf numFmtId="49" fontId="6" fillId="3" borderId="60" xfId="0" applyNumberFormat="1" applyFont="1" applyFill="1" applyBorder="1" applyAlignment="1">
      <alignment horizontal="left" vertical="center"/>
    </xf>
    <xf numFmtId="49" fontId="6" fillId="3" borderId="33" xfId="0" applyNumberFormat="1" applyFont="1" applyFill="1" applyBorder="1" applyAlignment="1">
      <alignment horizontal="left" vertical="center"/>
    </xf>
    <xf numFmtId="49" fontId="6" fillId="2" borderId="10" xfId="0" applyNumberFormat="1" applyFont="1" applyFill="1" applyBorder="1" applyAlignment="1">
      <alignment horizontal="left" vertical="center"/>
    </xf>
    <xf numFmtId="0" fontId="6" fillId="3" borderId="46" xfId="0" applyFont="1" applyFill="1" applyBorder="1" applyAlignment="1">
      <alignment horizontal="left" vertical="center" wrapText="1"/>
    </xf>
    <xf numFmtId="0" fontId="6" fillId="3" borderId="69" xfId="0" applyFont="1" applyFill="1" applyBorder="1" applyAlignment="1">
      <alignment horizontal="left" vertical="center" wrapText="1"/>
    </xf>
    <xf numFmtId="49" fontId="7" fillId="6" borderId="9" xfId="0" applyNumberFormat="1" applyFont="1" applyFill="1" applyBorder="1" applyAlignment="1">
      <alignment horizontal="left" vertical="center"/>
    </xf>
    <xf numFmtId="49" fontId="7" fillId="6" borderId="10" xfId="0" applyNumberFormat="1" applyFont="1" applyFill="1" applyBorder="1" applyAlignment="1">
      <alignment horizontal="left" vertical="center"/>
    </xf>
    <xf numFmtId="0" fontId="7" fillId="0" borderId="9" xfId="0" applyFont="1" applyBorder="1" applyAlignment="1">
      <alignment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29" fillId="0" borderId="31" xfId="0" applyFont="1" applyBorder="1" applyAlignment="1">
      <alignment horizontal="left" vertical="center" wrapText="1"/>
    </xf>
    <xf numFmtId="0" fontId="29" fillId="0" borderId="35" xfId="0" applyFont="1" applyBorder="1" applyAlignment="1">
      <alignment horizontal="left" vertical="center" wrapText="1"/>
    </xf>
    <xf numFmtId="49" fontId="6" fillId="3" borderId="34" xfId="0" applyNumberFormat="1" applyFont="1" applyFill="1" applyBorder="1" applyAlignment="1">
      <alignment horizontal="left" vertical="center"/>
    </xf>
    <xf numFmtId="0" fontId="29" fillId="0" borderId="6" xfId="0" applyFont="1" applyBorder="1" applyAlignment="1">
      <alignment horizontal="left" vertical="center"/>
    </xf>
    <xf numFmtId="0" fontId="29" fillId="0" borderId="9" xfId="0" applyFont="1" applyBorder="1" applyAlignment="1">
      <alignment horizontal="left" vertical="center"/>
    </xf>
    <xf numFmtId="0" fontId="29" fillId="0" borderId="10" xfId="0" applyFont="1" applyBorder="1" applyAlignment="1">
      <alignment horizontal="left" vertical="center"/>
    </xf>
    <xf numFmtId="49" fontId="6" fillId="3" borderId="19" xfId="0" applyNumberFormat="1" applyFont="1" applyFill="1" applyBorder="1" applyAlignment="1">
      <alignment horizontal="left" vertical="center"/>
    </xf>
    <xf numFmtId="0" fontId="6" fillId="6" borderId="6" xfId="0" applyFont="1" applyFill="1" applyBorder="1" applyAlignment="1">
      <alignment horizontal="left" vertical="center" wrapText="1"/>
    </xf>
    <xf numFmtId="0" fontId="6" fillId="6" borderId="9" xfId="0" applyFont="1" applyFill="1" applyBorder="1" applyAlignment="1">
      <alignment horizontal="left" vertical="center" wrapText="1"/>
    </xf>
    <xf numFmtId="0" fontId="6" fillId="6" borderId="10" xfId="0" applyFont="1" applyFill="1" applyBorder="1" applyAlignment="1">
      <alignment horizontal="left" vertical="center" wrapText="1"/>
    </xf>
    <xf numFmtId="0" fontId="29" fillId="6" borderId="9" xfId="0" applyFont="1" applyFill="1" applyBorder="1" applyAlignment="1">
      <alignment horizontal="left" vertical="center" wrapText="1"/>
    </xf>
    <xf numFmtId="0" fontId="29" fillId="6" borderId="10" xfId="0" applyFont="1" applyFill="1" applyBorder="1" applyAlignment="1">
      <alignment horizontal="left" vertical="center" wrapText="1"/>
    </xf>
    <xf numFmtId="0" fontId="6" fillId="2" borderId="30" xfId="0" applyFont="1" applyFill="1" applyBorder="1" applyAlignment="1">
      <alignment horizontal="left" vertical="center"/>
    </xf>
    <xf numFmtId="0" fontId="6" fillId="2" borderId="69" xfId="0" applyFont="1" applyFill="1" applyBorder="1" applyAlignment="1">
      <alignment horizontal="left" vertical="center"/>
    </xf>
    <xf numFmtId="0" fontId="6" fillId="2" borderId="11" xfId="0" applyFont="1" applyFill="1" applyBorder="1" applyAlignment="1">
      <alignment horizontal="left" vertical="center"/>
    </xf>
    <xf numFmtId="0" fontId="6" fillId="2" borderId="73" xfId="0" applyFont="1" applyFill="1" applyBorder="1" applyAlignment="1">
      <alignment horizontal="left" vertical="center"/>
    </xf>
    <xf numFmtId="0" fontId="6" fillId="2" borderId="34" xfId="0" applyFont="1" applyFill="1" applyBorder="1" applyAlignment="1">
      <alignment horizontal="left" vertical="center"/>
    </xf>
    <xf numFmtId="0" fontId="6" fillId="2" borderId="70" xfId="0" applyFont="1" applyFill="1" applyBorder="1" applyAlignment="1">
      <alignment horizontal="left" vertical="center"/>
    </xf>
    <xf numFmtId="49" fontId="6" fillId="3" borderId="30" xfId="0" applyNumberFormat="1" applyFont="1" applyFill="1" applyBorder="1" applyAlignment="1">
      <alignment horizontal="left" vertical="center"/>
    </xf>
    <xf numFmtId="49" fontId="6" fillId="3" borderId="69" xfId="0" applyNumberFormat="1" applyFont="1" applyFill="1" applyBorder="1" applyAlignment="1">
      <alignment horizontal="left" vertical="center"/>
    </xf>
    <xf numFmtId="49" fontId="6" fillId="0" borderId="23"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4" xfId="0" applyNumberFormat="1" applyFont="1" applyBorder="1" applyAlignment="1">
      <alignment horizontal="left" vertical="center" shrinkToFit="1"/>
    </xf>
    <xf numFmtId="0" fontId="6" fillId="3" borderId="72"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2" borderId="32" xfId="0" applyFont="1" applyFill="1" applyBorder="1" applyAlignment="1">
      <alignment horizontal="left" vertical="center"/>
    </xf>
    <xf numFmtId="0" fontId="6" fillId="2" borderId="24" xfId="0" applyFont="1" applyFill="1" applyBorder="1" applyAlignment="1">
      <alignment horizontal="left" vertical="center"/>
    </xf>
    <xf numFmtId="0" fontId="6" fillId="2" borderId="44" xfId="0" applyFont="1" applyFill="1" applyBorder="1" applyAlignment="1">
      <alignment horizontal="left" vertical="center"/>
    </xf>
    <xf numFmtId="0" fontId="6" fillId="2" borderId="45" xfId="0" applyFont="1" applyFill="1" applyBorder="1" applyAlignment="1">
      <alignment horizontal="left" vertical="center"/>
    </xf>
    <xf numFmtId="49" fontId="6" fillId="6" borderId="2" xfId="0" applyNumberFormat="1" applyFont="1" applyFill="1" applyBorder="1" applyAlignment="1">
      <alignment horizontal="left" vertical="center"/>
    </xf>
    <xf numFmtId="49" fontId="6" fillId="6" borderId="29" xfId="0" applyNumberFormat="1" applyFont="1" applyFill="1" applyBorder="1" applyAlignment="1">
      <alignment horizontal="left" vertical="center"/>
    </xf>
    <xf numFmtId="49" fontId="6" fillId="6" borderId="9" xfId="0" applyNumberFormat="1" applyFont="1" applyFill="1" applyBorder="1" applyAlignment="1">
      <alignment horizontal="left" vertical="center"/>
    </xf>
    <xf numFmtId="49" fontId="6" fillId="6" borderId="10" xfId="0" applyNumberFormat="1" applyFont="1" applyFill="1" applyBorder="1" applyAlignment="1">
      <alignment horizontal="left" vertical="center"/>
    </xf>
    <xf numFmtId="49" fontId="6" fillId="2" borderId="37" xfId="0" applyNumberFormat="1" applyFont="1" applyFill="1" applyBorder="1" applyAlignment="1">
      <alignment horizontal="left" vertical="center" shrinkToFit="1"/>
    </xf>
    <xf numFmtId="49" fontId="6" fillId="2" borderId="20" xfId="0" applyNumberFormat="1" applyFont="1" applyFill="1" applyBorder="1" applyAlignment="1">
      <alignment horizontal="left" vertical="center" shrinkToFit="1"/>
    </xf>
    <xf numFmtId="49" fontId="6" fillId="2" borderId="21" xfId="0" applyNumberFormat="1" applyFont="1" applyFill="1" applyBorder="1" applyAlignment="1">
      <alignment horizontal="left" vertical="center" shrinkToFit="1"/>
    </xf>
    <xf numFmtId="49" fontId="6" fillId="2" borderId="6" xfId="0" applyNumberFormat="1" applyFont="1" applyFill="1" applyBorder="1" applyAlignment="1">
      <alignment horizontal="left" vertical="center" shrinkToFit="1"/>
    </xf>
    <xf numFmtId="49" fontId="6" fillId="2" borderId="9" xfId="0" applyNumberFormat="1" applyFont="1" applyFill="1" applyBorder="1" applyAlignment="1">
      <alignment horizontal="left" vertical="center" shrinkToFit="1"/>
    </xf>
    <xf numFmtId="49" fontId="6" fillId="2" borderId="10" xfId="0" applyNumberFormat="1" applyFont="1" applyFill="1" applyBorder="1" applyAlignment="1">
      <alignment horizontal="left" vertical="center" shrinkToFit="1"/>
    </xf>
    <xf numFmtId="49" fontId="6" fillId="2" borderId="4" xfId="0" applyNumberFormat="1" applyFont="1" applyFill="1" applyBorder="1" applyAlignment="1">
      <alignment horizontal="left" vertical="center"/>
    </xf>
    <xf numFmtId="49" fontId="6" fillId="3" borderId="13" xfId="0" applyNumberFormat="1" applyFont="1" applyFill="1" applyBorder="1" applyAlignment="1">
      <alignment horizontal="left" vertical="center" wrapText="1"/>
    </xf>
    <xf numFmtId="49" fontId="29" fillId="2" borderId="37" xfId="0" applyNumberFormat="1" applyFont="1" applyFill="1" applyBorder="1" applyAlignment="1">
      <alignment horizontal="left" vertical="center"/>
    </xf>
    <xf numFmtId="49" fontId="29" fillId="2" borderId="20" xfId="0" applyNumberFormat="1" applyFont="1" applyFill="1" applyBorder="1" applyAlignment="1">
      <alignment horizontal="left" vertical="center"/>
    </xf>
    <xf numFmtId="0" fontId="9" fillId="0" borderId="2" xfId="0" applyFont="1" applyBorder="1">
      <alignment vertical="center"/>
    </xf>
    <xf numFmtId="0" fontId="18" fillId="0" borderId="2" xfId="0" applyFont="1" applyBorder="1">
      <alignment vertical="center"/>
    </xf>
    <xf numFmtId="49" fontId="6" fillId="0" borderId="37" xfId="0" applyNumberFormat="1" applyFont="1" applyBorder="1" applyAlignment="1">
      <alignment horizontal="left" vertical="center"/>
    </xf>
    <xf numFmtId="0" fontId="6" fillId="0" borderId="0" xfId="0" applyFont="1">
      <alignment vertical="center"/>
    </xf>
    <xf numFmtId="0" fontId="6" fillId="5" borderId="0" xfId="0" applyFont="1" applyFill="1">
      <alignment vertical="center"/>
    </xf>
    <xf numFmtId="0" fontId="6" fillId="3" borderId="32"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34" xfId="0" applyFont="1" applyFill="1" applyBorder="1" applyAlignment="1">
      <alignment horizontal="left" vertical="center" wrapText="1"/>
    </xf>
    <xf numFmtId="0" fontId="6" fillId="0" borderId="32" xfId="0" applyFont="1" applyBorder="1" applyAlignment="1">
      <alignment horizontal="left" vertical="top"/>
    </xf>
    <xf numFmtId="0" fontId="6" fillId="0" borderId="27" xfId="0" applyFont="1" applyBorder="1" applyAlignment="1">
      <alignment horizontal="left" vertical="top"/>
    </xf>
    <xf numFmtId="0" fontId="6" fillId="0" borderId="28" xfId="0" applyFont="1" applyBorder="1" applyAlignment="1">
      <alignment horizontal="left" vertical="top"/>
    </xf>
    <xf numFmtId="0" fontId="6" fillId="0" borderId="0" xfId="0" applyFont="1" applyAlignment="1">
      <alignment horizontal="left" vertical="center" wrapText="1"/>
    </xf>
    <xf numFmtId="49" fontId="6" fillId="2" borderId="6"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2" borderId="10" xfId="0" applyNumberFormat="1" applyFont="1" applyFill="1" applyBorder="1" applyAlignment="1">
      <alignment horizontal="center" vertical="center"/>
    </xf>
    <xf numFmtId="0" fontId="6" fillId="0" borderId="0" xfId="0" applyFont="1" applyAlignment="1">
      <alignment vertical="center" wrapText="1"/>
    </xf>
    <xf numFmtId="0" fontId="0" fillId="0" borderId="1" xfId="0" applyBorder="1" applyAlignment="1">
      <alignment horizontal="left" vertical="center"/>
    </xf>
    <xf numFmtId="49" fontId="6" fillId="3" borderId="60" xfId="0" applyNumberFormat="1" applyFont="1" applyFill="1" applyBorder="1" applyAlignment="1">
      <alignment horizontal="center" vertical="center"/>
    </xf>
    <xf numFmtId="49" fontId="6" fillId="3" borderId="25" xfId="0" applyNumberFormat="1" applyFont="1" applyFill="1" applyBorder="1" applyAlignment="1">
      <alignment horizontal="center" vertical="center"/>
    </xf>
    <xf numFmtId="0" fontId="6" fillId="3" borderId="37" xfId="0" applyFont="1" applyFill="1" applyBorder="1" applyAlignment="1">
      <alignment horizontal="left" vertical="center" wrapText="1"/>
    </xf>
    <xf numFmtId="0" fontId="6" fillId="0" borderId="37" xfId="0" applyFont="1" applyBorder="1" applyAlignment="1">
      <alignment horizontal="left" vertical="top"/>
    </xf>
    <xf numFmtId="0" fontId="11" fillId="0" borderId="34" xfId="0" applyFont="1" applyBorder="1" applyAlignment="1">
      <alignment horizontal="left" vertical="center" wrapText="1"/>
    </xf>
    <xf numFmtId="0" fontId="11" fillId="0" borderId="1" xfId="0" applyFont="1" applyBorder="1" applyAlignment="1">
      <alignment horizontal="left" vertical="center"/>
    </xf>
    <xf numFmtId="0" fontId="11" fillId="0" borderId="5" xfId="0" applyFont="1" applyBorder="1" applyAlignment="1">
      <alignment horizontal="left" vertical="center"/>
    </xf>
    <xf numFmtId="0" fontId="6" fillId="0" borderId="32"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49" fontId="6" fillId="0" borderId="27" xfId="0" applyNumberFormat="1" applyFont="1" applyBorder="1">
      <alignment vertical="center"/>
    </xf>
    <xf numFmtId="49" fontId="6" fillId="0" borderId="28" xfId="0" applyNumberFormat="1" applyFont="1" applyBorder="1">
      <alignment vertical="center"/>
    </xf>
    <xf numFmtId="0" fontId="6" fillId="2" borderId="88" xfId="0" applyFont="1" applyFill="1" applyBorder="1" applyAlignment="1">
      <alignment horizontal="left" vertical="center"/>
    </xf>
    <xf numFmtId="0" fontId="6" fillId="2" borderId="60" xfId="0" applyFont="1" applyFill="1" applyBorder="1" applyAlignment="1">
      <alignment horizontal="left" vertical="center"/>
    </xf>
    <xf numFmtId="0" fontId="6" fillId="2" borderId="10" xfId="0" applyFont="1" applyFill="1" applyBorder="1" applyAlignment="1">
      <alignment horizontal="left" vertical="center"/>
    </xf>
    <xf numFmtId="49" fontId="6" fillId="3" borderId="31" xfId="0" applyNumberFormat="1" applyFont="1" applyFill="1" applyBorder="1" applyAlignment="1">
      <alignment horizontal="left" vertical="center"/>
    </xf>
    <xf numFmtId="49" fontId="6" fillId="3" borderId="35" xfId="0" applyNumberFormat="1" applyFont="1" applyFill="1" applyBorder="1" applyAlignment="1">
      <alignment horizontal="left" vertical="center"/>
    </xf>
    <xf numFmtId="49" fontId="6" fillId="0" borderId="1" xfId="0" applyNumberFormat="1" applyFont="1" applyBorder="1">
      <alignment vertical="center"/>
    </xf>
    <xf numFmtId="49" fontId="6" fillId="0" borderId="5" xfId="0" applyNumberFormat="1" applyFont="1" applyBorder="1">
      <alignment vertical="center"/>
    </xf>
    <xf numFmtId="0" fontId="0" fillId="0" borderId="9" xfId="0" applyBorder="1" applyAlignment="1">
      <alignment horizontal="left" vertical="center"/>
    </xf>
    <xf numFmtId="0" fontId="6" fillId="2" borderId="39"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29" fillId="0" borderId="6" xfId="0" applyFont="1" applyBorder="1" applyAlignment="1">
      <alignment horizontal="left" vertical="center" wrapText="1"/>
    </xf>
    <xf numFmtId="0" fontId="6" fillId="3" borderId="7" xfId="0" applyFont="1" applyFill="1" applyBorder="1">
      <alignment vertical="center"/>
    </xf>
    <xf numFmtId="0" fontId="6" fillId="3" borderId="77" xfId="0" applyFont="1" applyFill="1" applyBorder="1">
      <alignment vertical="center"/>
    </xf>
    <xf numFmtId="0" fontId="6" fillId="3" borderId="35" xfId="0" applyFont="1" applyFill="1" applyBorder="1" applyAlignment="1">
      <alignment horizontal="left"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37" xfId="0" applyFont="1" applyBorder="1" applyAlignment="1">
      <alignment horizontal="center" vertical="center"/>
    </xf>
    <xf numFmtId="0" fontId="6" fillId="0" borderId="21" xfId="0" applyFont="1" applyBorder="1" applyAlignment="1">
      <alignment horizontal="center" vertical="center"/>
    </xf>
    <xf numFmtId="0" fontId="6" fillId="3" borderId="97" xfId="0" applyFont="1" applyFill="1" applyBorder="1" applyAlignment="1">
      <alignment horizontal="center" vertical="center"/>
    </xf>
    <xf numFmtId="0" fontId="6" fillId="3" borderId="59" xfId="0" applyFont="1" applyFill="1" applyBorder="1" applyAlignment="1">
      <alignment horizontal="center" vertical="center"/>
    </xf>
    <xf numFmtId="0" fontId="35" fillId="0" borderId="2" xfId="0" applyFont="1" applyBorder="1">
      <alignment vertical="center"/>
    </xf>
    <xf numFmtId="0" fontId="36" fillId="0" borderId="2" xfId="0" applyFont="1" applyBorder="1">
      <alignment vertical="center"/>
    </xf>
    <xf numFmtId="0" fontId="6" fillId="0" borderId="58" xfId="0" applyFont="1" applyBorder="1" applyAlignment="1">
      <alignment horizontal="center" vertical="center"/>
    </xf>
    <xf numFmtId="0" fontId="6" fillId="0" borderId="38" xfId="0" applyFont="1" applyBorder="1" applyAlignment="1">
      <alignment horizontal="center" vertical="center"/>
    </xf>
    <xf numFmtId="0" fontId="23" fillId="6" borderId="25" xfId="4" applyFont="1" applyFill="1" applyBorder="1" applyAlignment="1">
      <alignment horizontal="center" vertical="center" wrapText="1"/>
    </xf>
    <xf numFmtId="0" fontId="23" fillId="6" borderId="39" xfId="4" applyFont="1" applyFill="1" applyBorder="1" applyAlignment="1">
      <alignment horizontal="center" vertical="center" wrapText="1"/>
    </xf>
    <xf numFmtId="0" fontId="22" fillId="6" borderId="12" xfId="4" applyFont="1" applyFill="1" applyBorder="1" applyAlignment="1">
      <alignment horizontal="center" vertical="center" shrinkToFit="1"/>
    </xf>
    <xf numFmtId="0" fontId="22" fillId="6" borderId="6" xfId="4" applyFont="1" applyFill="1" applyBorder="1" applyAlignment="1">
      <alignment horizontal="center" vertical="center" shrinkToFit="1"/>
    </xf>
    <xf numFmtId="0" fontId="30" fillId="0" borderId="0" xfId="0" applyFont="1" applyAlignment="1">
      <alignment horizontal="center" vertical="center"/>
    </xf>
    <xf numFmtId="0" fontId="23" fillId="6" borderId="12" xfId="4" applyFont="1" applyFill="1" applyBorder="1" applyAlignment="1">
      <alignment horizontal="center" vertical="center" wrapText="1"/>
    </xf>
    <xf numFmtId="0" fontId="22" fillId="6" borderId="39" xfId="4" applyFont="1" applyFill="1" applyBorder="1" applyAlignment="1">
      <alignment horizontal="center" vertical="center" shrinkToFit="1"/>
    </xf>
    <xf numFmtId="0" fontId="22" fillId="6" borderId="32" xfId="4" applyFont="1" applyFill="1" applyBorder="1" applyAlignment="1">
      <alignment horizontal="center" vertical="center" shrinkToFit="1"/>
    </xf>
    <xf numFmtId="0" fontId="21" fillId="6" borderId="0" xfId="4" applyFont="1" applyFill="1" applyAlignment="1">
      <alignment horizontal="center" vertical="center" shrinkToFit="1"/>
    </xf>
    <xf numFmtId="0" fontId="22" fillId="6" borderId="25" xfId="4" applyFont="1" applyFill="1" applyBorder="1" applyAlignment="1">
      <alignment horizontal="center" vertical="center" shrinkToFit="1"/>
    </xf>
    <xf numFmtId="0" fontId="22" fillId="0" borderId="39" xfId="4" applyFont="1" applyBorder="1" applyAlignment="1">
      <alignment horizontal="center" vertical="center" shrinkToFit="1"/>
    </xf>
    <xf numFmtId="0" fontId="22" fillId="0" borderId="25" xfId="4" applyFont="1" applyBorder="1" applyAlignment="1">
      <alignment horizontal="center" vertical="center" shrinkToFit="1"/>
    </xf>
    <xf numFmtId="0" fontId="22" fillId="6" borderId="9" xfId="4" applyFont="1" applyFill="1" applyBorder="1" applyAlignment="1">
      <alignment horizontal="center" vertical="center" shrinkToFit="1"/>
    </xf>
    <xf numFmtId="0" fontId="23" fillId="6" borderId="60" xfId="4" applyFont="1" applyFill="1" applyBorder="1" applyAlignment="1">
      <alignment horizontal="center" vertical="center" wrapText="1"/>
    </xf>
    <xf numFmtId="0" fontId="23" fillId="0" borderId="12" xfId="4" applyFont="1" applyBorder="1" applyAlignment="1">
      <alignment horizontal="center" vertical="center" wrapText="1"/>
    </xf>
    <xf numFmtId="0" fontId="22" fillId="0" borderId="12" xfId="4" applyFont="1" applyBorder="1" applyAlignment="1">
      <alignment horizontal="center" vertical="center" shrinkToFit="1"/>
    </xf>
    <xf numFmtId="0" fontId="22" fillId="0" borderId="6" xfId="4" applyFont="1" applyBorder="1" applyAlignment="1">
      <alignment horizontal="center" vertical="center" shrinkToFit="1"/>
    </xf>
    <xf numFmtId="0" fontId="30" fillId="6" borderId="0" xfId="0" applyFont="1" applyFill="1" applyAlignment="1">
      <alignment horizontal="center" vertical="center"/>
    </xf>
    <xf numFmtId="0" fontId="48" fillId="0" borderId="0" xfId="7" applyFont="1" applyAlignment="1">
      <alignment horizontal="left" vertical="center"/>
    </xf>
    <xf numFmtId="0" fontId="53" fillId="0" borderId="0" xfId="7" applyFont="1" applyAlignment="1">
      <alignment horizontal="center" vertical="center"/>
    </xf>
    <xf numFmtId="0" fontId="48" fillId="10" borderId="0" xfId="7" applyFont="1" applyFill="1" applyAlignment="1">
      <alignment horizontal="center" vertical="center" shrinkToFit="1"/>
    </xf>
    <xf numFmtId="0" fontId="50" fillId="0" borderId="0" xfId="7" applyFont="1" applyAlignment="1">
      <alignment horizontal="center" vertical="center" shrinkToFit="1"/>
    </xf>
    <xf numFmtId="0" fontId="51" fillId="0" borderId="0" xfId="7" applyFont="1" applyAlignment="1">
      <alignment horizontal="center" vertical="center"/>
    </xf>
    <xf numFmtId="0" fontId="48" fillId="10" borderId="110" xfId="7" applyFont="1" applyFill="1" applyBorder="1" applyAlignment="1">
      <alignment horizontal="center" vertical="center" shrinkToFit="1"/>
    </xf>
    <xf numFmtId="0" fontId="50" fillId="0" borderId="110" xfId="7" applyFont="1" applyBorder="1" applyAlignment="1">
      <alignment horizontal="center" vertical="center" shrinkToFit="1"/>
    </xf>
    <xf numFmtId="0" fontId="51" fillId="0" borderId="111" xfId="7" applyFont="1" applyBorder="1" applyAlignment="1">
      <alignment horizontal="center" vertical="center"/>
    </xf>
    <xf numFmtId="0" fontId="48" fillId="0" borderId="0" xfId="7" applyFont="1" applyAlignment="1">
      <alignment horizontal="right"/>
    </xf>
    <xf numFmtId="0" fontId="54" fillId="0" borderId="0" xfId="7" applyFont="1" applyAlignment="1">
      <alignment horizontal="center" vertical="center"/>
    </xf>
    <xf numFmtId="0" fontId="55" fillId="0" borderId="74" xfId="7" applyFont="1" applyBorder="1" applyAlignment="1">
      <alignment horizontal="left" vertical="center" shrinkToFit="1"/>
    </xf>
    <xf numFmtId="0" fontId="55" fillId="0" borderId="9" xfId="7" applyFont="1" applyBorder="1" applyAlignment="1">
      <alignment horizontal="left" vertical="center" shrinkToFit="1"/>
    </xf>
    <xf numFmtId="0" fontId="55" fillId="0" borderId="13" xfId="7" applyFont="1" applyBorder="1" applyAlignment="1">
      <alignment horizontal="left" vertical="center" shrinkToFit="1"/>
    </xf>
    <xf numFmtId="0" fontId="52" fillId="0" borderId="72" xfId="7" applyFont="1" applyBorder="1" applyAlignment="1">
      <alignment horizontal="left" vertical="center" shrinkToFit="1"/>
    </xf>
    <xf numFmtId="0" fontId="52" fillId="0" borderId="27" xfId="7" applyFont="1" applyBorder="1" applyAlignment="1">
      <alignment horizontal="left" vertical="center" shrinkToFit="1"/>
    </xf>
    <xf numFmtId="0" fontId="52" fillId="0" borderId="24" xfId="7" applyFont="1" applyBorder="1" applyAlignment="1">
      <alignment horizontal="left" vertical="center" shrinkToFit="1"/>
    </xf>
    <xf numFmtId="0" fontId="55" fillId="10" borderId="75" xfId="7" applyFont="1" applyFill="1" applyBorder="1" applyAlignment="1">
      <alignment horizontal="center" vertical="center" shrinkToFit="1"/>
    </xf>
    <xf numFmtId="0" fontId="55" fillId="10" borderId="3" xfId="7" applyFont="1" applyFill="1" applyBorder="1" applyAlignment="1">
      <alignment horizontal="center" vertical="center" shrinkToFit="1"/>
    </xf>
    <xf numFmtId="0" fontId="55" fillId="10" borderId="48" xfId="7" applyFont="1" applyFill="1" applyBorder="1" applyAlignment="1">
      <alignment horizontal="center" vertical="center" shrinkToFit="1"/>
    </xf>
    <xf numFmtId="0" fontId="55" fillId="10" borderId="23" xfId="7" applyFont="1" applyFill="1" applyBorder="1" applyAlignment="1">
      <alignment horizontal="center" vertical="center" shrinkToFit="1"/>
    </xf>
    <xf numFmtId="0" fontId="55" fillId="10" borderId="4" xfId="7" applyFont="1" applyFill="1" applyBorder="1" applyAlignment="1">
      <alignment horizontal="center" vertical="center" shrinkToFit="1"/>
    </xf>
    <xf numFmtId="0" fontId="55" fillId="10" borderId="74" xfId="7" applyFont="1" applyFill="1" applyBorder="1" applyAlignment="1">
      <alignment horizontal="center" vertical="center"/>
    </xf>
    <xf numFmtId="0" fontId="55" fillId="10" borderId="9" xfId="7" applyFont="1" applyFill="1" applyBorder="1" applyAlignment="1">
      <alignment horizontal="center" vertical="center"/>
    </xf>
    <xf numFmtId="0" fontId="55" fillId="10" borderId="13" xfId="7" applyFont="1" applyFill="1" applyBorder="1" applyAlignment="1">
      <alignment horizontal="center" vertical="center"/>
    </xf>
    <xf numFmtId="0" fontId="52" fillId="0" borderId="0" xfId="9" applyFont="1" applyAlignment="1">
      <alignment horizontal="center" vertical="center"/>
    </xf>
    <xf numFmtId="0" fontId="52" fillId="0" borderId="99" xfId="7" applyFont="1" applyBorder="1" applyAlignment="1">
      <alignment horizontal="left" vertical="center" shrinkToFit="1"/>
    </xf>
    <xf numFmtId="0" fontId="52" fillId="0" borderId="119" xfId="7" applyFont="1" applyBorder="1" applyAlignment="1">
      <alignment horizontal="left" vertical="center" shrinkToFit="1"/>
    </xf>
    <xf numFmtId="0" fontId="52" fillId="0" borderId="124" xfId="7" applyFont="1" applyBorder="1" applyAlignment="1">
      <alignment horizontal="left" vertical="center" shrinkToFit="1"/>
    </xf>
    <xf numFmtId="0" fontId="52" fillId="0" borderId="125" xfId="7" applyFont="1" applyBorder="1" applyAlignment="1">
      <alignment horizontal="left" vertical="center" shrinkToFit="1"/>
    </xf>
    <xf numFmtId="0" fontId="52" fillId="0" borderId="74" xfId="7" applyFont="1" applyBorder="1" applyAlignment="1">
      <alignment horizontal="left" vertical="center" shrinkToFit="1"/>
    </xf>
    <xf numFmtId="0" fontId="52" fillId="0" borderId="9" xfId="7" applyFont="1" applyBorder="1" applyAlignment="1">
      <alignment horizontal="left" vertical="center" shrinkToFit="1"/>
    </xf>
    <xf numFmtId="0" fontId="52" fillId="0" borderId="13" xfId="7" applyFont="1" applyBorder="1" applyAlignment="1">
      <alignment horizontal="left" vertical="center" shrinkToFit="1"/>
    </xf>
    <xf numFmtId="0" fontId="52" fillId="0" borderId="130" xfId="7" applyFont="1" applyBorder="1" applyAlignment="1">
      <alignment horizontal="center" vertical="center" wrapText="1" shrinkToFit="1"/>
    </xf>
    <xf numFmtId="0" fontId="52" fillId="0" borderId="132" xfId="7" applyFont="1" applyBorder="1" applyAlignment="1">
      <alignment horizontal="center" vertical="center" wrapText="1" shrinkToFit="1"/>
    </xf>
    <xf numFmtId="0" fontId="52" fillId="0" borderId="134" xfId="7" applyFont="1" applyBorder="1" applyAlignment="1">
      <alignment horizontal="center" vertical="center" wrapText="1" shrinkToFit="1"/>
    </xf>
    <xf numFmtId="0" fontId="52" fillId="0" borderId="131" xfId="7" applyFont="1" applyBorder="1" applyAlignment="1">
      <alignment horizontal="center" vertical="center" wrapText="1" shrinkToFit="1"/>
    </xf>
    <xf numFmtId="0" fontId="52" fillId="0" borderId="133" xfId="7" applyFont="1" applyBorder="1" applyAlignment="1">
      <alignment horizontal="center" vertical="center" wrapText="1" shrinkToFit="1"/>
    </xf>
    <xf numFmtId="0" fontId="52" fillId="0" borderId="136" xfId="7" applyFont="1" applyBorder="1" applyAlignment="1">
      <alignment horizontal="center" vertical="center" wrapText="1" shrinkToFit="1"/>
    </xf>
    <xf numFmtId="0" fontId="52" fillId="0" borderId="103" xfId="7" applyFont="1" applyBorder="1" applyAlignment="1">
      <alignment horizontal="center" vertical="center" shrinkToFit="1"/>
    </xf>
    <xf numFmtId="0" fontId="52" fillId="0" borderId="139" xfId="7" applyFont="1" applyBorder="1" applyAlignment="1">
      <alignment horizontal="center" vertical="center" shrinkToFit="1"/>
    </xf>
    <xf numFmtId="0" fontId="52" fillId="0" borderId="71" xfId="7" applyFont="1" applyBorder="1" applyAlignment="1">
      <alignment horizontal="left" vertical="center" wrapText="1" shrinkToFit="1"/>
    </xf>
    <xf numFmtId="0" fontId="52" fillId="0" borderId="20" xfId="7" applyFont="1" applyBorder="1" applyAlignment="1">
      <alignment horizontal="left" vertical="center" shrinkToFit="1"/>
    </xf>
    <xf numFmtId="0" fontId="52" fillId="0" borderId="49" xfId="7" applyFont="1" applyBorder="1" applyAlignment="1">
      <alignment horizontal="left" vertical="center" shrinkToFit="1"/>
    </xf>
    <xf numFmtId="0" fontId="52" fillId="0" borderId="0" xfId="7" applyFont="1" applyAlignment="1">
      <alignment horizontal="center" vertical="top"/>
    </xf>
    <xf numFmtId="0" fontId="52" fillId="0" borderId="0" xfId="7" applyFont="1" applyAlignment="1">
      <alignment horizontal="left" vertical="top" shrinkToFit="1"/>
    </xf>
    <xf numFmtId="0" fontId="52" fillId="6" borderId="0" xfId="7" applyFont="1" applyFill="1" applyAlignment="1">
      <alignment horizontal="center" vertical="top"/>
    </xf>
    <xf numFmtId="0" fontId="52" fillId="0" borderId="0" xfId="7" applyFont="1" applyAlignment="1">
      <alignment horizontal="left" vertical="top" wrapText="1"/>
    </xf>
    <xf numFmtId="0" fontId="52" fillId="0" borderId="0" xfId="7" applyFont="1" applyAlignment="1">
      <alignment horizontal="left" vertical="top" wrapText="1" shrinkToFit="1"/>
    </xf>
    <xf numFmtId="49" fontId="14" fillId="0" borderId="0" xfId="0" applyNumberFormat="1" applyFont="1" applyAlignment="1">
      <alignment horizontal="left" vertical="center"/>
    </xf>
    <xf numFmtId="49" fontId="6" fillId="4" borderId="20" xfId="0" applyNumberFormat="1" applyFont="1" applyFill="1" applyBorder="1" applyAlignment="1">
      <alignment horizontal="left" vertical="center"/>
    </xf>
    <xf numFmtId="49" fontId="6" fillId="4" borderId="49" xfId="0" applyNumberFormat="1" applyFont="1" applyFill="1" applyBorder="1" applyAlignment="1">
      <alignment horizontal="left" vertical="center"/>
    </xf>
    <xf numFmtId="3" fontId="11" fillId="4" borderId="37" xfId="0" applyNumberFormat="1" applyFont="1" applyFill="1" applyBorder="1" applyAlignment="1">
      <alignment horizontal="left" vertical="center"/>
    </xf>
    <xf numFmtId="0" fontId="0" fillId="0" borderId="21" xfId="0" applyBorder="1" applyAlignment="1">
      <alignment horizontal="left" vertical="center"/>
    </xf>
    <xf numFmtId="49" fontId="11" fillId="4" borderId="74" xfId="0" applyNumberFormat="1" applyFont="1" applyFill="1" applyBorder="1" applyAlignment="1">
      <alignment vertical="center" wrapText="1"/>
    </xf>
    <xf numFmtId="0" fontId="13" fillId="0" borderId="9" xfId="0" applyFont="1" applyBorder="1" applyAlignment="1">
      <alignment vertical="center" wrapText="1"/>
    </xf>
    <xf numFmtId="0" fontId="13" fillId="0" borderId="13" xfId="0" applyFont="1" applyBorder="1" applyAlignment="1">
      <alignment vertical="center" wrapText="1"/>
    </xf>
    <xf numFmtId="3" fontId="11" fillId="4" borderId="6" xfId="0" applyNumberFormat="1" applyFont="1" applyFill="1" applyBorder="1" applyAlignment="1">
      <alignment horizontal="left" vertical="center"/>
    </xf>
    <xf numFmtId="0" fontId="0" fillId="0" borderId="10" xfId="0" applyBorder="1" applyAlignment="1">
      <alignment horizontal="left" vertical="center"/>
    </xf>
    <xf numFmtId="0" fontId="11" fillId="4" borderId="39" xfId="0" applyFont="1" applyFill="1" applyBorder="1" applyAlignment="1">
      <alignment horizontal="left" vertical="center"/>
    </xf>
    <xf numFmtId="0" fontId="11" fillId="4" borderId="28" xfId="0" applyFont="1" applyFill="1" applyBorder="1" applyAlignment="1">
      <alignment horizontal="left" vertical="center"/>
    </xf>
    <xf numFmtId="0" fontId="6" fillId="4" borderId="74" xfId="0" applyFont="1" applyFill="1" applyBorder="1" applyAlignment="1">
      <alignment horizontal="left" vertical="center" shrinkToFit="1"/>
    </xf>
    <xf numFmtId="0" fontId="6" fillId="4" borderId="9" xfId="0" applyFont="1" applyFill="1" applyBorder="1" applyAlignment="1">
      <alignment horizontal="left" vertical="center" shrinkToFit="1"/>
    </xf>
    <xf numFmtId="0" fontId="6" fillId="4" borderId="13" xfId="0" applyFont="1" applyFill="1" applyBorder="1" applyAlignment="1">
      <alignment horizontal="left" vertical="center" shrinkToFit="1"/>
    </xf>
    <xf numFmtId="0" fontId="11" fillId="4" borderId="39" xfId="0" applyFont="1" applyFill="1" applyBorder="1" applyAlignment="1">
      <alignment horizontal="left" vertical="center" shrinkToFit="1"/>
    </xf>
    <xf numFmtId="0" fontId="11" fillId="4" borderId="28" xfId="0" applyFont="1" applyFill="1" applyBorder="1" applyAlignment="1">
      <alignment horizontal="left" vertical="center" shrinkToFit="1"/>
    </xf>
    <xf numFmtId="3" fontId="11" fillId="4" borderId="6" xfId="0" applyNumberFormat="1" applyFont="1" applyFill="1" applyBorder="1" applyAlignment="1">
      <alignment horizontal="left" vertical="center" shrinkToFit="1"/>
    </xf>
    <xf numFmtId="0" fontId="0" fillId="0" borderId="10" xfId="0" applyBorder="1" applyAlignment="1">
      <alignment horizontal="left" vertical="center" shrinkToFit="1"/>
    </xf>
    <xf numFmtId="49" fontId="6" fillId="4" borderId="74" xfId="0" applyNumberFormat="1" applyFont="1" applyFill="1" applyBorder="1" applyAlignment="1">
      <alignment horizontal="left" vertical="center"/>
    </xf>
    <xf numFmtId="0" fontId="0" fillId="0" borderId="13" xfId="0" applyBorder="1" applyAlignment="1">
      <alignment horizontal="left" vertical="center"/>
    </xf>
    <xf numFmtId="3" fontId="6" fillId="4" borderId="6" xfId="0" applyNumberFormat="1" applyFont="1" applyFill="1" applyBorder="1">
      <alignment vertical="center"/>
    </xf>
    <xf numFmtId="0" fontId="0" fillId="0" borderId="9" xfId="0" applyBorder="1">
      <alignment vertical="center"/>
    </xf>
    <xf numFmtId="0" fontId="0" fillId="0" borderId="13" xfId="0" applyBorder="1">
      <alignment vertical="center"/>
    </xf>
    <xf numFmtId="49" fontId="6" fillId="4" borderId="74" xfId="0" applyNumberFormat="1" applyFont="1" applyFill="1"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11" fillId="4" borderId="10" xfId="0" applyFont="1" applyFill="1" applyBorder="1" applyAlignment="1">
      <alignment horizontal="left" vertical="center"/>
    </xf>
    <xf numFmtId="49" fontId="6" fillId="4" borderId="9" xfId="0" applyNumberFormat="1" applyFont="1" applyFill="1" applyBorder="1" applyAlignment="1">
      <alignment horizontal="left" vertical="center"/>
    </xf>
    <xf numFmtId="49" fontId="6" fillId="4" borderId="13" xfId="0" applyNumberFormat="1" applyFont="1" applyFill="1" applyBorder="1" applyAlignment="1">
      <alignment horizontal="left" vertical="center"/>
    </xf>
    <xf numFmtId="49" fontId="6" fillId="4" borderId="74" xfId="0" applyNumberFormat="1" applyFont="1" applyFill="1" applyBorder="1" applyAlignment="1">
      <alignment horizontal="left" vertical="center" shrinkToFit="1"/>
    </xf>
    <xf numFmtId="0" fontId="0" fillId="0" borderId="9" xfId="0" applyBorder="1" applyAlignment="1">
      <alignment horizontal="left" vertical="center" shrinkToFit="1"/>
    </xf>
    <xf numFmtId="0" fontId="0" fillId="0" borderId="13" xfId="0" applyBorder="1" applyAlignment="1">
      <alignment horizontal="left" vertical="center" shrinkToFit="1"/>
    </xf>
    <xf numFmtId="0" fontId="11" fillId="4" borderId="16" xfId="0" applyFont="1" applyFill="1" applyBorder="1" applyAlignment="1">
      <alignment horizontal="left" vertical="center"/>
    </xf>
    <xf numFmtId="0" fontId="6" fillId="4" borderId="15" xfId="0" applyFont="1" applyFill="1" applyBorder="1" applyAlignment="1">
      <alignment horizontal="left" vertical="center" shrinkToFit="1"/>
    </xf>
    <xf numFmtId="179" fontId="11" fillId="4" borderId="6" xfId="0" applyNumberFormat="1" applyFont="1" applyFill="1" applyBorder="1" applyAlignment="1">
      <alignment horizontal="center" vertical="center" shrinkToFit="1"/>
    </xf>
    <xf numFmtId="179" fontId="11" fillId="4" borderId="9" xfId="0" applyNumberFormat="1" applyFont="1" applyFill="1" applyBorder="1" applyAlignment="1">
      <alignment horizontal="center" vertical="center" shrinkToFit="1"/>
    </xf>
    <xf numFmtId="179" fontId="11" fillId="4" borderId="13" xfId="0" applyNumberFormat="1" applyFont="1" applyFill="1" applyBorder="1" applyAlignment="1">
      <alignment horizontal="center" vertical="center" shrinkToFit="1"/>
    </xf>
    <xf numFmtId="0" fontId="11" fillId="4" borderId="61" xfId="0" applyFont="1" applyFill="1" applyBorder="1" applyAlignment="1">
      <alignment horizontal="left" vertical="center"/>
    </xf>
    <xf numFmtId="0" fontId="6" fillId="4" borderId="74" xfId="0" applyFont="1" applyFill="1" applyBorder="1" applyAlignment="1">
      <alignment horizontal="left" vertical="center"/>
    </xf>
    <xf numFmtId="0" fontId="6" fillId="4" borderId="13" xfId="0" applyFont="1" applyFill="1" applyBorder="1" applyAlignment="1">
      <alignment horizontal="left" vertical="center"/>
    </xf>
    <xf numFmtId="49" fontId="6" fillId="4" borderId="15" xfId="0" applyNumberFormat="1" applyFont="1" applyFill="1" applyBorder="1" applyAlignment="1">
      <alignment horizontal="left" vertical="center"/>
    </xf>
    <xf numFmtId="49" fontId="6" fillId="4" borderId="12" xfId="0" applyNumberFormat="1" applyFont="1" applyFill="1" applyBorder="1" applyAlignment="1">
      <alignment horizontal="left" vertical="center"/>
    </xf>
    <xf numFmtId="49" fontId="6" fillId="4" borderId="39" xfId="0" applyNumberFormat="1" applyFont="1" applyFill="1" applyBorder="1" applyAlignment="1">
      <alignment horizontal="center" vertical="center"/>
    </xf>
    <xf numFmtId="49" fontId="6" fillId="4" borderId="60" xfId="0" applyNumberFormat="1" applyFont="1" applyFill="1" applyBorder="1" applyAlignment="1">
      <alignment horizontal="center" vertical="center"/>
    </xf>
    <xf numFmtId="49" fontId="6" fillId="4" borderId="25" xfId="0" applyNumberFormat="1" applyFont="1" applyFill="1" applyBorder="1" applyAlignment="1">
      <alignment horizontal="center" vertical="center"/>
    </xf>
    <xf numFmtId="3" fontId="15" fillId="4" borderId="6" xfId="0" applyNumberFormat="1" applyFont="1" applyFill="1" applyBorder="1" applyAlignment="1">
      <alignment horizontal="left" vertical="center" wrapText="1" shrinkToFit="1"/>
    </xf>
    <xf numFmtId="0" fontId="37" fillId="0" borderId="10" xfId="0" applyFont="1" applyBorder="1" applyAlignment="1">
      <alignment horizontal="left" vertical="center" wrapText="1" shrinkToFit="1"/>
    </xf>
    <xf numFmtId="3" fontId="10" fillId="4" borderId="6" xfId="0" applyNumberFormat="1" applyFont="1" applyFill="1" applyBorder="1" applyAlignment="1">
      <alignment horizontal="left" vertical="center" wrapText="1" shrinkToFit="1"/>
    </xf>
    <xf numFmtId="0" fontId="12" fillId="0" borderId="10" xfId="0" applyFont="1" applyBorder="1" applyAlignment="1">
      <alignment horizontal="left" vertical="center" wrapText="1" shrinkToFit="1"/>
    </xf>
    <xf numFmtId="0" fontId="13" fillId="0" borderId="10" xfId="0" applyFont="1" applyBorder="1" applyAlignment="1">
      <alignment horizontal="left" vertical="center" shrinkToFit="1"/>
    </xf>
    <xf numFmtId="0" fontId="11" fillId="4" borderId="6" xfId="0" applyFont="1" applyFill="1" applyBorder="1" applyAlignment="1">
      <alignment horizontal="left" vertical="center"/>
    </xf>
    <xf numFmtId="49" fontId="6" fillId="4" borderId="17" xfId="0" applyNumberFormat="1" applyFont="1" applyFill="1" applyBorder="1" applyAlignment="1">
      <alignment horizontal="center" vertical="center"/>
    </xf>
    <xf numFmtId="49" fontId="6" fillId="4" borderId="43" xfId="0" applyNumberFormat="1" applyFont="1" applyFill="1" applyBorder="1" applyAlignment="1">
      <alignment horizontal="center" vertical="center"/>
    </xf>
    <xf numFmtId="179" fontId="11" fillId="4" borderId="6" xfId="0" applyNumberFormat="1" applyFont="1" applyFill="1" applyBorder="1" applyAlignment="1">
      <alignment horizontal="center" vertical="center"/>
    </xf>
    <xf numFmtId="179" fontId="11" fillId="4" borderId="10" xfId="0" applyNumberFormat="1" applyFont="1" applyFill="1" applyBorder="1" applyAlignment="1">
      <alignment horizontal="center" vertical="center"/>
    </xf>
    <xf numFmtId="49" fontId="6" fillId="4" borderId="14" xfId="0" applyNumberFormat="1" applyFont="1" applyFill="1" applyBorder="1" applyAlignment="1">
      <alignment horizontal="center" vertical="center"/>
    </xf>
    <xf numFmtId="49" fontId="6" fillId="4" borderId="22" xfId="0" applyNumberFormat="1" applyFont="1" applyFill="1" applyBorder="1" applyAlignment="1">
      <alignment horizontal="center" vertical="center"/>
    </xf>
    <xf numFmtId="187" fontId="6" fillId="4" borderId="22" xfId="0" applyNumberFormat="1" applyFont="1" applyFill="1" applyBorder="1" applyAlignment="1">
      <alignment horizontal="center" vertical="center"/>
    </xf>
    <xf numFmtId="187" fontId="11" fillId="4" borderId="22" xfId="0" applyNumberFormat="1" applyFont="1" applyFill="1" applyBorder="1" applyAlignment="1">
      <alignment horizontal="center" vertical="center"/>
    </xf>
    <xf numFmtId="0" fontId="6" fillId="4" borderId="23" xfId="0" applyFont="1" applyFill="1" applyBorder="1" applyAlignment="1">
      <alignment horizontal="left" vertical="center"/>
    </xf>
    <xf numFmtId="0" fontId="6" fillId="4" borderId="4" xfId="0" applyFont="1" applyFill="1" applyBorder="1" applyAlignment="1">
      <alignment horizontal="left" vertical="center"/>
    </xf>
    <xf numFmtId="49" fontId="6" fillId="4" borderId="15" xfId="0" applyNumberFormat="1" applyFont="1" applyFill="1" applyBorder="1" applyAlignment="1">
      <alignment horizontal="center" vertical="center"/>
    </xf>
    <xf numFmtId="49" fontId="6" fillId="4" borderId="12" xfId="0" applyNumberFormat="1" applyFont="1" applyFill="1" applyBorder="1" applyAlignment="1">
      <alignment horizontal="center" vertical="center"/>
    </xf>
    <xf numFmtId="49" fontId="9" fillId="4" borderId="0" xfId="0" applyNumberFormat="1" applyFont="1" applyFill="1" applyAlignment="1">
      <alignment horizontal="left" vertical="center" wrapText="1"/>
    </xf>
    <xf numFmtId="0" fontId="0" fillId="0" borderId="0" xfId="0" applyAlignment="1">
      <alignment vertical="center" wrapText="1"/>
    </xf>
    <xf numFmtId="0" fontId="0" fillId="0" borderId="2" xfId="0" applyBorder="1" applyAlignment="1">
      <alignment vertical="center" wrapText="1"/>
    </xf>
    <xf numFmtId="179" fontId="6" fillId="4" borderId="23" xfId="0" applyNumberFormat="1" applyFont="1" applyFill="1" applyBorder="1" applyAlignment="1">
      <alignment horizontal="center" vertical="center"/>
    </xf>
    <xf numFmtId="179" fontId="6" fillId="4" borderId="4" xfId="0" applyNumberFormat="1" applyFont="1" applyFill="1" applyBorder="1" applyAlignment="1">
      <alignment horizontal="center" vertical="center"/>
    </xf>
    <xf numFmtId="179" fontId="11" fillId="4" borderId="32" xfId="0" applyNumberFormat="1" applyFont="1" applyFill="1" applyBorder="1" applyAlignment="1">
      <alignment horizontal="left" vertical="center" wrapText="1"/>
    </xf>
    <xf numFmtId="179" fontId="11" fillId="4" borderId="28" xfId="0" applyNumberFormat="1" applyFont="1" applyFill="1" applyBorder="1" applyAlignment="1">
      <alignment horizontal="left" vertical="center" wrapText="1"/>
    </xf>
    <xf numFmtId="179" fontId="11" fillId="4" borderId="34" xfId="0" applyNumberFormat="1" applyFont="1" applyFill="1" applyBorder="1" applyAlignment="1">
      <alignment horizontal="left" vertical="center" wrapText="1"/>
    </xf>
    <xf numFmtId="179" fontId="11" fillId="4" borderId="5" xfId="0" applyNumberFormat="1" applyFont="1" applyFill="1" applyBorder="1" applyAlignment="1">
      <alignment horizontal="left" vertical="center" wrapText="1"/>
    </xf>
    <xf numFmtId="0" fontId="66" fillId="0" borderId="0" xfId="11" applyAlignment="1">
      <alignment horizontal="left" vertical="top" wrapText="1"/>
    </xf>
    <xf numFmtId="0" fontId="13" fillId="0" borderId="159" xfId="0" applyFont="1" applyBorder="1" applyAlignment="1">
      <alignment vertical="center" wrapText="1"/>
    </xf>
    <xf numFmtId="0" fontId="11" fillId="0" borderId="144" xfId="0" applyFont="1" applyBorder="1" applyAlignment="1">
      <alignment horizontal="center" vertical="center"/>
    </xf>
    <xf numFmtId="0" fontId="11" fillId="0" borderId="145" xfId="0" applyFont="1" applyBorder="1" applyAlignment="1">
      <alignment horizontal="center" vertical="center"/>
    </xf>
    <xf numFmtId="0" fontId="11" fillId="0" borderId="149" xfId="0" applyFont="1" applyBorder="1" applyAlignment="1">
      <alignment horizontal="center" vertical="center"/>
    </xf>
    <xf numFmtId="0" fontId="11" fillId="0" borderId="12" xfId="0" applyFont="1" applyBorder="1" applyAlignment="1">
      <alignment horizontal="center" vertical="center"/>
    </xf>
    <xf numFmtId="0" fontId="11" fillId="0" borderId="160" xfId="0" applyFont="1" applyBorder="1" applyAlignment="1">
      <alignment horizontal="center" vertical="center"/>
    </xf>
    <xf numFmtId="0" fontId="11" fillId="0" borderId="156" xfId="0" applyFont="1" applyBorder="1" applyAlignment="1">
      <alignment horizontal="center" vertical="center"/>
    </xf>
    <xf numFmtId="0" fontId="0" fillId="0" borderId="159" xfId="0" applyBorder="1" applyAlignment="1">
      <alignment vertical="center" wrapText="1"/>
    </xf>
    <xf numFmtId="0" fontId="0" fillId="0" borderId="99" xfId="0" applyBorder="1" applyAlignment="1">
      <alignment horizontal="center" vertical="center" shrinkToFit="1"/>
    </xf>
    <xf numFmtId="0" fontId="0" fillId="0" borderId="101" xfId="0" applyBorder="1" applyAlignment="1">
      <alignment horizontal="center" vertical="center" shrinkToFit="1"/>
    </xf>
    <xf numFmtId="0" fontId="11" fillId="0" borderId="149" xfId="0" applyFont="1" applyBorder="1" applyAlignment="1">
      <alignment horizontal="center" vertical="center" wrapText="1"/>
    </xf>
    <xf numFmtId="0" fontId="11" fillId="0" borderId="12" xfId="0" applyFont="1" applyBorder="1" applyAlignment="1">
      <alignment horizontal="center" vertical="center" wrapText="1"/>
    </xf>
    <xf numFmtId="199" fontId="11" fillId="0" borderId="6" xfId="0" applyNumberFormat="1" applyFont="1" applyBorder="1" applyAlignment="1">
      <alignment horizontal="center" vertical="center" shrinkToFit="1"/>
    </xf>
    <xf numFmtId="199" fontId="0" fillId="0" borderId="13" xfId="0" applyNumberFormat="1" applyBorder="1" applyAlignment="1">
      <alignment horizontal="center" vertical="center" shrinkToFit="1"/>
    </xf>
    <xf numFmtId="195" fontId="11" fillId="0" borderId="32" xfId="0" applyNumberFormat="1" applyFont="1" applyBorder="1" applyAlignment="1">
      <alignment horizontal="center" vertical="center" shrinkToFit="1"/>
    </xf>
    <xf numFmtId="195" fontId="11" fillId="0" borderId="24" xfId="0" applyNumberFormat="1" applyFont="1" applyBorder="1" applyAlignment="1">
      <alignment horizontal="center" vertical="center" shrinkToFit="1"/>
    </xf>
    <xf numFmtId="0" fontId="11" fillId="0" borderId="156" xfId="0" applyFont="1" applyBorder="1" applyAlignment="1">
      <alignment horizontal="center" vertical="center" wrapText="1"/>
    </xf>
    <xf numFmtId="0" fontId="11" fillId="0" borderId="157" xfId="0" applyFont="1" applyBorder="1" applyAlignment="1">
      <alignment horizontal="center" vertical="center" wrapText="1"/>
    </xf>
    <xf numFmtId="198" fontId="11" fillId="0" borderId="6" xfId="0" applyNumberFormat="1" applyFont="1" applyBorder="1" applyAlignment="1">
      <alignment horizontal="center" vertical="center" shrinkToFit="1"/>
    </xf>
    <xf numFmtId="198" fontId="0" fillId="0" borderId="13" xfId="0" applyNumberFormat="1" applyBorder="1" applyAlignment="1">
      <alignment horizontal="center" vertical="center" shrinkToFit="1"/>
    </xf>
    <xf numFmtId="195" fontId="11" fillId="0" borderId="6" xfId="0" applyNumberFormat="1" applyFont="1" applyBorder="1" applyAlignment="1">
      <alignment horizontal="center" vertical="center" shrinkToFit="1"/>
    </xf>
    <xf numFmtId="195" fontId="11" fillId="0" borderId="13" xfId="0" applyNumberFormat="1" applyFont="1" applyBorder="1" applyAlignment="1">
      <alignment horizontal="center" vertical="center" shrinkToFit="1"/>
    </xf>
    <xf numFmtId="200" fontId="11" fillId="0" borderId="6" xfId="0" applyNumberFormat="1" applyFont="1" applyBorder="1" applyAlignment="1">
      <alignment horizontal="center" vertical="center" shrinkToFit="1"/>
    </xf>
    <xf numFmtId="200" fontId="0" fillId="0" borderId="13" xfId="0" applyNumberFormat="1" applyBorder="1" applyAlignment="1">
      <alignment horizontal="center" vertical="center" shrinkToFit="1"/>
    </xf>
    <xf numFmtId="198" fontId="11" fillId="0" borderId="9" xfId="0" applyNumberFormat="1" applyFont="1" applyBorder="1" applyAlignment="1">
      <alignment horizontal="center" vertical="center" shrinkToFit="1"/>
    </xf>
    <xf numFmtId="198" fontId="11" fillId="0" borderId="154" xfId="0" applyNumberFormat="1" applyFont="1" applyBorder="1" applyAlignment="1">
      <alignment horizontal="center" vertical="center" shrinkToFit="1"/>
    </xf>
    <xf numFmtId="0" fontId="11" fillId="0" borderId="153" xfId="0" applyFont="1" applyBorder="1" applyAlignment="1">
      <alignment horizontal="center" vertical="center" wrapText="1"/>
    </xf>
    <xf numFmtId="0" fontId="11" fillId="0" borderId="24" xfId="0" applyFont="1" applyBorder="1" applyAlignment="1">
      <alignment horizontal="center" vertical="center" wrapText="1"/>
    </xf>
    <xf numFmtId="195" fontId="11" fillId="0" borderId="9" xfId="0" applyNumberFormat="1" applyFont="1" applyBorder="1" applyAlignment="1">
      <alignment horizontal="center" vertical="center" shrinkToFit="1"/>
    </xf>
    <xf numFmtId="195" fontId="11" fillId="0" borderId="154" xfId="0" applyNumberFormat="1" applyFont="1" applyBorder="1" applyAlignment="1">
      <alignment horizontal="center" vertical="center" shrinkToFit="1"/>
    </xf>
    <xf numFmtId="0" fontId="11" fillId="0" borderId="152" xfId="0" applyFont="1" applyBorder="1" applyAlignment="1">
      <alignment horizontal="center" vertical="center" wrapText="1"/>
    </xf>
    <xf numFmtId="0" fontId="11" fillId="0" borderId="13" xfId="0" applyFont="1" applyBorder="1" applyAlignment="1">
      <alignment horizontal="center" vertical="center" wrapText="1"/>
    </xf>
    <xf numFmtId="195" fontId="11" fillId="0" borderId="12" xfId="0" applyNumberFormat="1" applyFont="1" applyBorder="1" applyAlignment="1">
      <alignment horizontal="center" vertical="center" shrinkToFit="1"/>
    </xf>
    <xf numFmtId="0" fontId="10" fillId="0" borderId="149" xfId="0" applyFont="1" applyBorder="1" applyAlignment="1">
      <alignment horizontal="center" vertical="center" wrapText="1"/>
    </xf>
    <xf numFmtId="0" fontId="10" fillId="0" borderId="12" xfId="0" applyFont="1" applyBorder="1" applyAlignment="1">
      <alignment horizontal="center" vertical="center" wrapText="1"/>
    </xf>
    <xf numFmtId="195" fontId="11" fillId="0" borderId="25" xfId="0" applyNumberFormat="1" applyFont="1" applyBorder="1" applyAlignment="1">
      <alignment horizontal="center" vertical="center" shrinkToFit="1"/>
    </xf>
    <xf numFmtId="0" fontId="12" fillId="0" borderId="56" xfId="0" applyFont="1" applyBorder="1" applyAlignment="1">
      <alignment horizontal="center" vertical="center"/>
    </xf>
    <xf numFmtId="0" fontId="9" fillId="0" borderId="0" xfId="0" applyFont="1" applyAlignment="1">
      <alignment horizontal="center" vertical="center" shrinkToFit="1"/>
    </xf>
    <xf numFmtId="0" fontId="11" fillId="0" borderId="144" xfId="0" applyFont="1" applyBorder="1" applyAlignment="1">
      <alignment horizontal="center" vertical="center" wrapText="1"/>
    </xf>
    <xf numFmtId="0" fontId="11" fillId="0" borderId="145" xfId="0" applyFont="1" applyBorder="1" applyAlignment="1">
      <alignment horizontal="center" vertical="center" wrapText="1"/>
    </xf>
    <xf numFmtId="0" fontId="11" fillId="0" borderId="146" xfId="0" applyFont="1" applyBorder="1" applyAlignment="1">
      <alignment horizontal="center" vertical="center" wrapText="1"/>
    </xf>
    <xf numFmtId="0" fontId="0" fillId="0" borderId="147" xfId="0" applyBorder="1" applyAlignment="1">
      <alignment horizontal="center" vertical="center" wrapText="1"/>
    </xf>
    <xf numFmtId="0" fontId="43" fillId="6" borderId="0" xfId="6" applyFont="1" applyFill="1" applyAlignment="1">
      <alignment horizontal="left" vertical="top"/>
    </xf>
    <xf numFmtId="0" fontId="43" fillId="6" borderId="0" xfId="6" applyFont="1" applyFill="1" applyAlignment="1">
      <alignment horizontal="left" vertical="top" wrapText="1"/>
    </xf>
    <xf numFmtId="0" fontId="72" fillId="6" borderId="103" xfId="6" applyFont="1" applyFill="1" applyBorder="1" applyAlignment="1">
      <alignment horizontal="left" vertical="top" wrapText="1"/>
    </xf>
    <xf numFmtId="0" fontId="72" fillId="6" borderId="104" xfId="6" applyFont="1" applyFill="1" applyBorder="1" applyAlignment="1">
      <alignment horizontal="left" vertical="top" wrapText="1"/>
    </xf>
    <xf numFmtId="0" fontId="72" fillId="6" borderId="105" xfId="6" applyFont="1" applyFill="1" applyBorder="1" applyAlignment="1">
      <alignment horizontal="left" vertical="top" wrapText="1"/>
    </xf>
    <xf numFmtId="0" fontId="72" fillId="6" borderId="102" xfId="6" applyFont="1" applyFill="1" applyBorder="1" applyAlignment="1">
      <alignment horizontal="left" vertical="top" wrapText="1"/>
    </xf>
    <xf numFmtId="0" fontId="72" fillId="6" borderId="0" xfId="6" applyFont="1" applyFill="1" applyAlignment="1">
      <alignment horizontal="left" vertical="top" wrapText="1"/>
    </xf>
    <xf numFmtId="0" fontId="72" fillId="6" borderId="109" xfId="6" applyFont="1" applyFill="1" applyBorder="1" applyAlignment="1">
      <alignment horizontal="left" vertical="top" wrapText="1"/>
    </xf>
    <xf numFmtId="0" fontId="72" fillId="6" borderId="106" xfId="6" applyFont="1" applyFill="1" applyBorder="1" applyAlignment="1">
      <alignment horizontal="left" vertical="top" wrapText="1"/>
    </xf>
    <xf numFmtId="0" fontId="72" fillId="6" borderId="107" xfId="6" applyFont="1" applyFill="1" applyBorder="1" applyAlignment="1">
      <alignment horizontal="left" vertical="top" wrapText="1"/>
    </xf>
    <xf numFmtId="0" fontId="72" fillId="6" borderId="108" xfId="6" applyFont="1" applyFill="1" applyBorder="1" applyAlignment="1">
      <alignment horizontal="left" vertical="top" wrapText="1"/>
    </xf>
    <xf numFmtId="0" fontId="72" fillId="6" borderId="99" xfId="6" applyFont="1" applyFill="1" applyBorder="1" applyAlignment="1">
      <alignment horizontal="left" vertical="top" wrapText="1"/>
    </xf>
    <xf numFmtId="0" fontId="72" fillId="6" borderId="100" xfId="6" applyFont="1" applyFill="1" applyBorder="1" applyAlignment="1">
      <alignment horizontal="left" vertical="top" wrapText="1"/>
    </xf>
    <xf numFmtId="0" fontId="72" fillId="6" borderId="101" xfId="6" applyFont="1" applyFill="1" applyBorder="1" applyAlignment="1">
      <alignment horizontal="left" vertical="top" wrapText="1"/>
    </xf>
    <xf numFmtId="0" fontId="40" fillId="10" borderId="103" xfId="0" applyFont="1" applyFill="1" applyBorder="1" applyAlignment="1">
      <alignment horizontal="center" vertical="top"/>
    </xf>
    <xf numFmtId="0" fontId="40" fillId="10" borderId="104" xfId="0" applyFont="1" applyFill="1" applyBorder="1" applyAlignment="1">
      <alignment horizontal="center" vertical="top"/>
    </xf>
    <xf numFmtId="0" fontId="40" fillId="10" borderId="105" xfId="0" applyFont="1" applyFill="1" applyBorder="1" applyAlignment="1">
      <alignment horizontal="center" vertical="top"/>
    </xf>
    <xf numFmtId="0" fontId="40" fillId="10" borderId="106" xfId="0" applyFont="1" applyFill="1" applyBorder="1" applyAlignment="1">
      <alignment horizontal="center" vertical="top"/>
    </xf>
    <xf numFmtId="0" fontId="40" fillId="10" borderId="107" xfId="0" applyFont="1" applyFill="1" applyBorder="1" applyAlignment="1">
      <alignment horizontal="center" vertical="top"/>
    </xf>
    <xf numFmtId="0" fontId="40" fillId="10" borderId="108" xfId="0" applyFont="1" applyFill="1" applyBorder="1" applyAlignment="1">
      <alignment horizontal="center" vertical="top"/>
    </xf>
  </cellXfs>
  <cellStyles count="12">
    <cellStyle name="ハイパーリンク" xfId="1" builtinId="8"/>
    <cellStyle name="桁区切り" xfId="10" builtinId="6"/>
    <cellStyle name="通貨" xfId="2" builtinId="7"/>
    <cellStyle name="標準" xfId="0" builtinId="0"/>
    <cellStyle name="標準 2" xfId="3" xr:uid="{00000000-0005-0000-0000-000003000000}"/>
    <cellStyle name="標準 2 2" xfId="6" xr:uid="{00000000-0005-0000-0000-000004000000}"/>
    <cellStyle name="標準 2 3" xfId="7" xr:uid="{958FBCE4-8E77-4A98-861A-52AF1DC8B9E5}"/>
    <cellStyle name="標準 3" xfId="4" xr:uid="{00000000-0005-0000-0000-000005000000}"/>
    <cellStyle name="標準 4" xfId="8" xr:uid="{D457B488-B3C6-4302-95AD-C80E89FF9DDB}"/>
    <cellStyle name="標準 5" xfId="9" xr:uid="{69B2B25F-6E42-4527-8F49-9DF9A58C1FF5}"/>
    <cellStyle name="標準 5 2" xfId="11" xr:uid="{5A07E7B6-1C2C-4F4E-A962-F36FC4693C3A}"/>
    <cellStyle name="標準_（堀越）【予防介護】運営規程【新】" xfId="5" xr:uid="{00000000-0005-0000-0000-000006000000}"/>
  </cellStyles>
  <dxfs count="1">
    <dxf>
      <font>
        <b/>
        <i val="0"/>
        <color rgb="FFFFC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hcsv13\&#32076;&#29702;&#37096;\Documents%20and%20Settings\&#12464;&#12522;&#12540;&#12531;&#12452;&#12531;&#12480;&#12473;&#12488;&#12522;&#12540;\&#12487;&#12473;&#12463;&#12488;&#12483;&#12503;\GREEN%20INDUSTRY\GI\&#35211;&#31309;&#12418;&#12426;\&#65326;&#65317;&#65332;&#65325;&#65313;&#65326;&#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hcsv13\&#32076;&#29702;&#37096;\Documents%20and%20Settings\900054\Local%20Settings\Temporary%20Internet%20Files\Content.IE5\8FFRMSP5\&#37428;&#26408;\&#12464;&#12522;&#12540;&#12531;&#12452;&#12531;&#12480;&#12473;&#12488;&#12522;&#12540;\&#35531;&#27714;&#26360;\&#32102;&#19982;&#25511;&#38500;\H16&#29238;&#12398;&#26085;&#31038;&#21729;&#24341;&#33853;&#1237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hcsv13\&#32076;&#29702;&#37096;\Documents%20and%20Settings\900054\Local%20Settings\Temporary%20Internet%20Files\Content.IE5\8FFRMSP5\&#35531;&#27714;&#26360;\&#24215;&#33303;&#38283;&#30330;\&#12364;&#12435;&#12371;&#28814;&#38651;&#27671;&#26009;&#3553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24529583/AppData/Local/Microsoft/Windows/Temporary%20Internet%20Files/Content.IE5/OW1A1V20/&#9734;JCS&#20107;&#26989;&#25152;&#19968;&#35239;_&#12304;&#26032;&#20107;&#26989;&#25152;&#21517;&#19968;&#35239;&#12305;201901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24529583\AppData\Local\Microsoft\Windows\Temporary%20Internet%20Files\Content.IE5\OW1A1V20\&#9734;JCS&#20107;&#26989;&#25152;&#19968;&#35239;_&#12304;&#26032;&#20107;&#26989;&#25152;&#21517;&#19968;&#35239;&#12305;201901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file-01\&#20840;&#31038;&#20849;&#26377;\&#20491;&#21029;&#20849;&#26377;&#12501;&#12457;&#12523;&#12480;\&#22524;&#29577;&#21315;&#33865;&#12289;&#31070;&#22856;&#24029;&#38745;&#23713;&#26412;&#37096;&#8660;&#34892;&#25919;&#35506;\20_&#22865;&#32004;&#26360;&#39006;\01_&#12381;&#12435;&#12413;&#12398;&#23478;\&#9314;&#31070;&#22856;&#24029;\&#9678;&#9678;&#12381;&#12435;&#12413;&#12398;&#23478;_&#32113;&#19968;&#26360;&#24335;&#9678;&#9678;\1804_&#20171;&#35703;&#22865;&#32004;&#26360;&#65288;&#21029;&#34920;&#65289;&#20171;&#35703;&#20445;&#38522;&#32102;&#20184;&#36027;_18040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1309;&#21644;&#12469;&#12509;&#12540;&#12488;&#12471;&#12473;&#12486;&#12512;&#26412;&#31038;/jinji/2011/&#12304;new&#12305;2011_&#36864;&#32887;&#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31309;&#21644;&#12469;&#12509;&#12540;&#12488;&#12471;&#12473;&#12486;&#12512;&#26412;&#31038;\jinji\2011\&#12304;new&#12305;2011_&#36864;&#32887;&#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4.3.77\share\&#20837;&#23621;&#25512;&#36914;&#37096;\1-1%20&#21942;&#26989;&#20225;&#30011;\&#20837;&#36864;&#23621;&#23455;&#32318;&#12539;&#23621;&#23460;&#34920;\2011&#24180;&#24230;&#65288;&#20837;&#36864;&#23621;&#23455;&#32318;&#65289;\&#20837;&#36864;&#21435;&#23455;&#32318;1109\&#20837;&#36864;&#21435;&#23455;&#32318;&#34920;11093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salesdb\&#20849;&#26377;&#12501;&#12449;&#12452;&#12523;\Documents%20and%20Settings\Administrator\&#12487;&#12473;&#12463;&#12488;&#12483;&#12503;\&#26032;&#24215;&#24773;&#22577;\7&#26376;\&#26032;&#24215;&#24773;&#22577;062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35.241\&#38306;&#35199;&#12458;&#12501;&#12451;&#12473;1\Users\ymiyashita\AppData\Local\Microsoft\Windows\Temporary%20Internet%20Files\Content.IE5\Y4KQVRUM\170401&#12304;&#12356;&#12378;&#12415;&#20013;&#22830;&#12305;&#30331;&#37682;&#20107;&#38917;&#31561;&#12395;&#12388;&#12356;&#12390;&#12398;&#35500;&#2612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5.33.240\&#38306;&#35199;&#12458;&#12501;&#12451;&#12473;\Users\ymiyashita\AppData\Local\Microsoft\Windows\Temporary%20Internet%20Files\Content.IE5\Y4KQVRUM\170401&#12304;&#12356;&#12378;&#12415;&#20013;&#22830;&#12305;&#30331;&#37682;&#20107;&#38917;&#31561;&#12395;&#12388;&#12356;&#12390;&#12398;&#35500;&#2612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K:\WMS%20H17&#26376;&#27425;\CD-RW\&#24184;&#20250;&#12539;&#12527;&#12479;&#12511;&#20104;&#31639;\&#12527;&#12479;&#12511;&#24441;&#21729;&#20250;\Documents%20and%20Settings\JDL\&#12487;&#12473;&#12463;&#12488;&#12483;&#12503;\&#12465;&#12450;&#12495;&#12454;&#12473;&#21454;&#25903;&#36039;&#26009;(03.2.24&#65289;&#65394;&#65437;&#65408;&#65392;&#65418;&#65392;&#65412;&#23478;&#36035;&#36796;.xls"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arenet.local\sc-pfile-01\nnishimura\9.&#22865;&#32004;&#26360;&#12288;&#37325;&#35500;&#12288;&#36939;&#21942;&#31649;&#29702;&#35215;&#31243;\221001&#37325;&#35500;&#20385;&#26684;&#25913;&#23450;\&#12304;&#38322;&#35239;&#29992;&#12305;&#20171;&#35703;&#12469;&#12540;&#12499;&#12473;&#19968;&#35239;&#32113;&#21512;&#26696;_v16_f&#65288;A4&#32294;&#29256;&#65289;.xlsx" TargetMode="External"/><Relationship Id="rId1" Type="http://schemas.openxmlformats.org/officeDocument/2006/relationships/externalLinkPath" Target="file:///\\carenet.local\sc-pfile-01\nnishimura\9.&#22865;&#32004;&#26360;&#12288;&#37325;&#35500;&#12288;&#36939;&#21942;&#31649;&#29702;&#35215;&#31243;\221001&#37325;&#35500;&#20385;&#26684;&#25913;&#23450;\&#12304;&#38322;&#35239;&#29992;&#12305;&#20171;&#35703;&#12469;&#12540;&#12499;&#12473;&#19968;&#35239;&#32113;&#21512;&#26696;_v16_f&#65288;A4&#32294;&#29256;&#65289;.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sc-filesvm-11.carenet.local\NSSshare\&#20840;&#31038;&#20849;&#26377;\&#20491;&#21029;&#20849;&#26377;&#12501;&#12457;&#12523;&#12480;\&#35199;&#26085;&#26412;&#26412;&#37096;&#8660;&#34892;&#25919;&#35506;\20_&#22865;&#32004;&#26360;&#39006;\&#12304;&#38306;&#35199;&#12305;&#22865;&#32004;&#26360;&#39006;\01_&#37325;&#35500;_&#12381;&#12435;&#12413;&#12398;&#23478;&#12539;&#12521;&#12532;&#12451;&#12540;&#12524;20211001&#20197;&#38477;&#65288;&#34892;&#25919;&#35506;&#23550;&#24540;&#65289;\240701&#24180;&#24230;&#26356;&#26032;&#65288;&#25972;&#20633;&#20013;&#65289;\&#12304;&#23517;&#23627;&#24029;&#23551;&#30010;&#12305;&#37325;&#35201;&#20107;&#38917;&#35500;&#26126;&#26360;&#65288;&#29305;&#23450;&#65289;2024.7&#25913;&#23450;_20240701.xlsx" TargetMode="External"/><Relationship Id="rId1" Type="http://schemas.openxmlformats.org/officeDocument/2006/relationships/externalLinkPath" Target="/&#20840;&#31038;&#20849;&#26377;/&#20491;&#21029;&#20849;&#26377;&#12501;&#12457;&#12523;&#12480;/&#35199;&#26085;&#26412;&#26412;&#37096;&#8660;&#34892;&#25919;&#35506;/20_&#22865;&#32004;&#26360;&#39006;/&#12304;&#38306;&#35199;&#12305;&#22865;&#32004;&#26360;&#39006;/01_&#37325;&#35500;_&#12381;&#12435;&#12413;&#12398;&#23478;&#12539;&#12521;&#12532;&#12451;&#12540;&#12524;20211001&#20197;&#38477;&#65288;&#34892;&#25919;&#35506;&#23550;&#24540;&#65289;/240701&#24180;&#24230;&#26356;&#26032;&#65288;&#25972;&#20633;&#20013;&#65289;/&#12304;&#23517;&#23627;&#24029;&#23551;&#30010;&#12305;&#37325;&#35201;&#20107;&#38917;&#35500;&#26126;&#26360;&#65288;&#29305;&#23450;&#65289;2024.7&#25913;&#23450;_202407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Open Stub Data"/>
      <sheetName val="ﾕｰｻﾞｰ設定"/>
      <sheetName val="納品書"/>
      <sheetName val="Macros"/>
      <sheetName val="ATW"/>
      <sheetName val="Lock"/>
      <sheetName val="TemplateInformation"/>
      <sheetName val="ＮＥＴＭＡＮ様"/>
      <sheetName val="マスタ"/>
    </sheetNames>
    <sheetDataSet>
      <sheetData sheetId="0" refreshError="1"/>
      <sheetData sheetId="1" refreshError="1">
        <row r="15">
          <cell r="E15" t="str">
            <v>１－３－７</v>
          </cell>
        </row>
        <row r="22">
          <cell r="E22" t="str">
            <v>消費税</v>
          </cell>
        </row>
        <row r="23">
          <cell r="E23">
            <v>0.05</v>
          </cell>
        </row>
        <row r="47">
          <cell r="F47" t="b">
            <v>0</v>
          </cell>
        </row>
        <row r="48">
          <cell r="F48" t="b">
            <v>0</v>
          </cell>
        </row>
      </sheetData>
      <sheetData sheetId="2" refreshError="1">
        <row r="39">
          <cell r="D39">
            <v>2</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請求書ワタミ"/>
      <sheetName val="ワタミ"/>
      <sheetName val="ワタミ (2)"/>
      <sheetName val="請求書TGI"/>
      <sheetName val="TGI"/>
      <sheetName val="UNIV"/>
      <sheetName val="納品書"/>
      <sheetName val="ﾕｰｻﾞｰ設定"/>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がんこ炎電気料請求"/>
      <sheetName val="8月～請求書"/>
      <sheetName val="送付書"/>
      <sheetName val="5,6,7月分請求書"/>
      <sheetName val="16"/>
    </sheetNames>
    <sheetDataSet>
      <sheetData sheetId="0" refreshError="1">
        <row r="4">
          <cell r="A4" t="str">
            <v>№</v>
          </cell>
          <cell r="B4" t="str">
            <v>Y</v>
          </cell>
          <cell r="C4" t="str">
            <v>Ｍ</v>
          </cell>
          <cell r="D4" t="str">
            <v>基本料金</v>
          </cell>
          <cell r="E4" t="str">
            <v>単価</v>
          </cell>
          <cell r="F4" t="str">
            <v>使用料（kw）</v>
          </cell>
          <cell r="G4" t="str">
            <v>料金</v>
          </cell>
          <cell r="H4" t="str">
            <v>消費税</v>
          </cell>
          <cell r="I4" t="str">
            <v>計</v>
          </cell>
          <cell r="J4" t="str">
            <v>合計</v>
          </cell>
        </row>
        <row r="5">
          <cell r="B5">
            <v>13</v>
          </cell>
          <cell r="C5">
            <v>5</v>
          </cell>
          <cell r="D5">
            <v>60333</v>
          </cell>
          <cell r="E5">
            <v>13.27</v>
          </cell>
          <cell r="F5">
            <v>0</v>
          </cell>
          <cell r="G5">
            <v>60333</v>
          </cell>
          <cell r="H5">
            <v>3016</v>
          </cell>
          <cell r="I5">
            <v>63349</v>
          </cell>
          <cell r="J5">
            <v>65849</v>
          </cell>
        </row>
        <row r="6">
          <cell r="B6">
            <v>13</v>
          </cell>
          <cell r="C6">
            <v>6</v>
          </cell>
          <cell r="D6">
            <v>60333</v>
          </cell>
          <cell r="E6">
            <v>13.27</v>
          </cell>
          <cell r="F6">
            <v>6210</v>
          </cell>
          <cell r="G6">
            <v>142739.70000000001</v>
          </cell>
          <cell r="H6">
            <v>7136</v>
          </cell>
          <cell r="I6">
            <v>149875.70000000001</v>
          </cell>
          <cell r="J6">
            <v>152375.70000000001</v>
          </cell>
        </row>
        <row r="7">
          <cell r="A7">
            <v>1</v>
          </cell>
          <cell r="B7">
            <v>13</v>
          </cell>
          <cell r="C7">
            <v>7</v>
          </cell>
          <cell r="D7">
            <v>82212</v>
          </cell>
          <cell r="E7">
            <v>14.6</v>
          </cell>
          <cell r="F7">
            <v>16834</v>
          </cell>
          <cell r="G7">
            <v>327988.40000000002</v>
          </cell>
          <cell r="H7">
            <v>16399</v>
          </cell>
          <cell r="I7">
            <v>344387.4</v>
          </cell>
          <cell r="J7">
            <v>346887.4</v>
          </cell>
        </row>
        <row r="8">
          <cell r="A8">
            <v>2</v>
          </cell>
          <cell r="B8">
            <v>13</v>
          </cell>
          <cell r="C8">
            <v>8</v>
          </cell>
          <cell r="D8">
            <v>82212</v>
          </cell>
          <cell r="E8">
            <v>14.6</v>
          </cell>
          <cell r="F8">
            <v>17102</v>
          </cell>
          <cell r="G8">
            <v>331901.19999999995</v>
          </cell>
          <cell r="H8">
            <v>16595</v>
          </cell>
          <cell r="I8">
            <v>348496.19999999995</v>
          </cell>
          <cell r="J8">
            <v>350996.19999999995</v>
          </cell>
        </row>
        <row r="9">
          <cell r="A9">
            <v>3</v>
          </cell>
          <cell r="B9">
            <v>13</v>
          </cell>
          <cell r="C9">
            <v>9</v>
          </cell>
          <cell r="D9">
            <v>82212</v>
          </cell>
          <cell r="E9">
            <v>14.6</v>
          </cell>
          <cell r="F9">
            <v>15950</v>
          </cell>
          <cell r="G9">
            <v>315082</v>
          </cell>
          <cell r="H9">
            <v>0</v>
          </cell>
          <cell r="I9">
            <v>0</v>
          </cell>
          <cell r="J9">
            <v>2500</v>
          </cell>
        </row>
        <row r="10">
          <cell r="A10">
            <v>4</v>
          </cell>
          <cell r="B10">
            <v>13</v>
          </cell>
          <cell r="C10">
            <v>10</v>
          </cell>
          <cell r="D10">
            <v>82212</v>
          </cell>
          <cell r="E10">
            <v>13.27</v>
          </cell>
          <cell r="F10">
            <v>8289</v>
          </cell>
          <cell r="G10">
            <v>192207.03</v>
          </cell>
          <cell r="H10">
            <v>0</v>
          </cell>
          <cell r="I10">
            <v>0</v>
          </cell>
          <cell r="J10">
            <v>2500</v>
          </cell>
        </row>
        <row r="11">
          <cell r="A11">
            <v>5</v>
          </cell>
          <cell r="B11">
            <v>13</v>
          </cell>
          <cell r="C11">
            <v>11</v>
          </cell>
          <cell r="D11">
            <v>82212</v>
          </cell>
          <cell r="E11">
            <v>13.27</v>
          </cell>
          <cell r="F11">
            <v>9874</v>
          </cell>
          <cell r="G11">
            <v>213239.97999999998</v>
          </cell>
          <cell r="H11">
            <v>0</v>
          </cell>
          <cell r="I11">
            <v>0</v>
          </cell>
          <cell r="J11">
            <v>2500</v>
          </cell>
        </row>
        <row r="12">
          <cell r="A12">
            <v>6</v>
          </cell>
          <cell r="B12">
            <v>13</v>
          </cell>
          <cell r="C12">
            <v>12</v>
          </cell>
          <cell r="D12">
            <v>0</v>
          </cell>
          <cell r="E12">
            <v>0</v>
          </cell>
          <cell r="F12">
            <v>0</v>
          </cell>
          <cell r="G12">
            <v>0</v>
          </cell>
          <cell r="H12">
            <v>0</v>
          </cell>
          <cell r="I12">
            <v>0</v>
          </cell>
          <cell r="J12">
            <v>2500</v>
          </cell>
        </row>
        <row r="13">
          <cell r="A13">
            <v>7</v>
          </cell>
          <cell r="B13">
            <v>14</v>
          </cell>
          <cell r="C13">
            <v>1</v>
          </cell>
          <cell r="D13">
            <v>0</v>
          </cell>
          <cell r="E13">
            <v>0</v>
          </cell>
          <cell r="F13">
            <v>0</v>
          </cell>
          <cell r="G13">
            <v>0</v>
          </cell>
          <cell r="H13">
            <v>0</v>
          </cell>
          <cell r="I13">
            <v>0</v>
          </cell>
          <cell r="J13">
            <v>2500</v>
          </cell>
        </row>
        <row r="14">
          <cell r="A14">
            <v>8</v>
          </cell>
          <cell r="B14">
            <v>14</v>
          </cell>
          <cell r="C14">
            <v>2</v>
          </cell>
          <cell r="D14">
            <v>0</v>
          </cell>
          <cell r="E14">
            <v>0</v>
          </cell>
          <cell r="F14">
            <v>0</v>
          </cell>
          <cell r="G14">
            <v>0</v>
          </cell>
          <cell r="H14">
            <v>0</v>
          </cell>
          <cell r="I14">
            <v>0</v>
          </cell>
          <cell r="J14">
            <v>2500</v>
          </cell>
        </row>
        <row r="15">
          <cell r="A15">
            <v>9</v>
          </cell>
          <cell r="B15">
            <v>14</v>
          </cell>
          <cell r="C15">
            <v>3</v>
          </cell>
          <cell r="D15">
            <v>0</v>
          </cell>
          <cell r="E15">
            <v>0</v>
          </cell>
          <cell r="F15">
            <v>0</v>
          </cell>
          <cell r="G15">
            <v>0</v>
          </cell>
          <cell r="H15">
            <v>0</v>
          </cell>
          <cell r="I15">
            <v>0</v>
          </cell>
          <cell r="J15">
            <v>2500</v>
          </cell>
        </row>
        <row r="16">
          <cell r="A16">
            <v>10</v>
          </cell>
          <cell r="B16">
            <v>14</v>
          </cell>
          <cell r="C16">
            <v>4</v>
          </cell>
          <cell r="D16">
            <v>0</v>
          </cell>
          <cell r="E16">
            <v>0</v>
          </cell>
          <cell r="F16">
            <v>0</v>
          </cell>
          <cell r="G16">
            <v>0</v>
          </cell>
          <cell r="H16">
            <v>0</v>
          </cell>
          <cell r="I16">
            <v>0</v>
          </cell>
          <cell r="J16">
            <v>2500</v>
          </cell>
        </row>
        <row r="17">
          <cell r="A17">
            <v>11</v>
          </cell>
          <cell r="B17">
            <v>14</v>
          </cell>
          <cell r="C17">
            <v>5</v>
          </cell>
          <cell r="D17">
            <v>0</v>
          </cell>
          <cell r="E17">
            <v>0</v>
          </cell>
          <cell r="F17">
            <v>0</v>
          </cell>
          <cell r="G17">
            <v>0</v>
          </cell>
          <cell r="H17">
            <v>0</v>
          </cell>
          <cell r="I17">
            <v>0</v>
          </cell>
          <cell r="J17">
            <v>2500</v>
          </cell>
        </row>
        <row r="18">
          <cell r="A18">
            <v>12</v>
          </cell>
          <cell r="B18">
            <v>14</v>
          </cell>
          <cell r="C18">
            <v>6</v>
          </cell>
          <cell r="D18">
            <v>0</v>
          </cell>
          <cell r="E18">
            <v>0</v>
          </cell>
          <cell r="F18">
            <v>0</v>
          </cell>
          <cell r="G18">
            <v>0</v>
          </cell>
          <cell r="H18">
            <v>0</v>
          </cell>
          <cell r="I18">
            <v>0</v>
          </cell>
          <cell r="J18">
            <v>2500</v>
          </cell>
        </row>
        <row r="19">
          <cell r="A19">
            <v>13</v>
          </cell>
          <cell r="B19">
            <v>14</v>
          </cell>
          <cell r="C19">
            <v>7</v>
          </cell>
          <cell r="D19">
            <v>0</v>
          </cell>
          <cell r="E19">
            <v>0</v>
          </cell>
          <cell r="F19">
            <v>0</v>
          </cell>
          <cell r="G19">
            <v>0</v>
          </cell>
          <cell r="H19">
            <v>0</v>
          </cell>
          <cell r="I19">
            <v>0</v>
          </cell>
          <cell r="J19">
            <v>2500</v>
          </cell>
        </row>
        <row r="20">
          <cell r="A20">
            <v>14</v>
          </cell>
          <cell r="B20">
            <v>14</v>
          </cell>
          <cell r="C20">
            <v>8</v>
          </cell>
          <cell r="D20">
            <v>0</v>
          </cell>
          <cell r="E20">
            <v>0</v>
          </cell>
          <cell r="F20">
            <v>0</v>
          </cell>
          <cell r="G20">
            <v>0</v>
          </cell>
          <cell r="H20">
            <v>0</v>
          </cell>
          <cell r="I20">
            <v>0</v>
          </cell>
          <cell r="J20">
            <v>2500</v>
          </cell>
        </row>
        <row r="21">
          <cell r="A21">
            <v>15</v>
          </cell>
          <cell r="B21">
            <v>14</v>
          </cell>
          <cell r="C21">
            <v>9</v>
          </cell>
          <cell r="D21">
            <v>0</v>
          </cell>
          <cell r="E21">
            <v>0</v>
          </cell>
          <cell r="F21">
            <v>0</v>
          </cell>
          <cell r="G21">
            <v>0</v>
          </cell>
          <cell r="H21">
            <v>0</v>
          </cell>
          <cell r="I21">
            <v>0</v>
          </cell>
          <cell r="J21">
            <v>2500</v>
          </cell>
        </row>
        <row r="22">
          <cell r="A22">
            <v>16</v>
          </cell>
          <cell r="B22">
            <v>14</v>
          </cell>
          <cell r="C22">
            <v>10</v>
          </cell>
          <cell r="D22">
            <v>0</v>
          </cell>
          <cell r="E22">
            <v>0</v>
          </cell>
          <cell r="F22">
            <v>0</v>
          </cell>
          <cell r="G22">
            <v>0</v>
          </cell>
          <cell r="H22">
            <v>0</v>
          </cell>
          <cell r="I22">
            <v>0</v>
          </cell>
          <cell r="J22">
            <v>2500</v>
          </cell>
        </row>
        <row r="23">
          <cell r="A23">
            <v>17</v>
          </cell>
          <cell r="B23">
            <v>14</v>
          </cell>
          <cell r="C23">
            <v>11</v>
          </cell>
          <cell r="D23">
            <v>0</v>
          </cell>
          <cell r="E23">
            <v>0</v>
          </cell>
          <cell r="F23">
            <v>0</v>
          </cell>
          <cell r="G23">
            <v>0</v>
          </cell>
          <cell r="H23">
            <v>0</v>
          </cell>
          <cell r="I23">
            <v>0</v>
          </cell>
          <cell r="J23">
            <v>2500</v>
          </cell>
        </row>
        <row r="24">
          <cell r="A24">
            <v>18</v>
          </cell>
          <cell r="B24">
            <v>14</v>
          </cell>
          <cell r="C24">
            <v>12</v>
          </cell>
          <cell r="D24">
            <v>0</v>
          </cell>
          <cell r="E24">
            <v>0</v>
          </cell>
          <cell r="F24">
            <v>0</v>
          </cell>
          <cell r="G24">
            <v>0</v>
          </cell>
          <cell r="H24">
            <v>0</v>
          </cell>
          <cell r="I24">
            <v>0</v>
          </cell>
          <cell r="J24">
            <v>2500</v>
          </cell>
        </row>
        <row r="25">
          <cell r="A25">
            <v>19</v>
          </cell>
          <cell r="B25">
            <v>14</v>
          </cell>
          <cell r="C25">
            <v>13</v>
          </cell>
          <cell r="D25">
            <v>0</v>
          </cell>
          <cell r="E25">
            <v>0</v>
          </cell>
          <cell r="F25">
            <v>0</v>
          </cell>
          <cell r="G25">
            <v>0</v>
          </cell>
          <cell r="H25">
            <v>0</v>
          </cell>
          <cell r="I25">
            <v>0</v>
          </cell>
          <cell r="J25">
            <v>2500</v>
          </cell>
        </row>
        <row r="26">
          <cell r="A26">
            <v>20</v>
          </cell>
          <cell r="B26">
            <v>14</v>
          </cell>
          <cell r="C26">
            <v>14</v>
          </cell>
          <cell r="D26">
            <v>0</v>
          </cell>
          <cell r="E26">
            <v>0</v>
          </cell>
          <cell r="F26">
            <v>0</v>
          </cell>
          <cell r="G26">
            <v>0</v>
          </cell>
          <cell r="H26">
            <v>0</v>
          </cell>
          <cell r="I26">
            <v>0</v>
          </cell>
          <cell r="J26">
            <v>2500</v>
          </cell>
        </row>
        <row r="27">
          <cell r="A27">
            <v>21</v>
          </cell>
          <cell r="B27">
            <v>14</v>
          </cell>
          <cell r="C27">
            <v>15</v>
          </cell>
          <cell r="D27">
            <v>0</v>
          </cell>
          <cell r="E27">
            <v>0</v>
          </cell>
          <cell r="F27">
            <v>0</v>
          </cell>
          <cell r="G27">
            <v>0</v>
          </cell>
          <cell r="H27">
            <v>0</v>
          </cell>
          <cell r="I27">
            <v>0</v>
          </cell>
          <cell r="J27">
            <v>2500</v>
          </cell>
        </row>
        <row r="28">
          <cell r="A28">
            <v>22</v>
          </cell>
          <cell r="B28">
            <v>14</v>
          </cell>
          <cell r="C28">
            <v>16</v>
          </cell>
          <cell r="D28">
            <v>0</v>
          </cell>
          <cell r="E28">
            <v>0</v>
          </cell>
          <cell r="F28">
            <v>0</v>
          </cell>
          <cell r="G28">
            <v>0</v>
          </cell>
          <cell r="H28">
            <v>0</v>
          </cell>
          <cell r="I28">
            <v>0</v>
          </cell>
          <cell r="J28">
            <v>2500</v>
          </cell>
        </row>
        <row r="29">
          <cell r="A29">
            <v>23</v>
          </cell>
          <cell r="B29">
            <v>14</v>
          </cell>
          <cell r="C29">
            <v>17</v>
          </cell>
          <cell r="D29">
            <v>0</v>
          </cell>
          <cell r="E29">
            <v>0</v>
          </cell>
          <cell r="F29">
            <v>0</v>
          </cell>
          <cell r="G29">
            <v>0</v>
          </cell>
          <cell r="H29">
            <v>0</v>
          </cell>
          <cell r="I29">
            <v>0</v>
          </cell>
          <cell r="J29">
            <v>2500</v>
          </cell>
        </row>
        <row r="30">
          <cell r="A30">
            <v>24</v>
          </cell>
          <cell r="B30">
            <v>14</v>
          </cell>
          <cell r="C30">
            <v>18</v>
          </cell>
          <cell r="D30">
            <v>0</v>
          </cell>
          <cell r="E30">
            <v>0</v>
          </cell>
          <cell r="F30">
            <v>0</v>
          </cell>
          <cell r="G30">
            <v>0</v>
          </cell>
          <cell r="H30">
            <v>0</v>
          </cell>
          <cell r="I30">
            <v>0</v>
          </cell>
          <cell r="J30">
            <v>2500</v>
          </cell>
        </row>
        <row r="31">
          <cell r="A31">
            <v>25</v>
          </cell>
          <cell r="B31">
            <v>14</v>
          </cell>
          <cell r="C31">
            <v>19</v>
          </cell>
          <cell r="D31">
            <v>0</v>
          </cell>
          <cell r="E31">
            <v>0</v>
          </cell>
          <cell r="F31">
            <v>0</v>
          </cell>
          <cell r="G31">
            <v>0</v>
          </cell>
          <cell r="H31">
            <v>0</v>
          </cell>
          <cell r="I31">
            <v>0</v>
          </cell>
          <cell r="J31">
            <v>2500</v>
          </cell>
        </row>
        <row r="32">
          <cell r="A32">
            <v>26</v>
          </cell>
          <cell r="B32">
            <v>14</v>
          </cell>
          <cell r="C32">
            <v>20</v>
          </cell>
          <cell r="D32">
            <v>0</v>
          </cell>
          <cell r="E32">
            <v>0</v>
          </cell>
          <cell r="F32">
            <v>0</v>
          </cell>
          <cell r="G32">
            <v>0</v>
          </cell>
          <cell r="H32">
            <v>0</v>
          </cell>
          <cell r="I32">
            <v>0</v>
          </cell>
          <cell r="J32">
            <v>2500</v>
          </cell>
        </row>
        <row r="33">
          <cell r="A33">
            <v>27</v>
          </cell>
          <cell r="B33">
            <v>14</v>
          </cell>
          <cell r="C33">
            <v>21</v>
          </cell>
          <cell r="D33">
            <v>0</v>
          </cell>
          <cell r="E33">
            <v>0</v>
          </cell>
          <cell r="F33">
            <v>0</v>
          </cell>
          <cell r="G33">
            <v>0</v>
          </cell>
          <cell r="H33">
            <v>0</v>
          </cell>
          <cell r="I33">
            <v>0</v>
          </cell>
          <cell r="J33">
            <v>2500</v>
          </cell>
        </row>
        <row r="34">
          <cell r="A34">
            <v>28</v>
          </cell>
          <cell r="B34">
            <v>14</v>
          </cell>
          <cell r="C34">
            <v>22</v>
          </cell>
          <cell r="D34">
            <v>0</v>
          </cell>
          <cell r="E34">
            <v>0</v>
          </cell>
          <cell r="F34">
            <v>0</v>
          </cell>
          <cell r="G34">
            <v>0</v>
          </cell>
          <cell r="H34">
            <v>0</v>
          </cell>
          <cell r="I34">
            <v>0</v>
          </cell>
          <cell r="J34">
            <v>2500</v>
          </cell>
        </row>
        <row r="35">
          <cell r="A35">
            <v>29</v>
          </cell>
          <cell r="B35">
            <v>14</v>
          </cell>
          <cell r="C35">
            <v>23</v>
          </cell>
          <cell r="D35">
            <v>0</v>
          </cell>
          <cell r="E35">
            <v>0</v>
          </cell>
          <cell r="F35">
            <v>0</v>
          </cell>
          <cell r="G35">
            <v>0</v>
          </cell>
          <cell r="H35">
            <v>0</v>
          </cell>
          <cell r="I35">
            <v>0</v>
          </cell>
          <cell r="J35">
            <v>2500</v>
          </cell>
        </row>
        <row r="36">
          <cell r="A36">
            <v>30</v>
          </cell>
          <cell r="B36">
            <v>14</v>
          </cell>
          <cell r="C36">
            <v>24</v>
          </cell>
          <cell r="D36">
            <v>0</v>
          </cell>
          <cell r="E36">
            <v>0</v>
          </cell>
          <cell r="F36">
            <v>0</v>
          </cell>
          <cell r="G36">
            <v>0</v>
          </cell>
          <cell r="H36">
            <v>0</v>
          </cell>
          <cell r="I36">
            <v>0</v>
          </cell>
          <cell r="J36">
            <v>2500</v>
          </cell>
        </row>
        <row r="37">
          <cell r="A37">
            <v>31</v>
          </cell>
          <cell r="B37">
            <v>14</v>
          </cell>
          <cell r="C37">
            <v>25</v>
          </cell>
          <cell r="D37">
            <v>0</v>
          </cell>
          <cell r="E37">
            <v>0</v>
          </cell>
          <cell r="F37">
            <v>0</v>
          </cell>
          <cell r="G37">
            <v>0</v>
          </cell>
          <cell r="H37">
            <v>0</v>
          </cell>
          <cell r="I37">
            <v>0</v>
          </cell>
          <cell r="J37">
            <v>2500</v>
          </cell>
        </row>
        <row r="38">
          <cell r="A38">
            <v>32</v>
          </cell>
          <cell r="B38">
            <v>14</v>
          </cell>
          <cell r="C38">
            <v>26</v>
          </cell>
          <cell r="D38">
            <v>0</v>
          </cell>
          <cell r="E38">
            <v>0</v>
          </cell>
          <cell r="F38">
            <v>0</v>
          </cell>
          <cell r="G38">
            <v>0</v>
          </cell>
          <cell r="H38">
            <v>0</v>
          </cell>
          <cell r="I38">
            <v>0</v>
          </cell>
          <cell r="J38">
            <v>2500</v>
          </cell>
        </row>
        <row r="39">
          <cell r="A39">
            <v>33</v>
          </cell>
          <cell r="B39">
            <v>14</v>
          </cell>
          <cell r="C39">
            <v>27</v>
          </cell>
          <cell r="D39">
            <v>0</v>
          </cell>
          <cell r="E39">
            <v>0</v>
          </cell>
          <cell r="F39">
            <v>0</v>
          </cell>
          <cell r="G39">
            <v>0</v>
          </cell>
          <cell r="H39">
            <v>0</v>
          </cell>
          <cell r="I39">
            <v>0</v>
          </cell>
          <cell r="J39">
            <v>2500</v>
          </cell>
        </row>
        <row r="40">
          <cell r="A40">
            <v>34</v>
          </cell>
          <cell r="B40">
            <v>14</v>
          </cell>
          <cell r="C40">
            <v>28</v>
          </cell>
          <cell r="D40">
            <v>0</v>
          </cell>
          <cell r="E40">
            <v>0</v>
          </cell>
          <cell r="F40">
            <v>0</v>
          </cell>
          <cell r="G40">
            <v>0</v>
          </cell>
          <cell r="H40">
            <v>0</v>
          </cell>
          <cell r="I40">
            <v>0</v>
          </cell>
          <cell r="J40">
            <v>2500</v>
          </cell>
        </row>
        <row r="41">
          <cell r="A41">
            <v>35</v>
          </cell>
          <cell r="B41">
            <v>14</v>
          </cell>
          <cell r="C41">
            <v>29</v>
          </cell>
          <cell r="D41">
            <v>0</v>
          </cell>
          <cell r="E41">
            <v>0</v>
          </cell>
          <cell r="F41">
            <v>0</v>
          </cell>
          <cell r="G41">
            <v>0</v>
          </cell>
          <cell r="H41">
            <v>0</v>
          </cell>
          <cell r="I41">
            <v>0</v>
          </cell>
          <cell r="J41">
            <v>2500</v>
          </cell>
        </row>
        <row r="42">
          <cell r="A42">
            <v>36</v>
          </cell>
          <cell r="B42">
            <v>14</v>
          </cell>
          <cell r="C42">
            <v>30</v>
          </cell>
          <cell r="D42">
            <v>0</v>
          </cell>
          <cell r="E42">
            <v>0</v>
          </cell>
          <cell r="F42">
            <v>0</v>
          </cell>
          <cell r="G42">
            <v>0</v>
          </cell>
          <cell r="H42">
            <v>0</v>
          </cell>
          <cell r="I42">
            <v>0</v>
          </cell>
          <cell r="J42">
            <v>2500</v>
          </cell>
        </row>
        <row r="43">
          <cell r="A43">
            <v>37</v>
          </cell>
          <cell r="B43">
            <v>14</v>
          </cell>
          <cell r="C43">
            <v>31</v>
          </cell>
          <cell r="D43">
            <v>0</v>
          </cell>
          <cell r="E43">
            <v>0</v>
          </cell>
          <cell r="F43">
            <v>0</v>
          </cell>
          <cell r="G43">
            <v>0</v>
          </cell>
          <cell r="H43">
            <v>0</v>
          </cell>
          <cell r="I43">
            <v>0</v>
          </cell>
          <cell r="J43">
            <v>2500</v>
          </cell>
        </row>
        <row r="44">
          <cell r="A44">
            <v>38</v>
          </cell>
          <cell r="B44">
            <v>14</v>
          </cell>
          <cell r="C44">
            <v>32</v>
          </cell>
          <cell r="D44">
            <v>0</v>
          </cell>
          <cell r="E44">
            <v>0</v>
          </cell>
          <cell r="F44">
            <v>0</v>
          </cell>
          <cell r="G44">
            <v>0</v>
          </cell>
          <cell r="H44">
            <v>0</v>
          </cell>
          <cell r="I44">
            <v>0</v>
          </cell>
          <cell r="J44">
            <v>2500</v>
          </cell>
        </row>
        <row r="45">
          <cell r="A45">
            <v>39</v>
          </cell>
          <cell r="B45">
            <v>14</v>
          </cell>
          <cell r="C45">
            <v>33</v>
          </cell>
          <cell r="D45">
            <v>0</v>
          </cell>
          <cell r="E45">
            <v>0</v>
          </cell>
          <cell r="F45">
            <v>0</v>
          </cell>
          <cell r="G45">
            <v>0</v>
          </cell>
          <cell r="H45">
            <v>0</v>
          </cell>
          <cell r="I45">
            <v>0</v>
          </cell>
          <cell r="J45">
            <v>2500</v>
          </cell>
        </row>
        <row r="46">
          <cell r="A46">
            <v>40</v>
          </cell>
          <cell r="B46">
            <v>14</v>
          </cell>
          <cell r="C46">
            <v>34</v>
          </cell>
          <cell r="D46">
            <v>0</v>
          </cell>
          <cell r="E46">
            <v>0</v>
          </cell>
          <cell r="F46">
            <v>0</v>
          </cell>
          <cell r="G46">
            <v>0</v>
          </cell>
          <cell r="H46">
            <v>0</v>
          </cell>
          <cell r="I46">
            <v>0</v>
          </cell>
          <cell r="J46">
            <v>2500</v>
          </cell>
        </row>
        <row r="47">
          <cell r="A47">
            <v>41</v>
          </cell>
          <cell r="B47">
            <v>14</v>
          </cell>
          <cell r="C47">
            <v>35</v>
          </cell>
          <cell r="D47">
            <v>0</v>
          </cell>
          <cell r="E47">
            <v>0</v>
          </cell>
          <cell r="F47">
            <v>0</v>
          </cell>
          <cell r="G47">
            <v>0</v>
          </cell>
          <cell r="H47">
            <v>0</v>
          </cell>
          <cell r="I47">
            <v>0</v>
          </cell>
          <cell r="J47">
            <v>2500</v>
          </cell>
        </row>
      </sheetData>
      <sheetData sheetId="1" refreshError="1"/>
      <sheetData sheetId="2" refreshError="1"/>
      <sheetData sheetId="3"/>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略称（事業）"/>
      <sheetName val="合体"/>
      <sheetName val="事業数 "/>
      <sheetName val="INDEX"/>
      <sheetName val="本部・項目等"/>
      <sheetName val="ホームリスト"/>
    </sheetNames>
    <sheetDataSet>
      <sheetData sheetId="0" refreshError="1"/>
      <sheetData sheetId="1"/>
      <sheetData sheetId="2"/>
      <sheetData sheetId="3">
        <row r="3">
          <cell r="G3" t="str">
            <v>-</v>
          </cell>
        </row>
        <row r="4">
          <cell r="G4" t="str">
            <v>01_休止</v>
          </cell>
        </row>
        <row r="5">
          <cell r="G5" t="str">
            <v>02_廃止</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略称（事業）"/>
      <sheetName val="合体"/>
      <sheetName val="事業数 "/>
      <sheetName val="INDEX"/>
      <sheetName val="本部・項目等"/>
      <sheetName val="ホームリスト"/>
    </sheetNames>
    <sheetDataSet>
      <sheetData sheetId="0" refreshError="1"/>
      <sheetData sheetId="1"/>
      <sheetData sheetId="2"/>
      <sheetData sheetId="3">
        <row r="3">
          <cell r="G3" t="str">
            <v>-</v>
          </cell>
        </row>
        <row r="4">
          <cell r="G4" t="str">
            <v>01_休止</v>
          </cell>
        </row>
        <row r="5">
          <cell r="G5" t="str">
            <v>02_廃止</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特定_1級地 (短期あり)"/>
      <sheetName val="特定_ (moto)"/>
      <sheetName val="特定_1級地"/>
      <sheetName val="特定_2級地"/>
      <sheetName val="特定_3級地"/>
      <sheetName val="特定_4級地"/>
      <sheetName val="特定_5級地"/>
      <sheetName val="特定_6級地"/>
      <sheetName val="特定_7級地"/>
      <sheetName val="特定_その他級地"/>
      <sheetName val="特定_介護専用型_國定"/>
      <sheetName val="特定_ 介護専用型(moto)"/>
      <sheetName val="特定_ 介護専用型_1級地"/>
      <sheetName val="特定_ 介護専用型_2級地"/>
      <sheetName val="特定_ 介護専用型_3級地"/>
      <sheetName val="特定_ 介護専用型_4級地"/>
      <sheetName val="特定_ 介護専用型_5級地"/>
      <sheetName val="特定_ 介護専用型_6級地"/>
      <sheetName val="特定_ 介護専用型_7級地"/>
      <sheetName val="特定_ 介護専用型_その他"/>
      <sheetName val="GH（4級地） 豊中市"/>
    </sheetNames>
    <sheetDataSet>
      <sheetData sheetId="0"/>
      <sheetData sheetId="1"/>
      <sheetData sheetId="2"/>
      <sheetData sheetId="3">
        <row r="6">
          <cell r="M6" t="str">
            <v>１級地</v>
          </cell>
          <cell r="N6">
            <v>10.9</v>
          </cell>
        </row>
        <row r="7">
          <cell r="M7" t="str">
            <v>２級地</v>
          </cell>
          <cell r="N7">
            <v>10.72</v>
          </cell>
        </row>
        <row r="8">
          <cell r="M8" t="str">
            <v>３級地</v>
          </cell>
          <cell r="N8">
            <v>10.68</v>
          </cell>
        </row>
        <row r="9">
          <cell r="M9" t="str">
            <v>４級地</v>
          </cell>
          <cell r="N9">
            <v>10.54</v>
          </cell>
        </row>
        <row r="10">
          <cell r="M10" t="str">
            <v>５級地</v>
          </cell>
          <cell r="N10">
            <v>10.45</v>
          </cell>
        </row>
        <row r="11">
          <cell r="M11" t="str">
            <v>６級地</v>
          </cell>
          <cell r="N11">
            <v>10.27</v>
          </cell>
        </row>
        <row r="12">
          <cell r="M12" t="str">
            <v>７級地</v>
          </cell>
          <cell r="N12">
            <v>10.14</v>
          </cell>
        </row>
        <row r="13">
          <cell r="M13" t="str">
            <v>その他</v>
          </cell>
          <cell r="N13">
            <v>10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退職者 2011_1"/>
      <sheetName val="退職者 2011_2"/>
      <sheetName val="退職者 2011_3"/>
      <sheetName val="退職者 2011_4"/>
      <sheetName val="退職者 2011_5"/>
      <sheetName val="退職者 2011_6"/>
      <sheetName val="退職者 2011_7"/>
      <sheetName val="退職者 2011_8"/>
      <sheetName val="リスト"/>
      <sheetName val="Sheet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退職者 2011_1"/>
      <sheetName val="退職者 2011_2"/>
      <sheetName val="退職者 2011_3"/>
      <sheetName val="退職者 2011_4"/>
      <sheetName val="退職者 2011_5"/>
      <sheetName val="退職者 2011_6"/>
      <sheetName val="退職者 2011_7"/>
      <sheetName val="退職者 2011_8"/>
      <sheetName val="リスト"/>
      <sheetName val="Sheet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前月末入居者数"/>
      <sheetName val="退去予算"/>
      <sheetName val="月末入居予算"/>
      <sheetName val="入退去当月集計"/>
      <sheetName val="入退去110930"/>
      <sheetName val="入退去(提出用)110930"/>
      <sheetName val="がんこ炎電気料請求"/>
    </sheetNames>
    <sheetDataSet>
      <sheetData sheetId="0" refreshError="1"/>
      <sheetData sheetId="1" refreshError="1"/>
      <sheetData sheetId="2" refreshError="1"/>
      <sheetData sheetId="3" refreshError="1"/>
      <sheetData sheetId="4" refreshError="1">
        <row r="6">
          <cell r="G6">
            <v>1</v>
          </cell>
          <cell r="H6">
            <v>0</v>
          </cell>
          <cell r="J6">
            <v>1</v>
          </cell>
          <cell r="K6">
            <v>0</v>
          </cell>
          <cell r="L6">
            <v>0</v>
          </cell>
          <cell r="O6">
            <v>0</v>
          </cell>
          <cell r="P6">
            <v>0</v>
          </cell>
          <cell r="R6">
            <v>0</v>
          </cell>
          <cell r="S6">
            <v>0</v>
          </cell>
          <cell r="T6">
            <v>0</v>
          </cell>
          <cell r="V6">
            <v>1</v>
          </cell>
          <cell r="W6">
            <v>0</v>
          </cell>
          <cell r="Y6">
            <v>1</v>
          </cell>
          <cell r="Z6">
            <v>0</v>
          </cell>
          <cell r="AA6">
            <v>0</v>
          </cell>
        </row>
        <row r="7">
          <cell r="G7">
            <v>7</v>
          </cell>
          <cell r="H7">
            <v>0</v>
          </cell>
          <cell r="J7">
            <v>0</v>
          </cell>
          <cell r="K7">
            <v>0</v>
          </cell>
          <cell r="L7">
            <v>0</v>
          </cell>
          <cell r="O7">
            <v>2</v>
          </cell>
          <cell r="P7">
            <v>0</v>
          </cell>
          <cell r="R7">
            <v>0</v>
          </cell>
          <cell r="S7">
            <v>0</v>
          </cell>
          <cell r="T7">
            <v>0</v>
          </cell>
          <cell r="V7">
            <v>9</v>
          </cell>
          <cell r="W7">
            <v>0</v>
          </cell>
          <cell r="Y7">
            <v>0</v>
          </cell>
          <cell r="Z7">
            <v>0</v>
          </cell>
          <cell r="AA7">
            <v>0</v>
          </cell>
        </row>
        <row r="9">
          <cell r="G9">
            <v>8</v>
          </cell>
          <cell r="H9">
            <v>0</v>
          </cell>
          <cell r="J9">
            <v>0</v>
          </cell>
          <cell r="K9">
            <v>0</v>
          </cell>
          <cell r="L9">
            <v>0</v>
          </cell>
          <cell r="O9">
            <v>0</v>
          </cell>
          <cell r="P9">
            <v>0</v>
          </cell>
          <cell r="R9">
            <v>0</v>
          </cell>
          <cell r="S9">
            <v>0</v>
          </cell>
          <cell r="T9">
            <v>0</v>
          </cell>
          <cell r="V9">
            <v>8</v>
          </cell>
          <cell r="W9">
            <v>0</v>
          </cell>
          <cell r="Y9">
            <v>0</v>
          </cell>
          <cell r="Z9">
            <v>0</v>
          </cell>
          <cell r="AA9">
            <v>0</v>
          </cell>
        </row>
        <row r="10">
          <cell r="G10">
            <v>5</v>
          </cell>
          <cell r="H10">
            <v>0</v>
          </cell>
          <cell r="J10">
            <v>0</v>
          </cell>
          <cell r="K10">
            <v>0</v>
          </cell>
          <cell r="L10">
            <v>0</v>
          </cell>
          <cell r="O10">
            <v>1</v>
          </cell>
          <cell r="P10">
            <v>0</v>
          </cell>
          <cell r="R10">
            <v>0</v>
          </cell>
          <cell r="S10">
            <v>0</v>
          </cell>
          <cell r="T10">
            <v>0</v>
          </cell>
          <cell r="V10">
            <v>6</v>
          </cell>
          <cell r="W10">
            <v>0</v>
          </cell>
          <cell r="Y10">
            <v>0</v>
          </cell>
          <cell r="Z10">
            <v>0</v>
          </cell>
          <cell r="AA10">
            <v>0</v>
          </cell>
        </row>
        <row r="12">
          <cell r="O12">
            <v>0</v>
          </cell>
          <cell r="P12">
            <v>0</v>
          </cell>
          <cell r="R12">
            <v>0</v>
          </cell>
          <cell r="S12">
            <v>0</v>
          </cell>
          <cell r="T12">
            <v>0</v>
          </cell>
          <cell r="V12">
            <v>0</v>
          </cell>
          <cell r="W12">
            <v>0</v>
          </cell>
          <cell r="Y12">
            <v>0</v>
          </cell>
          <cell r="Z12">
            <v>0</v>
          </cell>
          <cell r="AA12">
            <v>0</v>
          </cell>
        </row>
        <row r="13">
          <cell r="G13">
            <v>8</v>
          </cell>
          <cell r="H13">
            <v>0</v>
          </cell>
          <cell r="J13">
            <v>0</v>
          </cell>
          <cell r="K13">
            <v>0</v>
          </cell>
          <cell r="L13">
            <v>0</v>
          </cell>
          <cell r="O13">
            <v>9</v>
          </cell>
          <cell r="P13">
            <v>0</v>
          </cell>
          <cell r="R13">
            <v>0</v>
          </cell>
          <cell r="S13">
            <v>0</v>
          </cell>
          <cell r="T13">
            <v>0</v>
          </cell>
          <cell r="V13">
            <v>17</v>
          </cell>
          <cell r="W13">
            <v>0</v>
          </cell>
          <cell r="Y13">
            <v>0</v>
          </cell>
          <cell r="Z13">
            <v>0</v>
          </cell>
          <cell r="AA13">
            <v>0</v>
          </cell>
        </row>
        <row r="16">
          <cell r="O16">
            <v>0</v>
          </cell>
          <cell r="P16">
            <v>0</v>
          </cell>
          <cell r="R16">
            <v>0</v>
          </cell>
          <cell r="S16">
            <v>0</v>
          </cell>
          <cell r="T16">
            <v>0</v>
          </cell>
          <cell r="V16">
            <v>0</v>
          </cell>
          <cell r="W16">
            <v>0</v>
          </cell>
          <cell r="Y16">
            <v>0</v>
          </cell>
          <cell r="Z16">
            <v>0</v>
          </cell>
          <cell r="AA16">
            <v>0</v>
          </cell>
        </row>
        <row r="17">
          <cell r="O17">
            <v>0</v>
          </cell>
          <cell r="P17">
            <v>0</v>
          </cell>
          <cell r="R17">
            <v>0</v>
          </cell>
          <cell r="S17">
            <v>0</v>
          </cell>
          <cell r="T17">
            <v>0</v>
          </cell>
          <cell r="V17">
            <v>0</v>
          </cell>
          <cell r="W17">
            <v>0</v>
          </cell>
          <cell r="Y17">
            <v>0</v>
          </cell>
          <cell r="Z17">
            <v>0</v>
          </cell>
          <cell r="AA17">
            <v>0</v>
          </cell>
        </row>
        <row r="18">
          <cell r="G18">
            <v>3</v>
          </cell>
          <cell r="H18">
            <v>0</v>
          </cell>
          <cell r="J18">
            <v>1</v>
          </cell>
          <cell r="K18">
            <v>0</v>
          </cell>
          <cell r="L18">
            <v>0</v>
          </cell>
          <cell r="O18">
            <v>0</v>
          </cell>
          <cell r="P18">
            <v>0</v>
          </cell>
          <cell r="R18">
            <v>0</v>
          </cell>
          <cell r="S18">
            <v>0</v>
          </cell>
          <cell r="T18">
            <v>0</v>
          </cell>
          <cell r="V18">
            <v>3</v>
          </cell>
          <cell r="W18">
            <v>0</v>
          </cell>
          <cell r="Y18">
            <v>1</v>
          </cell>
          <cell r="Z18">
            <v>0</v>
          </cell>
          <cell r="AA18">
            <v>0</v>
          </cell>
        </row>
        <row r="19">
          <cell r="J19">
            <v>1</v>
          </cell>
          <cell r="K19">
            <v>0</v>
          </cell>
          <cell r="L19">
            <v>0</v>
          </cell>
          <cell r="O19">
            <v>1</v>
          </cell>
          <cell r="P19">
            <v>0</v>
          </cell>
          <cell r="R19">
            <v>0</v>
          </cell>
          <cell r="S19">
            <v>0</v>
          </cell>
          <cell r="T19">
            <v>0</v>
          </cell>
          <cell r="V19">
            <v>1</v>
          </cell>
          <cell r="W19">
            <v>0</v>
          </cell>
          <cell r="Y19">
            <v>1</v>
          </cell>
          <cell r="Z19">
            <v>0</v>
          </cell>
          <cell r="AA19">
            <v>0</v>
          </cell>
        </row>
        <row r="20">
          <cell r="O20">
            <v>1</v>
          </cell>
          <cell r="P20">
            <v>0</v>
          </cell>
          <cell r="R20">
            <v>1</v>
          </cell>
          <cell r="S20">
            <v>0</v>
          </cell>
          <cell r="T20">
            <v>0</v>
          </cell>
          <cell r="V20">
            <v>1</v>
          </cell>
          <cell r="W20">
            <v>0</v>
          </cell>
          <cell r="Y20">
            <v>1</v>
          </cell>
          <cell r="Z20">
            <v>0</v>
          </cell>
          <cell r="AA20">
            <v>0</v>
          </cell>
        </row>
        <row r="21">
          <cell r="G21">
            <v>1</v>
          </cell>
          <cell r="H21">
            <v>0</v>
          </cell>
          <cell r="J21">
            <v>0</v>
          </cell>
          <cell r="K21">
            <v>0</v>
          </cell>
          <cell r="L21">
            <v>0</v>
          </cell>
          <cell r="O21">
            <v>0</v>
          </cell>
          <cell r="P21">
            <v>0</v>
          </cell>
          <cell r="R21">
            <v>0</v>
          </cell>
          <cell r="S21">
            <v>0</v>
          </cell>
          <cell r="T21">
            <v>0</v>
          </cell>
          <cell r="V21">
            <v>1</v>
          </cell>
          <cell r="W21">
            <v>0</v>
          </cell>
          <cell r="Y21">
            <v>0</v>
          </cell>
          <cell r="Z21">
            <v>0</v>
          </cell>
          <cell r="AA21">
            <v>0</v>
          </cell>
        </row>
        <row r="22">
          <cell r="G22">
            <v>1</v>
          </cell>
          <cell r="H22">
            <v>0</v>
          </cell>
          <cell r="J22">
            <v>0</v>
          </cell>
          <cell r="K22">
            <v>1</v>
          </cell>
          <cell r="L22">
            <v>0</v>
          </cell>
          <cell r="O22">
            <v>1</v>
          </cell>
          <cell r="P22">
            <v>0</v>
          </cell>
          <cell r="R22">
            <v>0</v>
          </cell>
          <cell r="S22">
            <v>0</v>
          </cell>
          <cell r="T22">
            <v>0</v>
          </cell>
          <cell r="V22">
            <v>2</v>
          </cell>
          <cell r="W22">
            <v>0</v>
          </cell>
          <cell r="Y22">
            <v>0</v>
          </cell>
          <cell r="Z22">
            <v>1</v>
          </cell>
          <cell r="AA22">
            <v>0</v>
          </cell>
        </row>
        <row r="23">
          <cell r="G23">
            <v>2</v>
          </cell>
          <cell r="H23">
            <v>0</v>
          </cell>
          <cell r="J23">
            <v>1</v>
          </cell>
          <cell r="K23">
            <v>0</v>
          </cell>
          <cell r="L23">
            <v>0</v>
          </cell>
          <cell r="O23">
            <v>1</v>
          </cell>
          <cell r="P23">
            <v>0</v>
          </cell>
          <cell r="R23">
            <v>0</v>
          </cell>
          <cell r="S23">
            <v>0</v>
          </cell>
          <cell r="T23">
            <v>0</v>
          </cell>
          <cell r="V23">
            <v>3</v>
          </cell>
          <cell r="W23">
            <v>0</v>
          </cell>
          <cell r="Y23">
            <v>1</v>
          </cell>
          <cell r="Z23">
            <v>0</v>
          </cell>
          <cell r="AA23">
            <v>0</v>
          </cell>
        </row>
        <row r="24">
          <cell r="J24">
            <v>2</v>
          </cell>
          <cell r="K24">
            <v>0</v>
          </cell>
          <cell r="L24">
            <v>0</v>
          </cell>
          <cell r="O24">
            <v>3</v>
          </cell>
          <cell r="P24">
            <v>0</v>
          </cell>
          <cell r="R24">
            <v>1</v>
          </cell>
          <cell r="S24">
            <v>0</v>
          </cell>
          <cell r="T24">
            <v>0</v>
          </cell>
          <cell r="V24">
            <v>3</v>
          </cell>
          <cell r="W24">
            <v>0</v>
          </cell>
          <cell r="Y24">
            <v>3</v>
          </cell>
          <cell r="Z24">
            <v>0</v>
          </cell>
          <cell r="AA24">
            <v>0</v>
          </cell>
        </row>
        <row r="25">
          <cell r="O25">
            <v>0</v>
          </cell>
          <cell r="P25">
            <v>0</v>
          </cell>
          <cell r="R25">
            <v>0</v>
          </cell>
          <cell r="S25">
            <v>0</v>
          </cell>
          <cell r="T25">
            <v>0</v>
          </cell>
          <cell r="V25">
            <v>0</v>
          </cell>
          <cell r="W25">
            <v>0</v>
          </cell>
          <cell r="Y25">
            <v>0</v>
          </cell>
          <cell r="Z25">
            <v>0</v>
          </cell>
          <cell r="AA25">
            <v>0</v>
          </cell>
        </row>
        <row r="26">
          <cell r="G26">
            <v>3</v>
          </cell>
          <cell r="H26">
            <v>0</v>
          </cell>
          <cell r="J26">
            <v>1</v>
          </cell>
          <cell r="K26">
            <v>1</v>
          </cell>
          <cell r="L26">
            <v>0</v>
          </cell>
          <cell r="O26">
            <v>2</v>
          </cell>
          <cell r="P26">
            <v>0</v>
          </cell>
          <cell r="R26">
            <v>1</v>
          </cell>
          <cell r="S26">
            <v>0</v>
          </cell>
          <cell r="T26">
            <v>0</v>
          </cell>
          <cell r="V26">
            <v>5</v>
          </cell>
          <cell r="W26">
            <v>0</v>
          </cell>
          <cell r="Y26">
            <v>2</v>
          </cell>
          <cell r="Z26">
            <v>1</v>
          </cell>
          <cell r="AA26">
            <v>0</v>
          </cell>
        </row>
        <row r="27">
          <cell r="G27">
            <v>1</v>
          </cell>
          <cell r="H27">
            <v>0</v>
          </cell>
          <cell r="J27">
            <v>1</v>
          </cell>
          <cell r="K27">
            <v>1</v>
          </cell>
          <cell r="L27">
            <v>0</v>
          </cell>
          <cell r="O27">
            <v>0</v>
          </cell>
          <cell r="P27">
            <v>0</v>
          </cell>
          <cell r="R27">
            <v>0</v>
          </cell>
          <cell r="S27">
            <v>0</v>
          </cell>
          <cell r="T27">
            <v>0</v>
          </cell>
          <cell r="V27">
            <v>1</v>
          </cell>
          <cell r="W27">
            <v>0</v>
          </cell>
          <cell r="Y27">
            <v>1</v>
          </cell>
          <cell r="Z27">
            <v>1</v>
          </cell>
          <cell r="AA27">
            <v>0</v>
          </cell>
        </row>
        <row r="28">
          <cell r="G28">
            <v>1</v>
          </cell>
          <cell r="H28">
            <v>0</v>
          </cell>
          <cell r="J28">
            <v>0</v>
          </cell>
          <cell r="K28">
            <v>0</v>
          </cell>
          <cell r="L28">
            <v>0</v>
          </cell>
          <cell r="O28">
            <v>0</v>
          </cell>
          <cell r="P28">
            <v>0</v>
          </cell>
          <cell r="R28">
            <v>0</v>
          </cell>
          <cell r="S28">
            <v>0</v>
          </cell>
          <cell r="T28">
            <v>0</v>
          </cell>
          <cell r="V28">
            <v>1</v>
          </cell>
          <cell r="W28">
            <v>0</v>
          </cell>
          <cell r="Y28">
            <v>0</v>
          </cell>
          <cell r="Z28">
            <v>0</v>
          </cell>
          <cell r="AA28">
            <v>0</v>
          </cell>
        </row>
        <row r="29">
          <cell r="G29">
            <v>2</v>
          </cell>
          <cell r="H29">
            <v>0</v>
          </cell>
          <cell r="J29">
            <v>0</v>
          </cell>
          <cell r="K29">
            <v>0</v>
          </cell>
          <cell r="L29">
            <v>0</v>
          </cell>
          <cell r="O29">
            <v>2</v>
          </cell>
          <cell r="P29">
            <v>0</v>
          </cell>
          <cell r="R29">
            <v>1</v>
          </cell>
          <cell r="S29">
            <v>2</v>
          </cell>
          <cell r="T29">
            <v>0</v>
          </cell>
          <cell r="V29">
            <v>4</v>
          </cell>
          <cell r="W29">
            <v>0</v>
          </cell>
          <cell r="Y29">
            <v>1</v>
          </cell>
          <cell r="Z29">
            <v>2</v>
          </cell>
          <cell r="AA29">
            <v>0</v>
          </cell>
        </row>
        <row r="31">
          <cell r="O31">
            <v>0</v>
          </cell>
          <cell r="P31">
            <v>0</v>
          </cell>
          <cell r="R31">
            <v>1</v>
          </cell>
          <cell r="S31">
            <v>0</v>
          </cell>
          <cell r="T31">
            <v>0</v>
          </cell>
          <cell r="V31">
            <v>0</v>
          </cell>
          <cell r="W31">
            <v>0</v>
          </cell>
          <cell r="Y31">
            <v>1</v>
          </cell>
          <cell r="Z31">
            <v>0</v>
          </cell>
          <cell r="AA31">
            <v>0</v>
          </cell>
        </row>
        <row r="32">
          <cell r="G32">
            <v>2</v>
          </cell>
          <cell r="H32">
            <v>0</v>
          </cell>
          <cell r="J32">
            <v>1</v>
          </cell>
          <cell r="K32">
            <v>0</v>
          </cell>
          <cell r="L32">
            <v>0</v>
          </cell>
          <cell r="O32">
            <v>0</v>
          </cell>
          <cell r="P32">
            <v>0</v>
          </cell>
          <cell r="R32">
            <v>0</v>
          </cell>
          <cell r="S32">
            <v>0</v>
          </cell>
          <cell r="T32">
            <v>0</v>
          </cell>
          <cell r="V32">
            <v>2</v>
          </cell>
          <cell r="W32">
            <v>0</v>
          </cell>
          <cell r="Y32">
            <v>1</v>
          </cell>
          <cell r="Z32">
            <v>0</v>
          </cell>
          <cell r="AA32">
            <v>0</v>
          </cell>
        </row>
        <row r="33">
          <cell r="G33">
            <v>1</v>
          </cell>
          <cell r="H33">
            <v>0</v>
          </cell>
          <cell r="J33">
            <v>0</v>
          </cell>
          <cell r="K33">
            <v>0</v>
          </cell>
          <cell r="L33">
            <v>0</v>
          </cell>
          <cell r="O33">
            <v>1</v>
          </cell>
          <cell r="P33">
            <v>0</v>
          </cell>
          <cell r="R33">
            <v>0</v>
          </cell>
          <cell r="S33">
            <v>0</v>
          </cell>
          <cell r="T33">
            <v>0</v>
          </cell>
          <cell r="V33">
            <v>2</v>
          </cell>
          <cell r="W33">
            <v>0</v>
          </cell>
          <cell r="Y33">
            <v>0</v>
          </cell>
          <cell r="Z33">
            <v>0</v>
          </cell>
          <cell r="AA33">
            <v>0</v>
          </cell>
        </row>
        <row r="34">
          <cell r="O34">
            <v>0</v>
          </cell>
          <cell r="P34">
            <v>0</v>
          </cell>
          <cell r="R34">
            <v>1</v>
          </cell>
          <cell r="S34">
            <v>0</v>
          </cell>
          <cell r="T34">
            <v>0</v>
          </cell>
          <cell r="V34">
            <v>0</v>
          </cell>
          <cell r="W34">
            <v>0</v>
          </cell>
          <cell r="Y34">
            <v>1</v>
          </cell>
          <cell r="Z34">
            <v>0</v>
          </cell>
          <cell r="AA34">
            <v>0</v>
          </cell>
        </row>
        <row r="35">
          <cell r="G35">
            <v>5</v>
          </cell>
          <cell r="H35">
            <v>0</v>
          </cell>
          <cell r="J35">
            <v>0</v>
          </cell>
          <cell r="K35">
            <v>0</v>
          </cell>
          <cell r="L35">
            <v>0</v>
          </cell>
          <cell r="O35">
            <v>2</v>
          </cell>
          <cell r="P35">
            <v>0</v>
          </cell>
          <cell r="R35">
            <v>1</v>
          </cell>
          <cell r="S35">
            <v>0</v>
          </cell>
          <cell r="T35">
            <v>0</v>
          </cell>
          <cell r="V35">
            <v>7</v>
          </cell>
          <cell r="W35">
            <v>0</v>
          </cell>
          <cell r="Y35">
            <v>1</v>
          </cell>
          <cell r="Z35">
            <v>0</v>
          </cell>
          <cell r="AA35">
            <v>0</v>
          </cell>
        </row>
        <row r="38">
          <cell r="O38">
            <v>0</v>
          </cell>
          <cell r="P38">
            <v>0</v>
          </cell>
          <cell r="R38">
            <v>0</v>
          </cell>
          <cell r="S38">
            <v>0</v>
          </cell>
          <cell r="T38">
            <v>0</v>
          </cell>
          <cell r="V38">
            <v>0</v>
          </cell>
          <cell r="W38">
            <v>0</v>
          </cell>
          <cell r="Y38">
            <v>0</v>
          </cell>
          <cell r="Z38">
            <v>0</v>
          </cell>
          <cell r="AA38">
            <v>0</v>
          </cell>
        </row>
        <row r="39">
          <cell r="O39">
            <v>0</v>
          </cell>
          <cell r="P39">
            <v>0</v>
          </cell>
          <cell r="R39">
            <v>0</v>
          </cell>
          <cell r="S39">
            <v>0</v>
          </cell>
          <cell r="T39">
            <v>0</v>
          </cell>
          <cell r="V39">
            <v>0</v>
          </cell>
          <cell r="W39">
            <v>0</v>
          </cell>
          <cell r="Y39">
            <v>0</v>
          </cell>
          <cell r="Z39">
            <v>0</v>
          </cell>
          <cell r="AA39">
            <v>0</v>
          </cell>
        </row>
        <row r="40">
          <cell r="O40">
            <v>0</v>
          </cell>
          <cell r="P40">
            <v>0</v>
          </cell>
          <cell r="R40">
            <v>1</v>
          </cell>
          <cell r="S40">
            <v>0</v>
          </cell>
          <cell r="T40">
            <v>0</v>
          </cell>
          <cell r="V40">
            <v>0</v>
          </cell>
          <cell r="W40">
            <v>0</v>
          </cell>
          <cell r="Y40">
            <v>1</v>
          </cell>
          <cell r="Z40">
            <v>0</v>
          </cell>
          <cell r="AA40">
            <v>0</v>
          </cell>
        </row>
        <row r="41">
          <cell r="G41">
            <v>1</v>
          </cell>
          <cell r="H41">
            <v>0</v>
          </cell>
          <cell r="J41">
            <v>0</v>
          </cell>
          <cell r="K41">
            <v>0</v>
          </cell>
          <cell r="L41">
            <v>0</v>
          </cell>
          <cell r="O41">
            <v>0</v>
          </cell>
          <cell r="P41">
            <v>0</v>
          </cell>
          <cell r="R41">
            <v>2</v>
          </cell>
          <cell r="S41">
            <v>1</v>
          </cell>
          <cell r="T41">
            <v>0</v>
          </cell>
          <cell r="V41">
            <v>1</v>
          </cell>
          <cell r="W41">
            <v>0</v>
          </cell>
          <cell r="Y41">
            <v>2</v>
          </cell>
          <cell r="Z41">
            <v>1</v>
          </cell>
          <cell r="AA41">
            <v>0</v>
          </cell>
        </row>
        <row r="42">
          <cell r="O42">
            <v>1</v>
          </cell>
          <cell r="P42">
            <v>0</v>
          </cell>
          <cell r="R42">
            <v>0</v>
          </cell>
          <cell r="S42">
            <v>0</v>
          </cell>
          <cell r="T42">
            <v>0</v>
          </cell>
          <cell r="V42">
            <v>1</v>
          </cell>
          <cell r="W42">
            <v>0</v>
          </cell>
          <cell r="Y42">
            <v>0</v>
          </cell>
          <cell r="Z42">
            <v>0</v>
          </cell>
          <cell r="AA42">
            <v>0</v>
          </cell>
        </row>
        <row r="43">
          <cell r="O43">
            <v>2</v>
          </cell>
          <cell r="P43">
            <v>0</v>
          </cell>
          <cell r="R43">
            <v>0</v>
          </cell>
          <cell r="S43">
            <v>0</v>
          </cell>
          <cell r="T43">
            <v>0</v>
          </cell>
          <cell r="V43">
            <v>2</v>
          </cell>
          <cell r="W43">
            <v>0</v>
          </cell>
          <cell r="Y43">
            <v>0</v>
          </cell>
          <cell r="Z43">
            <v>0</v>
          </cell>
          <cell r="AA43">
            <v>0</v>
          </cell>
        </row>
        <row r="44">
          <cell r="G44">
            <v>3</v>
          </cell>
          <cell r="H44">
            <v>0</v>
          </cell>
          <cell r="J44">
            <v>1</v>
          </cell>
          <cell r="K44">
            <v>0</v>
          </cell>
          <cell r="L44">
            <v>0</v>
          </cell>
          <cell r="O44">
            <v>0</v>
          </cell>
          <cell r="P44">
            <v>0</v>
          </cell>
          <cell r="R44">
            <v>0</v>
          </cell>
          <cell r="S44">
            <v>0</v>
          </cell>
          <cell r="T44">
            <v>0</v>
          </cell>
          <cell r="V44">
            <v>3</v>
          </cell>
          <cell r="W44">
            <v>0</v>
          </cell>
          <cell r="Y44">
            <v>1</v>
          </cell>
          <cell r="Z44">
            <v>0</v>
          </cell>
          <cell r="AA44">
            <v>0</v>
          </cell>
        </row>
        <row r="45">
          <cell r="O45">
            <v>0</v>
          </cell>
          <cell r="P45">
            <v>0</v>
          </cell>
          <cell r="R45">
            <v>0</v>
          </cell>
          <cell r="S45">
            <v>0</v>
          </cell>
          <cell r="T45">
            <v>0</v>
          </cell>
          <cell r="V45">
            <v>0</v>
          </cell>
          <cell r="W45">
            <v>0</v>
          </cell>
          <cell r="Y45">
            <v>0</v>
          </cell>
          <cell r="Z45">
            <v>0</v>
          </cell>
          <cell r="AA45">
            <v>0</v>
          </cell>
        </row>
        <row r="46">
          <cell r="J46">
            <v>2</v>
          </cell>
          <cell r="K46">
            <v>0</v>
          </cell>
          <cell r="L46">
            <v>0</v>
          </cell>
          <cell r="O46">
            <v>1</v>
          </cell>
          <cell r="P46">
            <v>0</v>
          </cell>
          <cell r="R46">
            <v>1</v>
          </cell>
          <cell r="S46">
            <v>0</v>
          </cell>
          <cell r="T46">
            <v>0</v>
          </cell>
          <cell r="V46">
            <v>1</v>
          </cell>
          <cell r="W46">
            <v>0</v>
          </cell>
          <cell r="Y46">
            <v>3</v>
          </cell>
          <cell r="Z46">
            <v>0</v>
          </cell>
          <cell r="AA46">
            <v>0</v>
          </cell>
        </row>
        <row r="47">
          <cell r="G47">
            <v>1</v>
          </cell>
          <cell r="H47">
            <v>0</v>
          </cell>
          <cell r="J47">
            <v>0</v>
          </cell>
          <cell r="K47">
            <v>0</v>
          </cell>
          <cell r="L47">
            <v>0</v>
          </cell>
          <cell r="O47">
            <v>1</v>
          </cell>
          <cell r="P47">
            <v>0</v>
          </cell>
          <cell r="R47">
            <v>0</v>
          </cell>
          <cell r="S47">
            <v>0</v>
          </cell>
          <cell r="T47">
            <v>0</v>
          </cell>
          <cell r="V47">
            <v>2</v>
          </cell>
          <cell r="W47">
            <v>0</v>
          </cell>
          <cell r="Y47">
            <v>0</v>
          </cell>
          <cell r="Z47">
            <v>0</v>
          </cell>
          <cell r="AA47">
            <v>0</v>
          </cell>
        </row>
        <row r="48">
          <cell r="G48">
            <v>1</v>
          </cell>
          <cell r="H48">
            <v>0</v>
          </cell>
          <cell r="J48">
            <v>0</v>
          </cell>
          <cell r="K48">
            <v>0</v>
          </cell>
          <cell r="L48">
            <v>0</v>
          </cell>
          <cell r="O48">
            <v>0</v>
          </cell>
          <cell r="P48">
            <v>0</v>
          </cell>
          <cell r="R48">
            <v>0</v>
          </cell>
          <cell r="S48">
            <v>0</v>
          </cell>
          <cell r="T48">
            <v>0</v>
          </cell>
          <cell r="V48">
            <v>1</v>
          </cell>
          <cell r="W48">
            <v>0</v>
          </cell>
          <cell r="Y48">
            <v>0</v>
          </cell>
          <cell r="Z48">
            <v>0</v>
          </cell>
          <cell r="AA48">
            <v>0</v>
          </cell>
        </row>
        <row r="49">
          <cell r="G49">
            <v>1</v>
          </cell>
          <cell r="H49">
            <v>0</v>
          </cell>
          <cell r="J49">
            <v>0</v>
          </cell>
          <cell r="K49">
            <v>1</v>
          </cell>
          <cell r="L49">
            <v>0</v>
          </cell>
          <cell r="O49">
            <v>1</v>
          </cell>
          <cell r="P49">
            <v>0</v>
          </cell>
          <cell r="R49">
            <v>0</v>
          </cell>
          <cell r="S49">
            <v>0</v>
          </cell>
          <cell r="T49">
            <v>0</v>
          </cell>
          <cell r="V49">
            <v>2</v>
          </cell>
          <cell r="W49">
            <v>0</v>
          </cell>
          <cell r="Y49">
            <v>0</v>
          </cell>
          <cell r="Z49">
            <v>1</v>
          </cell>
          <cell r="AA49">
            <v>0</v>
          </cell>
        </row>
        <row r="50">
          <cell r="G50">
            <v>3</v>
          </cell>
          <cell r="H50">
            <v>0</v>
          </cell>
          <cell r="J50">
            <v>0</v>
          </cell>
          <cell r="K50">
            <v>0</v>
          </cell>
          <cell r="L50">
            <v>0</v>
          </cell>
          <cell r="O50">
            <v>0</v>
          </cell>
          <cell r="P50">
            <v>0</v>
          </cell>
          <cell r="R50">
            <v>0</v>
          </cell>
          <cell r="S50">
            <v>0</v>
          </cell>
          <cell r="T50">
            <v>0</v>
          </cell>
          <cell r="V50">
            <v>3</v>
          </cell>
          <cell r="W50">
            <v>0</v>
          </cell>
          <cell r="Y50">
            <v>0</v>
          </cell>
          <cell r="Z50">
            <v>0</v>
          </cell>
          <cell r="AA50">
            <v>0</v>
          </cell>
        </row>
        <row r="51">
          <cell r="O51">
            <v>0</v>
          </cell>
          <cell r="P51">
            <v>0</v>
          </cell>
          <cell r="R51">
            <v>0</v>
          </cell>
          <cell r="S51">
            <v>0</v>
          </cell>
          <cell r="T51">
            <v>0</v>
          </cell>
          <cell r="V51">
            <v>0</v>
          </cell>
          <cell r="W51">
            <v>0</v>
          </cell>
          <cell r="Y51">
            <v>0</v>
          </cell>
          <cell r="Z51">
            <v>0</v>
          </cell>
          <cell r="AA51">
            <v>0</v>
          </cell>
        </row>
        <row r="52">
          <cell r="G52">
            <v>1</v>
          </cell>
          <cell r="H52">
            <v>0</v>
          </cell>
          <cell r="J52">
            <v>1</v>
          </cell>
          <cell r="K52">
            <v>0</v>
          </cell>
          <cell r="L52">
            <v>0</v>
          </cell>
          <cell r="O52">
            <v>0</v>
          </cell>
          <cell r="P52">
            <v>0</v>
          </cell>
          <cell r="R52">
            <v>2</v>
          </cell>
          <cell r="S52">
            <v>0</v>
          </cell>
          <cell r="T52">
            <v>0</v>
          </cell>
          <cell r="V52">
            <v>1</v>
          </cell>
          <cell r="W52">
            <v>0</v>
          </cell>
          <cell r="Y52">
            <v>3</v>
          </cell>
          <cell r="Z52">
            <v>0</v>
          </cell>
          <cell r="AA52">
            <v>0</v>
          </cell>
        </row>
        <row r="53">
          <cell r="G53">
            <v>1</v>
          </cell>
          <cell r="H53">
            <v>0</v>
          </cell>
          <cell r="J53">
            <v>0</v>
          </cell>
          <cell r="K53">
            <v>1</v>
          </cell>
          <cell r="L53">
            <v>0</v>
          </cell>
          <cell r="O53">
            <v>0</v>
          </cell>
          <cell r="P53">
            <v>0</v>
          </cell>
          <cell r="R53">
            <v>0</v>
          </cell>
          <cell r="S53">
            <v>1</v>
          </cell>
          <cell r="T53">
            <v>0</v>
          </cell>
          <cell r="V53">
            <v>1</v>
          </cell>
          <cell r="W53">
            <v>0</v>
          </cell>
          <cell r="Y53">
            <v>0</v>
          </cell>
          <cell r="Z53">
            <v>2</v>
          </cell>
          <cell r="AA53">
            <v>0</v>
          </cell>
        </row>
        <row r="54">
          <cell r="G54">
            <v>3</v>
          </cell>
          <cell r="H54">
            <v>0</v>
          </cell>
          <cell r="J54">
            <v>0</v>
          </cell>
          <cell r="K54">
            <v>0</v>
          </cell>
          <cell r="L54">
            <v>0</v>
          </cell>
          <cell r="O54">
            <v>0</v>
          </cell>
          <cell r="P54">
            <v>0</v>
          </cell>
          <cell r="R54">
            <v>1</v>
          </cell>
          <cell r="S54">
            <v>1</v>
          </cell>
          <cell r="T54">
            <v>0</v>
          </cell>
          <cell r="V54">
            <v>3</v>
          </cell>
          <cell r="W54">
            <v>0</v>
          </cell>
          <cell r="Y54">
            <v>1</v>
          </cell>
          <cell r="Z54">
            <v>1</v>
          </cell>
          <cell r="AA54">
            <v>0</v>
          </cell>
        </row>
        <row r="56">
          <cell r="K56">
            <v>1</v>
          </cell>
          <cell r="L56">
            <v>0</v>
          </cell>
          <cell r="O56">
            <v>0</v>
          </cell>
          <cell r="P56">
            <v>0</v>
          </cell>
          <cell r="R56">
            <v>1</v>
          </cell>
          <cell r="S56">
            <v>0</v>
          </cell>
          <cell r="T56">
            <v>0</v>
          </cell>
          <cell r="V56">
            <v>0</v>
          </cell>
          <cell r="W56">
            <v>0</v>
          </cell>
          <cell r="Y56">
            <v>1</v>
          </cell>
          <cell r="Z56">
            <v>1</v>
          </cell>
          <cell r="AA56">
            <v>0</v>
          </cell>
        </row>
        <row r="57">
          <cell r="O57">
            <v>0</v>
          </cell>
          <cell r="P57">
            <v>0</v>
          </cell>
          <cell r="R57">
            <v>0</v>
          </cell>
          <cell r="S57">
            <v>0</v>
          </cell>
          <cell r="T57">
            <v>0</v>
          </cell>
          <cell r="V57">
            <v>0</v>
          </cell>
          <cell r="W57">
            <v>0</v>
          </cell>
          <cell r="Y57">
            <v>0</v>
          </cell>
          <cell r="Z57">
            <v>0</v>
          </cell>
          <cell r="AA57">
            <v>0</v>
          </cell>
        </row>
        <row r="58">
          <cell r="O58">
            <v>0</v>
          </cell>
          <cell r="P58">
            <v>0</v>
          </cell>
          <cell r="R58">
            <v>0</v>
          </cell>
          <cell r="S58">
            <v>0</v>
          </cell>
          <cell r="T58">
            <v>0</v>
          </cell>
          <cell r="V58">
            <v>0</v>
          </cell>
          <cell r="W58">
            <v>0</v>
          </cell>
          <cell r="Y58">
            <v>0</v>
          </cell>
          <cell r="Z58">
            <v>0</v>
          </cell>
          <cell r="AA58">
            <v>0</v>
          </cell>
        </row>
        <row r="59">
          <cell r="G59">
            <v>1</v>
          </cell>
          <cell r="H59">
            <v>0</v>
          </cell>
          <cell r="J59">
            <v>0</v>
          </cell>
          <cell r="K59">
            <v>0</v>
          </cell>
          <cell r="L59">
            <v>0</v>
          </cell>
          <cell r="O59">
            <v>0</v>
          </cell>
          <cell r="P59">
            <v>0</v>
          </cell>
          <cell r="R59">
            <v>0</v>
          </cell>
          <cell r="S59">
            <v>0</v>
          </cell>
          <cell r="T59">
            <v>0</v>
          </cell>
          <cell r="V59">
            <v>1</v>
          </cell>
          <cell r="W59">
            <v>0</v>
          </cell>
          <cell r="Y59">
            <v>0</v>
          </cell>
          <cell r="Z59">
            <v>0</v>
          </cell>
          <cell r="AA59">
            <v>0</v>
          </cell>
        </row>
        <row r="60">
          <cell r="G60">
            <v>1</v>
          </cell>
          <cell r="H60">
            <v>0</v>
          </cell>
          <cell r="J60">
            <v>0</v>
          </cell>
          <cell r="K60">
            <v>0</v>
          </cell>
          <cell r="L60">
            <v>0</v>
          </cell>
          <cell r="O60">
            <v>1</v>
          </cell>
          <cell r="P60">
            <v>0</v>
          </cell>
          <cell r="R60">
            <v>0</v>
          </cell>
          <cell r="S60">
            <v>0</v>
          </cell>
          <cell r="T60">
            <v>0</v>
          </cell>
          <cell r="V60">
            <v>2</v>
          </cell>
          <cell r="W60">
            <v>0</v>
          </cell>
          <cell r="Y60">
            <v>0</v>
          </cell>
          <cell r="Z60">
            <v>0</v>
          </cell>
          <cell r="AA60">
            <v>0</v>
          </cell>
        </row>
        <row r="61">
          <cell r="O61">
            <v>0</v>
          </cell>
          <cell r="P61">
            <v>0</v>
          </cell>
          <cell r="R61">
            <v>0</v>
          </cell>
          <cell r="S61">
            <v>0</v>
          </cell>
          <cell r="T61">
            <v>0</v>
          </cell>
          <cell r="V61">
            <v>0</v>
          </cell>
          <cell r="W61">
            <v>0</v>
          </cell>
          <cell r="Y61">
            <v>0</v>
          </cell>
          <cell r="Z61">
            <v>0</v>
          </cell>
          <cell r="AA61">
            <v>0</v>
          </cell>
        </row>
        <row r="62">
          <cell r="O62">
            <v>2</v>
          </cell>
          <cell r="P62">
            <v>0</v>
          </cell>
          <cell r="R62">
            <v>0</v>
          </cell>
          <cell r="S62">
            <v>0</v>
          </cell>
          <cell r="T62">
            <v>0</v>
          </cell>
          <cell r="V62">
            <v>2</v>
          </cell>
          <cell r="W62">
            <v>0</v>
          </cell>
          <cell r="Y62">
            <v>0</v>
          </cell>
          <cell r="Z62">
            <v>0</v>
          </cell>
          <cell r="AA62">
            <v>0</v>
          </cell>
        </row>
        <row r="63">
          <cell r="J63">
            <v>1</v>
          </cell>
          <cell r="K63">
            <v>0</v>
          </cell>
          <cell r="L63">
            <v>0</v>
          </cell>
          <cell r="O63">
            <v>1</v>
          </cell>
          <cell r="P63">
            <v>0</v>
          </cell>
          <cell r="R63">
            <v>4</v>
          </cell>
          <cell r="S63">
            <v>0</v>
          </cell>
          <cell r="T63">
            <v>0</v>
          </cell>
          <cell r="V63">
            <v>1</v>
          </cell>
          <cell r="W63">
            <v>0</v>
          </cell>
          <cell r="Y63">
            <v>5</v>
          </cell>
          <cell r="Z63">
            <v>0</v>
          </cell>
          <cell r="AA63">
            <v>0</v>
          </cell>
        </row>
        <row r="64">
          <cell r="O64">
            <v>0</v>
          </cell>
          <cell r="P64">
            <v>0</v>
          </cell>
          <cell r="R64">
            <v>1</v>
          </cell>
          <cell r="S64">
            <v>0</v>
          </cell>
          <cell r="T64">
            <v>0</v>
          </cell>
          <cell r="V64">
            <v>0</v>
          </cell>
          <cell r="W64">
            <v>0</v>
          </cell>
          <cell r="Y64">
            <v>1</v>
          </cell>
          <cell r="Z64">
            <v>0</v>
          </cell>
          <cell r="AA64">
            <v>0</v>
          </cell>
        </row>
        <row r="65">
          <cell r="G65">
            <v>2</v>
          </cell>
          <cell r="H65">
            <v>0</v>
          </cell>
          <cell r="J65">
            <v>0</v>
          </cell>
          <cell r="K65">
            <v>0</v>
          </cell>
          <cell r="L65">
            <v>0</v>
          </cell>
          <cell r="O65">
            <v>0</v>
          </cell>
          <cell r="P65">
            <v>0</v>
          </cell>
          <cell r="R65">
            <v>1</v>
          </cell>
          <cell r="S65">
            <v>0</v>
          </cell>
          <cell r="T65">
            <v>0</v>
          </cell>
          <cell r="V65">
            <v>2</v>
          </cell>
          <cell r="W65">
            <v>0</v>
          </cell>
          <cell r="Y65">
            <v>1</v>
          </cell>
          <cell r="Z65">
            <v>0</v>
          </cell>
          <cell r="AA65">
            <v>0</v>
          </cell>
        </row>
        <row r="66">
          <cell r="G66">
            <v>1</v>
          </cell>
          <cell r="H66">
            <v>0</v>
          </cell>
          <cell r="J66">
            <v>0</v>
          </cell>
          <cell r="K66">
            <v>0</v>
          </cell>
          <cell r="L66">
            <v>0</v>
          </cell>
          <cell r="O66">
            <v>0</v>
          </cell>
          <cell r="P66">
            <v>0</v>
          </cell>
          <cell r="R66">
            <v>1</v>
          </cell>
          <cell r="S66">
            <v>0</v>
          </cell>
          <cell r="T66">
            <v>0</v>
          </cell>
          <cell r="V66">
            <v>1</v>
          </cell>
          <cell r="W66">
            <v>0</v>
          </cell>
          <cell r="Y66">
            <v>1</v>
          </cell>
          <cell r="Z66">
            <v>0</v>
          </cell>
          <cell r="AA66">
            <v>0</v>
          </cell>
        </row>
        <row r="67">
          <cell r="O67">
            <v>0</v>
          </cell>
          <cell r="P67">
            <v>0</v>
          </cell>
          <cell r="R67">
            <v>1</v>
          </cell>
          <cell r="S67">
            <v>0</v>
          </cell>
          <cell r="T67">
            <v>0</v>
          </cell>
          <cell r="V67">
            <v>0</v>
          </cell>
          <cell r="W67">
            <v>0</v>
          </cell>
          <cell r="Y67">
            <v>1</v>
          </cell>
          <cell r="Z67">
            <v>0</v>
          </cell>
          <cell r="AA67">
            <v>0</v>
          </cell>
        </row>
        <row r="68">
          <cell r="G68">
            <v>1</v>
          </cell>
          <cell r="H68">
            <v>0</v>
          </cell>
          <cell r="J68">
            <v>0</v>
          </cell>
          <cell r="K68">
            <v>0</v>
          </cell>
          <cell r="L68">
            <v>0</v>
          </cell>
          <cell r="O68">
            <v>0</v>
          </cell>
          <cell r="P68">
            <v>0</v>
          </cell>
          <cell r="R68">
            <v>1</v>
          </cell>
          <cell r="S68">
            <v>0</v>
          </cell>
          <cell r="T68">
            <v>0</v>
          </cell>
          <cell r="V68">
            <v>1</v>
          </cell>
          <cell r="W68">
            <v>0</v>
          </cell>
          <cell r="Y68">
            <v>1</v>
          </cell>
          <cell r="Z68">
            <v>0</v>
          </cell>
          <cell r="AA68">
            <v>0</v>
          </cell>
        </row>
        <row r="69">
          <cell r="G69">
            <v>1</v>
          </cell>
          <cell r="H69">
            <v>0</v>
          </cell>
          <cell r="J69">
            <v>0</v>
          </cell>
          <cell r="K69">
            <v>0</v>
          </cell>
          <cell r="L69">
            <v>0</v>
          </cell>
          <cell r="O69">
            <v>0</v>
          </cell>
          <cell r="P69">
            <v>0</v>
          </cell>
          <cell r="R69">
            <v>0</v>
          </cell>
          <cell r="S69">
            <v>0</v>
          </cell>
          <cell r="T69">
            <v>0</v>
          </cell>
          <cell r="V69">
            <v>1</v>
          </cell>
          <cell r="W69">
            <v>0</v>
          </cell>
          <cell r="Y69">
            <v>0</v>
          </cell>
          <cell r="Z69">
            <v>0</v>
          </cell>
          <cell r="AA69">
            <v>0</v>
          </cell>
        </row>
        <row r="70">
          <cell r="O70">
            <v>1</v>
          </cell>
          <cell r="P70">
            <v>0</v>
          </cell>
          <cell r="R70">
            <v>1</v>
          </cell>
          <cell r="S70">
            <v>0</v>
          </cell>
          <cell r="T70">
            <v>0</v>
          </cell>
          <cell r="V70">
            <v>1</v>
          </cell>
          <cell r="W70">
            <v>0</v>
          </cell>
          <cell r="Y70">
            <v>1</v>
          </cell>
          <cell r="Z70">
            <v>0</v>
          </cell>
          <cell r="AA70">
            <v>0</v>
          </cell>
        </row>
        <row r="71">
          <cell r="O71">
            <v>0</v>
          </cell>
          <cell r="P71">
            <v>0</v>
          </cell>
          <cell r="R71">
            <v>1</v>
          </cell>
          <cell r="S71">
            <v>0</v>
          </cell>
          <cell r="T71">
            <v>0</v>
          </cell>
          <cell r="V71">
            <v>0</v>
          </cell>
          <cell r="W71">
            <v>0</v>
          </cell>
          <cell r="Y71">
            <v>1</v>
          </cell>
          <cell r="Z71">
            <v>0</v>
          </cell>
          <cell r="AA71">
            <v>0</v>
          </cell>
        </row>
        <row r="72">
          <cell r="G72">
            <v>1</v>
          </cell>
          <cell r="H72">
            <v>0</v>
          </cell>
          <cell r="J72">
            <v>0</v>
          </cell>
          <cell r="K72">
            <v>0</v>
          </cell>
          <cell r="L72">
            <v>0</v>
          </cell>
          <cell r="O72">
            <v>0</v>
          </cell>
          <cell r="P72">
            <v>0</v>
          </cell>
          <cell r="R72">
            <v>0</v>
          </cell>
          <cell r="S72">
            <v>0</v>
          </cell>
          <cell r="T72">
            <v>0</v>
          </cell>
          <cell r="V72">
            <v>1</v>
          </cell>
          <cell r="W72">
            <v>0</v>
          </cell>
          <cell r="Y72">
            <v>0</v>
          </cell>
          <cell r="Z72">
            <v>0</v>
          </cell>
          <cell r="AA72">
            <v>0</v>
          </cell>
        </row>
        <row r="73">
          <cell r="O73">
            <v>0</v>
          </cell>
          <cell r="P73">
            <v>0</v>
          </cell>
          <cell r="R73">
            <v>0</v>
          </cell>
          <cell r="S73">
            <v>0</v>
          </cell>
          <cell r="T73">
            <v>0</v>
          </cell>
          <cell r="V73">
            <v>0</v>
          </cell>
          <cell r="W73">
            <v>0</v>
          </cell>
          <cell r="Y73">
            <v>0</v>
          </cell>
          <cell r="Z73">
            <v>0</v>
          </cell>
          <cell r="AA73">
            <v>0</v>
          </cell>
        </row>
        <row r="74">
          <cell r="J74">
            <v>1</v>
          </cell>
          <cell r="K74">
            <v>0</v>
          </cell>
          <cell r="L74">
            <v>0</v>
          </cell>
          <cell r="O74">
            <v>0</v>
          </cell>
          <cell r="P74">
            <v>0</v>
          </cell>
          <cell r="R74">
            <v>2</v>
          </cell>
          <cell r="S74">
            <v>0</v>
          </cell>
          <cell r="T74">
            <v>0</v>
          </cell>
          <cell r="V74">
            <v>0</v>
          </cell>
          <cell r="W74">
            <v>0</v>
          </cell>
          <cell r="Y74">
            <v>3</v>
          </cell>
          <cell r="Z74">
            <v>0</v>
          </cell>
          <cell r="AA74">
            <v>0</v>
          </cell>
        </row>
        <row r="75">
          <cell r="O75">
            <v>0</v>
          </cell>
          <cell r="P75">
            <v>0</v>
          </cell>
          <cell r="R75">
            <v>0</v>
          </cell>
          <cell r="S75">
            <v>0</v>
          </cell>
          <cell r="T75">
            <v>0</v>
          </cell>
          <cell r="V75">
            <v>0</v>
          </cell>
          <cell r="W75">
            <v>0</v>
          </cell>
          <cell r="Y75">
            <v>0</v>
          </cell>
          <cell r="Z75">
            <v>0</v>
          </cell>
          <cell r="AA75">
            <v>0</v>
          </cell>
        </row>
        <row r="76">
          <cell r="J76">
            <v>1</v>
          </cell>
          <cell r="K76">
            <v>0</v>
          </cell>
          <cell r="L76">
            <v>0</v>
          </cell>
          <cell r="O76">
            <v>0</v>
          </cell>
          <cell r="P76">
            <v>0</v>
          </cell>
          <cell r="R76">
            <v>2</v>
          </cell>
          <cell r="S76">
            <v>0</v>
          </cell>
          <cell r="T76">
            <v>0</v>
          </cell>
          <cell r="V76">
            <v>0</v>
          </cell>
          <cell r="W76">
            <v>0</v>
          </cell>
          <cell r="Y76">
            <v>3</v>
          </cell>
          <cell r="Z76">
            <v>0</v>
          </cell>
          <cell r="AA76">
            <v>0</v>
          </cell>
        </row>
        <row r="77">
          <cell r="G77">
            <v>1</v>
          </cell>
          <cell r="H77">
            <v>0</v>
          </cell>
          <cell r="J77">
            <v>0</v>
          </cell>
          <cell r="K77">
            <v>0</v>
          </cell>
          <cell r="L77">
            <v>0</v>
          </cell>
          <cell r="O77">
            <v>1</v>
          </cell>
          <cell r="P77">
            <v>0</v>
          </cell>
          <cell r="R77">
            <v>0</v>
          </cell>
          <cell r="S77">
            <v>0</v>
          </cell>
          <cell r="T77">
            <v>0</v>
          </cell>
          <cell r="V77">
            <v>2</v>
          </cell>
          <cell r="W77">
            <v>0</v>
          </cell>
          <cell r="Y77">
            <v>0</v>
          </cell>
          <cell r="Z77">
            <v>0</v>
          </cell>
          <cell r="AA77">
            <v>0</v>
          </cell>
        </row>
        <row r="78">
          <cell r="J78">
            <v>1</v>
          </cell>
          <cell r="K78">
            <v>0</v>
          </cell>
          <cell r="L78">
            <v>0</v>
          </cell>
          <cell r="O78">
            <v>0</v>
          </cell>
          <cell r="P78">
            <v>0</v>
          </cell>
          <cell r="R78">
            <v>0</v>
          </cell>
          <cell r="S78">
            <v>1</v>
          </cell>
          <cell r="T78">
            <v>0</v>
          </cell>
          <cell r="V78">
            <v>0</v>
          </cell>
          <cell r="W78">
            <v>0</v>
          </cell>
          <cell r="Y78">
            <v>1</v>
          </cell>
          <cell r="Z78">
            <v>1</v>
          </cell>
          <cell r="AA78">
            <v>0</v>
          </cell>
        </row>
        <row r="79">
          <cell r="J79">
            <v>1</v>
          </cell>
          <cell r="K79">
            <v>1</v>
          </cell>
          <cell r="L79">
            <v>0</v>
          </cell>
          <cell r="O79">
            <v>1</v>
          </cell>
          <cell r="P79">
            <v>0</v>
          </cell>
          <cell r="R79">
            <v>0</v>
          </cell>
          <cell r="S79">
            <v>0</v>
          </cell>
          <cell r="T79">
            <v>0</v>
          </cell>
          <cell r="V79">
            <v>1</v>
          </cell>
          <cell r="W79">
            <v>0</v>
          </cell>
          <cell r="Y79">
            <v>1</v>
          </cell>
          <cell r="Z79">
            <v>1</v>
          </cell>
          <cell r="AA79">
            <v>0</v>
          </cell>
        </row>
        <row r="80">
          <cell r="K80">
            <v>1</v>
          </cell>
          <cell r="L80">
            <v>0</v>
          </cell>
          <cell r="O80">
            <v>2</v>
          </cell>
          <cell r="P80">
            <v>0</v>
          </cell>
          <cell r="R80">
            <v>0</v>
          </cell>
          <cell r="S80">
            <v>0</v>
          </cell>
          <cell r="T80">
            <v>0</v>
          </cell>
          <cell r="V80">
            <v>2</v>
          </cell>
          <cell r="W80">
            <v>0</v>
          </cell>
          <cell r="Y80">
            <v>0</v>
          </cell>
          <cell r="Z80">
            <v>1</v>
          </cell>
          <cell r="AA80">
            <v>0</v>
          </cell>
        </row>
        <row r="82">
          <cell r="G82">
            <v>1</v>
          </cell>
          <cell r="H82">
            <v>0</v>
          </cell>
          <cell r="J82">
            <v>0</v>
          </cell>
          <cell r="K82">
            <v>0</v>
          </cell>
          <cell r="L82">
            <v>0</v>
          </cell>
          <cell r="O82">
            <v>0</v>
          </cell>
          <cell r="P82">
            <v>0</v>
          </cell>
          <cell r="R82">
            <v>0</v>
          </cell>
          <cell r="S82">
            <v>0</v>
          </cell>
          <cell r="T82">
            <v>0</v>
          </cell>
          <cell r="V82">
            <v>1</v>
          </cell>
          <cell r="W82">
            <v>0</v>
          </cell>
          <cell r="Y82">
            <v>0</v>
          </cell>
          <cell r="Z82">
            <v>0</v>
          </cell>
          <cell r="AA82">
            <v>0</v>
          </cell>
        </row>
        <row r="83">
          <cell r="G83">
            <v>1</v>
          </cell>
          <cell r="H83">
            <v>0</v>
          </cell>
          <cell r="J83">
            <v>0</v>
          </cell>
          <cell r="K83">
            <v>0</v>
          </cell>
          <cell r="L83">
            <v>0</v>
          </cell>
          <cell r="O83">
            <v>2</v>
          </cell>
          <cell r="P83">
            <v>0</v>
          </cell>
          <cell r="R83">
            <v>0</v>
          </cell>
          <cell r="S83">
            <v>0</v>
          </cell>
          <cell r="T83">
            <v>0</v>
          </cell>
          <cell r="V83">
            <v>3</v>
          </cell>
          <cell r="W83">
            <v>0</v>
          </cell>
          <cell r="Y83">
            <v>0</v>
          </cell>
          <cell r="Z83">
            <v>0</v>
          </cell>
          <cell r="AA83">
            <v>0</v>
          </cell>
        </row>
      </sheetData>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ﾃﾞｰﾀ"/>
      <sheetName val="店舗毎"/>
      <sheetName val="①主要都市比較"/>
    </sheetNames>
    <sheetDataSet>
      <sheetData sheetId="0" refreshError="1">
        <row r="1">
          <cell r="A1">
            <v>0</v>
          </cell>
        </row>
        <row r="2">
          <cell r="A2">
            <v>1</v>
          </cell>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cell r="AU2">
            <v>47</v>
          </cell>
          <cell r="AV2">
            <v>48</v>
          </cell>
          <cell r="AW2">
            <v>49</v>
          </cell>
          <cell r="AX2">
            <v>50</v>
          </cell>
          <cell r="AY2">
            <v>51</v>
          </cell>
          <cell r="AZ2">
            <v>52</v>
          </cell>
          <cell r="BA2">
            <v>53</v>
          </cell>
          <cell r="BB2">
            <v>54</v>
          </cell>
          <cell r="BC2">
            <v>55</v>
          </cell>
          <cell r="BD2">
            <v>56</v>
          </cell>
          <cell r="BE2">
            <v>57</v>
          </cell>
          <cell r="BF2">
            <v>58</v>
          </cell>
          <cell r="BG2">
            <v>59</v>
          </cell>
          <cell r="BH2">
            <v>60</v>
          </cell>
          <cell r="BI2">
            <v>61</v>
          </cell>
          <cell r="BJ2">
            <v>62</v>
          </cell>
          <cell r="BK2">
            <v>63</v>
          </cell>
          <cell r="BL2">
            <v>64</v>
          </cell>
          <cell r="BM2">
            <v>65</v>
          </cell>
          <cell r="BN2">
            <v>66</v>
          </cell>
          <cell r="BO2">
            <v>67</v>
          </cell>
          <cell r="BP2">
            <v>68</v>
          </cell>
          <cell r="BQ2">
            <v>69</v>
          </cell>
          <cell r="BR2">
            <v>70</v>
          </cell>
          <cell r="BS2">
            <v>71</v>
          </cell>
          <cell r="BT2">
            <v>72</v>
          </cell>
          <cell r="BU2">
            <v>73</v>
          </cell>
        </row>
        <row r="3">
          <cell r="A3" t="str">
            <v>コード</v>
          </cell>
          <cell r="B3" t="str">
            <v>ｺｰﾄﾞ状況</v>
          </cell>
          <cell r="C3">
            <v>0</v>
          </cell>
          <cell r="D3" t="str">
            <v>業態</v>
          </cell>
          <cell r="E3" t="str">
            <v>店名</v>
          </cell>
          <cell r="F3" t="str">
            <v>店名決定状況</v>
          </cell>
          <cell r="G3" t="str">
            <v>担当者</v>
          </cell>
          <cell r="H3" t="str">
            <v>オープン日</v>
          </cell>
          <cell r="I3" t="str">
            <v>ｵｰﾌﾟﾝ日決定状況</v>
          </cell>
          <cell r="J3" t="str">
            <v>引渡日</v>
          </cell>
          <cell r="K3" t="str">
            <v>時間</v>
          </cell>
          <cell r="L3" t="str">
            <v>納品時間制限</v>
          </cell>
          <cell r="M3" t="str">
            <v>時間</v>
          </cell>
          <cell r="N3" t="str">
            <v>郵便番号</v>
          </cell>
          <cell r="O3" t="str">
            <v>住所①</v>
          </cell>
          <cell r="P3" t="str">
            <v>住所①</v>
          </cell>
          <cell r="Q3" t="str">
            <v>住所②</v>
          </cell>
          <cell r="R3" t="str">
            <v>住所②</v>
          </cell>
          <cell r="S3" t="str">
            <v>沿線名</v>
          </cell>
          <cell r="T3" t="str">
            <v>最寄駅名</v>
          </cell>
          <cell r="U3" t="str">
            <v>徒歩</v>
          </cell>
          <cell r="V3" t="str">
            <v>契約面積</v>
          </cell>
          <cell r="W3" t="str">
            <v>契約面積</v>
          </cell>
          <cell r="X3" t="str">
            <v>フロアー数</v>
          </cell>
          <cell r="Y3" t="str">
            <v>営業日</v>
          </cell>
          <cell r="Z3" t="str">
            <v>営業時間</v>
          </cell>
          <cell r="AA3" t="str">
            <v>電話番号</v>
          </cell>
          <cell r="AB3" t="str">
            <v>ＦＡＸ番号</v>
          </cell>
          <cell r="AC3" t="str">
            <v>ピンク電話番号</v>
          </cell>
          <cell r="AD3" t="str">
            <v>売上予算</v>
          </cell>
          <cell r="AE3" t="str">
            <v>オーナー</v>
          </cell>
          <cell r="AF3" t="str">
            <v>有効坪数</v>
          </cell>
          <cell r="AG3" t="str">
            <v>席数</v>
          </cell>
          <cell r="AH3" t="str">
            <v>席数</v>
          </cell>
          <cell r="AI3" t="str">
            <v>駐車場台数</v>
          </cell>
          <cell r="AJ3" t="str">
            <v>ｶﾗｵｹ有無</v>
          </cell>
          <cell r="AK3" t="str">
            <v>個室数</v>
          </cell>
          <cell r="AL3" t="str">
            <v>連結</v>
          </cell>
          <cell r="AM3" t="str">
            <v>宴会室Ａ</v>
          </cell>
          <cell r="AN3" t="str">
            <v>宴会室Ｂ</v>
          </cell>
          <cell r="AO3" t="str">
            <v>宴会室Ｃ</v>
          </cell>
          <cell r="AP3" t="str">
            <v>宴会室Ｄ</v>
          </cell>
          <cell r="AQ3" t="str">
            <v>Ｅ</v>
          </cell>
          <cell r="AR3" t="str">
            <v>Ｆ</v>
          </cell>
          <cell r="AS3" t="str">
            <v>Ｇ</v>
          </cell>
          <cell r="AT3" t="str">
            <v>Ｈ</v>
          </cell>
          <cell r="AU3" t="str">
            <v>Ｉ</v>
          </cell>
          <cell r="AV3" t="str">
            <v>Ｊ</v>
          </cell>
          <cell r="AW3" t="str">
            <v>小上り数</v>
          </cell>
          <cell r="AX3" t="str">
            <v>ﾄﾞﾘﾝｶｰ</v>
          </cell>
          <cell r="AY3" t="str">
            <v>ﾚｼﾞ</v>
          </cell>
          <cell r="AZ3" t="str">
            <v>ｷｯﾁﾝ</v>
          </cell>
          <cell r="BA3" t="str">
            <v>電気</v>
          </cell>
          <cell r="BB3" t="str">
            <v>水道</v>
          </cell>
          <cell r="BC3" t="str">
            <v>ガス</v>
          </cell>
          <cell r="BD3" t="str">
            <v>アクアクリーン</v>
          </cell>
          <cell r="BE3" t="str">
            <v>キュービクル保守</v>
          </cell>
          <cell r="BF3" t="str">
            <v>新築ＯＲ</v>
          </cell>
          <cell r="BG3" t="str">
            <v>特記/建物の構造・前賃貸人の業態・建物内営業所の位置</v>
          </cell>
          <cell r="BH3" t="str">
            <v>ビル管理会社名</v>
          </cell>
          <cell r="BI3" t="str">
            <v>担当者氏名</v>
          </cell>
          <cell r="BJ3" t="str">
            <v>電話番号</v>
          </cell>
          <cell r="BK3" t="str">
            <v>オーナー様会社名</v>
          </cell>
          <cell r="BL3" t="str">
            <v>役職</v>
          </cell>
          <cell r="BM3" t="str">
            <v>氏名</v>
          </cell>
          <cell r="BN3" t="str">
            <v>郵便番号</v>
          </cell>
          <cell r="BO3" t="str">
            <v>住所</v>
          </cell>
          <cell r="BP3" t="str">
            <v>電話</v>
          </cell>
          <cell r="BQ3" t="str">
            <v>FAX</v>
          </cell>
          <cell r="BR3" t="str">
            <v>仲介会社名</v>
          </cell>
          <cell r="BS3" t="str">
            <v>担当</v>
          </cell>
          <cell r="BT3" t="str">
            <v>電話</v>
          </cell>
          <cell r="BU3" t="str">
            <v>仲介料</v>
          </cell>
          <cell r="BV3" t="str">
            <v>物販についての制約事項</v>
          </cell>
        </row>
        <row r="4">
          <cell r="A4">
            <v>1</v>
          </cell>
          <cell r="B4">
            <v>1</v>
          </cell>
          <cell r="C4">
            <v>0</v>
          </cell>
          <cell r="D4">
            <v>0</v>
          </cell>
          <cell r="E4" t="str">
            <v>高円寺北口</v>
          </cell>
          <cell r="F4">
            <v>0</v>
          </cell>
          <cell r="G4">
            <v>0</v>
          </cell>
          <cell r="H4">
            <v>0</v>
          </cell>
          <cell r="I4">
            <v>0</v>
          </cell>
          <cell r="J4">
            <v>0</v>
          </cell>
          <cell r="K4">
            <v>0</v>
          </cell>
          <cell r="L4">
            <v>0</v>
          </cell>
          <cell r="M4">
            <v>0</v>
          </cell>
          <cell r="N4" t="str">
            <v>166-0002</v>
          </cell>
          <cell r="O4" t="str">
            <v>東京都杉並区高円寺北３－２３－３三進ビルＢ１Ｆ</v>
          </cell>
          <cell r="P4">
            <v>0</v>
          </cell>
          <cell r="Q4">
            <v>0</v>
          </cell>
          <cell r="R4">
            <v>0</v>
          </cell>
          <cell r="S4">
            <v>0</v>
          </cell>
          <cell r="T4">
            <v>0</v>
          </cell>
          <cell r="U4">
            <v>0</v>
          </cell>
          <cell r="V4">
            <v>0</v>
          </cell>
          <cell r="W4">
            <v>0</v>
          </cell>
          <cell r="X4">
            <v>0</v>
          </cell>
          <cell r="Y4">
            <v>0</v>
          </cell>
          <cell r="Z4">
            <v>0</v>
          </cell>
          <cell r="AA4" t="str">
            <v>03-5373-7418</v>
          </cell>
          <cell r="AB4" t="str">
            <v>03-5373-7419</v>
          </cell>
          <cell r="AC4" t="str">
            <v>03-3330-1274</v>
          </cell>
          <cell r="AD4">
            <v>0</v>
          </cell>
          <cell r="AE4">
            <v>0</v>
          </cell>
          <cell r="AF4">
            <v>55</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t="str">
            <v>有限会社三進</v>
          </cell>
          <cell r="BL4" t="str">
            <v>代表取締役</v>
          </cell>
          <cell r="BM4" t="str">
            <v>山崎　喜代</v>
          </cell>
          <cell r="BN4">
            <v>0</v>
          </cell>
          <cell r="BO4">
            <v>0</v>
          </cell>
          <cell r="BP4">
            <v>0</v>
          </cell>
          <cell r="BQ4">
            <v>0</v>
          </cell>
          <cell r="BR4">
            <v>0</v>
          </cell>
          <cell r="BS4">
            <v>0</v>
          </cell>
          <cell r="BT4">
            <v>0</v>
          </cell>
          <cell r="BU4">
            <v>0</v>
          </cell>
          <cell r="BV4">
            <v>0</v>
          </cell>
          <cell r="BW4">
            <v>0</v>
          </cell>
          <cell r="BX4">
            <v>0</v>
          </cell>
          <cell r="BY4">
            <v>0</v>
          </cell>
          <cell r="BZ4">
            <v>0</v>
          </cell>
          <cell r="CA4">
            <v>0</v>
          </cell>
          <cell r="CB4">
            <v>0</v>
          </cell>
          <cell r="CC4">
            <v>0</v>
          </cell>
          <cell r="CD4">
            <v>0</v>
          </cell>
          <cell r="CE4">
            <v>0</v>
          </cell>
          <cell r="CF4">
            <v>0</v>
          </cell>
          <cell r="CG4">
            <v>0</v>
          </cell>
          <cell r="CH4">
            <v>0</v>
          </cell>
          <cell r="CI4">
            <v>0</v>
          </cell>
          <cell r="CJ4">
            <v>0</v>
          </cell>
          <cell r="CK4">
            <v>0</v>
          </cell>
          <cell r="CL4">
            <v>0</v>
          </cell>
          <cell r="CM4">
            <v>0</v>
          </cell>
          <cell r="CN4">
            <v>0</v>
          </cell>
          <cell r="CO4">
            <v>0</v>
          </cell>
        </row>
        <row r="5">
          <cell r="A5">
            <v>2</v>
          </cell>
          <cell r="B5">
            <v>2</v>
          </cell>
          <cell r="C5">
            <v>0</v>
          </cell>
          <cell r="D5">
            <v>0</v>
          </cell>
          <cell r="E5" t="str">
            <v>小田急大和駅前</v>
          </cell>
          <cell r="F5">
            <v>0</v>
          </cell>
          <cell r="G5">
            <v>0</v>
          </cell>
          <cell r="H5">
            <v>0</v>
          </cell>
          <cell r="I5">
            <v>0</v>
          </cell>
          <cell r="J5">
            <v>0</v>
          </cell>
          <cell r="K5">
            <v>0</v>
          </cell>
          <cell r="L5">
            <v>0</v>
          </cell>
          <cell r="M5">
            <v>0</v>
          </cell>
          <cell r="N5" t="str">
            <v>242-0016</v>
          </cell>
          <cell r="O5" t="str">
            <v>神奈川県大和市大和南１－３－３ スズビル３Ｆ</v>
          </cell>
          <cell r="P5">
            <v>0</v>
          </cell>
          <cell r="Q5">
            <v>0</v>
          </cell>
          <cell r="R5">
            <v>0</v>
          </cell>
          <cell r="S5">
            <v>0</v>
          </cell>
          <cell r="T5">
            <v>0</v>
          </cell>
          <cell r="U5">
            <v>0</v>
          </cell>
          <cell r="V5">
            <v>0</v>
          </cell>
          <cell r="W5">
            <v>0</v>
          </cell>
          <cell r="X5">
            <v>0</v>
          </cell>
          <cell r="Y5">
            <v>0</v>
          </cell>
          <cell r="Z5">
            <v>0</v>
          </cell>
          <cell r="AA5" t="str">
            <v>0462-65-1120</v>
          </cell>
          <cell r="AB5" t="str">
            <v>0462-65-1121</v>
          </cell>
          <cell r="AC5" t="str">
            <v>0462-64-3247</v>
          </cell>
          <cell r="AD5">
            <v>0</v>
          </cell>
          <cell r="AE5">
            <v>0</v>
          </cell>
          <cell r="AF5">
            <v>40</v>
          </cell>
          <cell r="AG5" t="str">
            <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t="str">
            <v>代表取締役</v>
          </cell>
          <cell r="BM5" t="str">
            <v>鈴木 英雄</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0</v>
          </cell>
          <cell r="CC5">
            <v>0</v>
          </cell>
          <cell r="CD5">
            <v>0</v>
          </cell>
          <cell r="CE5">
            <v>0</v>
          </cell>
          <cell r="CF5">
            <v>0</v>
          </cell>
          <cell r="CG5">
            <v>0</v>
          </cell>
          <cell r="CH5">
            <v>0</v>
          </cell>
          <cell r="CI5">
            <v>0</v>
          </cell>
          <cell r="CJ5">
            <v>0</v>
          </cell>
          <cell r="CK5">
            <v>0</v>
          </cell>
          <cell r="CL5">
            <v>0</v>
          </cell>
          <cell r="CM5">
            <v>0</v>
          </cell>
          <cell r="CN5">
            <v>0</v>
          </cell>
          <cell r="CO5">
            <v>0</v>
          </cell>
        </row>
        <row r="6">
          <cell r="A6">
            <v>3</v>
          </cell>
          <cell r="B6">
            <v>3</v>
          </cell>
          <cell r="C6">
            <v>0</v>
          </cell>
          <cell r="D6">
            <v>0</v>
          </cell>
          <cell r="E6" t="str">
            <v>上大岡</v>
          </cell>
          <cell r="F6">
            <v>0</v>
          </cell>
          <cell r="G6">
            <v>0</v>
          </cell>
          <cell r="H6">
            <v>0</v>
          </cell>
          <cell r="I6">
            <v>0</v>
          </cell>
          <cell r="J6">
            <v>0</v>
          </cell>
          <cell r="K6">
            <v>0</v>
          </cell>
          <cell r="L6">
            <v>0</v>
          </cell>
          <cell r="M6">
            <v>0</v>
          </cell>
          <cell r="N6" t="str">
            <v>233-0002</v>
          </cell>
          <cell r="O6" t="str">
            <v>神奈川県横浜市港南区上大岡西２－１－２８赤い風船ビル３Ｆ</v>
          </cell>
          <cell r="P6">
            <v>0</v>
          </cell>
          <cell r="Q6">
            <v>0</v>
          </cell>
          <cell r="R6">
            <v>0</v>
          </cell>
          <cell r="S6">
            <v>0</v>
          </cell>
          <cell r="T6">
            <v>0</v>
          </cell>
          <cell r="U6">
            <v>0</v>
          </cell>
          <cell r="V6">
            <v>0</v>
          </cell>
          <cell r="W6">
            <v>0</v>
          </cell>
          <cell r="X6">
            <v>0</v>
          </cell>
          <cell r="Y6">
            <v>0</v>
          </cell>
          <cell r="Z6">
            <v>0</v>
          </cell>
          <cell r="AA6" t="str">
            <v>045-840-1385</v>
          </cell>
          <cell r="AB6" t="str">
            <v>045-840-1386</v>
          </cell>
          <cell r="AC6" t="str">
            <v>045-845-8101</v>
          </cell>
          <cell r="AD6">
            <v>0</v>
          </cell>
          <cell r="AE6">
            <v>0</v>
          </cell>
          <cell r="AF6">
            <v>40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t="str">
            <v>株式会社太蔵地所</v>
          </cell>
          <cell r="BL6" t="str">
            <v>代表取締役</v>
          </cell>
          <cell r="BM6" t="str">
            <v>北見　孝一</v>
          </cell>
          <cell r="BN6">
            <v>0</v>
          </cell>
          <cell r="BO6">
            <v>0</v>
          </cell>
          <cell r="BP6">
            <v>0</v>
          </cell>
          <cell r="BQ6">
            <v>0</v>
          </cell>
          <cell r="BR6">
            <v>0</v>
          </cell>
          <cell r="BS6">
            <v>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row>
        <row r="7">
          <cell r="A7">
            <v>4</v>
          </cell>
          <cell r="B7">
            <v>4</v>
          </cell>
          <cell r="C7">
            <v>0</v>
          </cell>
          <cell r="D7">
            <v>0</v>
          </cell>
          <cell r="E7" t="str">
            <v>八王子三崎町</v>
          </cell>
          <cell r="F7">
            <v>0</v>
          </cell>
          <cell r="G7">
            <v>0</v>
          </cell>
          <cell r="H7">
            <v>0</v>
          </cell>
          <cell r="I7">
            <v>0</v>
          </cell>
          <cell r="J7">
            <v>0</v>
          </cell>
          <cell r="K7">
            <v>0</v>
          </cell>
          <cell r="L7">
            <v>0</v>
          </cell>
          <cell r="M7">
            <v>0</v>
          </cell>
          <cell r="N7" t="str">
            <v>192-0084</v>
          </cell>
          <cell r="O7" t="str">
            <v>東京都八王子市三崎町５－１９ リバー ９ ビル ２Ｆ</v>
          </cell>
          <cell r="P7">
            <v>0</v>
          </cell>
          <cell r="Q7">
            <v>0</v>
          </cell>
          <cell r="R7">
            <v>0</v>
          </cell>
          <cell r="S7">
            <v>0</v>
          </cell>
          <cell r="T7">
            <v>0</v>
          </cell>
          <cell r="U7">
            <v>0</v>
          </cell>
          <cell r="V7">
            <v>0</v>
          </cell>
          <cell r="W7">
            <v>0</v>
          </cell>
          <cell r="X7">
            <v>0</v>
          </cell>
          <cell r="Y7">
            <v>0</v>
          </cell>
          <cell r="Z7">
            <v>0</v>
          </cell>
          <cell r="AA7" t="str">
            <v>0426-20-7900</v>
          </cell>
          <cell r="AB7" t="str">
            <v>0426-20-7901</v>
          </cell>
          <cell r="AC7" t="str">
            <v>0426-25-4955</v>
          </cell>
          <cell r="AD7">
            <v>0</v>
          </cell>
          <cell r="AE7">
            <v>0</v>
          </cell>
          <cell r="AF7">
            <v>79</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t="str">
            <v>株式会社川久保洋行</v>
          </cell>
          <cell r="BL7" t="str">
            <v>代表取締役</v>
          </cell>
          <cell r="BM7" t="str">
            <v>川久保　哲男</v>
          </cell>
          <cell r="BN7">
            <v>0</v>
          </cell>
          <cell r="BO7">
            <v>0</v>
          </cell>
          <cell r="BP7">
            <v>0</v>
          </cell>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row>
        <row r="8">
          <cell r="A8">
            <v>5</v>
          </cell>
          <cell r="B8">
            <v>0</v>
          </cell>
          <cell r="C8">
            <v>0</v>
          </cell>
          <cell r="D8">
            <v>0</v>
          </cell>
          <cell r="E8" t="str">
            <v>青葉台駅前</v>
          </cell>
          <cell r="F8">
            <v>0</v>
          </cell>
          <cell r="G8">
            <v>0</v>
          </cell>
          <cell r="H8">
            <v>0</v>
          </cell>
          <cell r="I8">
            <v>0</v>
          </cell>
          <cell r="J8">
            <v>0</v>
          </cell>
          <cell r="K8">
            <v>0</v>
          </cell>
          <cell r="L8">
            <v>0</v>
          </cell>
          <cell r="M8">
            <v>0</v>
          </cell>
          <cell r="N8">
            <v>0</v>
          </cell>
          <cell r="O8" t="str">
            <v>神奈川県横浜市青葉区青葉台２－５ ｱﾚｯｸｽ・ﾋﾞﾙ３Ｆ</v>
          </cell>
          <cell r="P8">
            <v>0</v>
          </cell>
          <cell r="Q8">
            <v>0</v>
          </cell>
          <cell r="R8">
            <v>0</v>
          </cell>
          <cell r="S8">
            <v>0</v>
          </cell>
          <cell r="T8">
            <v>0</v>
          </cell>
          <cell r="U8">
            <v>0</v>
          </cell>
          <cell r="V8">
            <v>0</v>
          </cell>
          <cell r="W8">
            <v>0</v>
          </cell>
          <cell r="X8">
            <v>0</v>
          </cell>
          <cell r="Y8">
            <v>0</v>
          </cell>
          <cell r="Z8">
            <v>0</v>
          </cell>
          <cell r="AA8">
            <v>0</v>
          </cell>
          <cell r="AB8">
            <v>0</v>
          </cell>
          <cell r="AC8" t="str">
            <v>045-984-6233</v>
          </cell>
          <cell r="AD8">
            <v>0</v>
          </cell>
          <cell r="AE8">
            <v>0</v>
          </cell>
          <cell r="AF8">
            <v>46</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t="str">
            <v>代表取締役</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row>
        <row r="9">
          <cell r="A9">
            <v>6</v>
          </cell>
          <cell r="B9">
            <v>6</v>
          </cell>
          <cell r="C9">
            <v>0</v>
          </cell>
          <cell r="D9">
            <v>0</v>
          </cell>
          <cell r="E9" t="str">
            <v>荻窪西口</v>
          </cell>
          <cell r="F9">
            <v>0</v>
          </cell>
          <cell r="G9">
            <v>0</v>
          </cell>
          <cell r="H9">
            <v>0</v>
          </cell>
          <cell r="I9">
            <v>0</v>
          </cell>
          <cell r="J9">
            <v>0</v>
          </cell>
          <cell r="K9">
            <v>0</v>
          </cell>
          <cell r="L9">
            <v>0</v>
          </cell>
          <cell r="M9">
            <v>0</v>
          </cell>
          <cell r="N9" t="str">
            <v>167-0043</v>
          </cell>
          <cell r="O9" t="str">
            <v>東京都杉並区上荻１－１３－３ 小河原ビル ４Ｆ</v>
          </cell>
          <cell r="P9">
            <v>0</v>
          </cell>
          <cell r="Q9">
            <v>0</v>
          </cell>
          <cell r="R9">
            <v>0</v>
          </cell>
          <cell r="S9">
            <v>0</v>
          </cell>
          <cell r="T9">
            <v>0</v>
          </cell>
          <cell r="U9">
            <v>0</v>
          </cell>
          <cell r="V9">
            <v>0</v>
          </cell>
          <cell r="W9">
            <v>0</v>
          </cell>
          <cell r="X9">
            <v>0</v>
          </cell>
          <cell r="Y9">
            <v>0</v>
          </cell>
          <cell r="Z9">
            <v>0</v>
          </cell>
          <cell r="AA9" t="str">
            <v>03-5397-7428</v>
          </cell>
          <cell r="AB9" t="str">
            <v>03-5397-7429</v>
          </cell>
          <cell r="AC9" t="str">
            <v>03-3392-4428</v>
          </cell>
          <cell r="AD9">
            <v>0</v>
          </cell>
          <cell r="AE9">
            <v>0</v>
          </cell>
          <cell r="AF9">
            <v>40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t="str">
            <v>株式会社小河原建設</v>
          </cell>
          <cell r="BL9" t="str">
            <v>代表取締役</v>
          </cell>
          <cell r="BM9" t="str">
            <v>小河原　圭介</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row>
        <row r="10">
          <cell r="A10">
            <v>8</v>
          </cell>
          <cell r="B10">
            <v>8</v>
          </cell>
          <cell r="C10">
            <v>0</v>
          </cell>
          <cell r="D10">
            <v>0</v>
          </cell>
          <cell r="E10" t="str">
            <v>中野南口</v>
          </cell>
          <cell r="F10">
            <v>0</v>
          </cell>
          <cell r="G10">
            <v>0</v>
          </cell>
          <cell r="H10">
            <v>0</v>
          </cell>
          <cell r="I10">
            <v>0</v>
          </cell>
          <cell r="J10">
            <v>0</v>
          </cell>
          <cell r="K10">
            <v>0</v>
          </cell>
          <cell r="L10">
            <v>0</v>
          </cell>
          <cell r="M10">
            <v>0</v>
          </cell>
          <cell r="N10" t="str">
            <v>164-0001</v>
          </cell>
          <cell r="O10" t="str">
            <v>東京都中野区中野２－２６－１０ 中村ビル４Ｆ</v>
          </cell>
          <cell r="P10">
            <v>0</v>
          </cell>
          <cell r="Q10">
            <v>0</v>
          </cell>
          <cell r="R10">
            <v>0</v>
          </cell>
          <cell r="S10">
            <v>0</v>
          </cell>
          <cell r="T10">
            <v>0</v>
          </cell>
          <cell r="U10">
            <v>0</v>
          </cell>
          <cell r="V10">
            <v>0</v>
          </cell>
          <cell r="W10">
            <v>0</v>
          </cell>
          <cell r="X10">
            <v>0</v>
          </cell>
          <cell r="Y10">
            <v>0</v>
          </cell>
          <cell r="Z10">
            <v>0</v>
          </cell>
          <cell r="AA10" t="str">
            <v>03-5385-7418</v>
          </cell>
          <cell r="AB10" t="str">
            <v>03-5385-7419</v>
          </cell>
          <cell r="AC10" t="str">
            <v>03-3229-3483</v>
          </cell>
          <cell r="AD10">
            <v>0</v>
          </cell>
          <cell r="AE10">
            <v>0</v>
          </cell>
          <cell r="AF10">
            <v>42</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t="str">
            <v>株式会社中富</v>
          </cell>
          <cell r="BL10" t="str">
            <v>代表取締役</v>
          </cell>
          <cell r="BM10" t="str">
            <v>中村　貢也</v>
          </cell>
          <cell r="BN10">
            <v>0</v>
          </cell>
          <cell r="BO10">
            <v>0</v>
          </cell>
          <cell r="BP10">
            <v>0</v>
          </cell>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cell r="CF10">
            <v>0</v>
          </cell>
          <cell r="CG10">
            <v>0</v>
          </cell>
          <cell r="CH10">
            <v>0</v>
          </cell>
          <cell r="CI10">
            <v>0</v>
          </cell>
          <cell r="CJ10">
            <v>0</v>
          </cell>
          <cell r="CK10">
            <v>0</v>
          </cell>
          <cell r="CL10">
            <v>0</v>
          </cell>
          <cell r="CM10">
            <v>0</v>
          </cell>
          <cell r="CN10">
            <v>0</v>
          </cell>
          <cell r="CO10">
            <v>0</v>
          </cell>
        </row>
        <row r="11">
          <cell r="A11">
            <v>9</v>
          </cell>
          <cell r="B11">
            <v>9</v>
          </cell>
          <cell r="C11">
            <v>0</v>
          </cell>
          <cell r="D11">
            <v>0</v>
          </cell>
          <cell r="E11" t="str">
            <v>西千葉駅前</v>
          </cell>
          <cell r="F11">
            <v>0</v>
          </cell>
          <cell r="G11">
            <v>0</v>
          </cell>
          <cell r="H11">
            <v>0</v>
          </cell>
          <cell r="I11">
            <v>0</v>
          </cell>
          <cell r="J11">
            <v>0</v>
          </cell>
          <cell r="K11">
            <v>0</v>
          </cell>
          <cell r="L11">
            <v>0</v>
          </cell>
          <cell r="M11">
            <v>0</v>
          </cell>
          <cell r="N11" t="str">
            <v>260-0033</v>
          </cell>
          <cell r="O11" t="str">
            <v>千葉県千葉市中央区春日２－２３－６NCビル２Ｆ</v>
          </cell>
          <cell r="P11">
            <v>0</v>
          </cell>
          <cell r="Q11">
            <v>0</v>
          </cell>
          <cell r="R11">
            <v>0</v>
          </cell>
          <cell r="S11">
            <v>0</v>
          </cell>
          <cell r="T11">
            <v>0</v>
          </cell>
          <cell r="U11">
            <v>0</v>
          </cell>
          <cell r="V11">
            <v>0</v>
          </cell>
          <cell r="W11">
            <v>0</v>
          </cell>
          <cell r="X11">
            <v>0</v>
          </cell>
          <cell r="Y11">
            <v>0</v>
          </cell>
          <cell r="Z11">
            <v>0</v>
          </cell>
          <cell r="AA11" t="str">
            <v>043-238-1261</v>
          </cell>
          <cell r="AB11" t="str">
            <v>043-238-1262</v>
          </cell>
          <cell r="AC11" t="str">
            <v>043-243-8100</v>
          </cell>
          <cell r="AD11">
            <v>0</v>
          </cell>
          <cell r="AE11">
            <v>0</v>
          </cell>
          <cell r="AF11">
            <v>72</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t="str">
            <v>株式会社ナッサ商事</v>
          </cell>
          <cell r="BL11" t="str">
            <v>代表取締役</v>
          </cell>
          <cell r="BM11" t="str">
            <v>秋山　桂一</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row>
        <row r="12">
          <cell r="A12">
            <v>10</v>
          </cell>
          <cell r="B12">
            <v>10</v>
          </cell>
          <cell r="C12">
            <v>0</v>
          </cell>
          <cell r="D12">
            <v>0</v>
          </cell>
          <cell r="E12" t="str">
            <v>藤沢クッチーネ４Ｆ</v>
          </cell>
          <cell r="F12">
            <v>0</v>
          </cell>
          <cell r="G12">
            <v>0</v>
          </cell>
          <cell r="H12">
            <v>0</v>
          </cell>
          <cell r="I12">
            <v>0</v>
          </cell>
          <cell r="J12">
            <v>0</v>
          </cell>
          <cell r="K12">
            <v>0</v>
          </cell>
          <cell r="L12">
            <v>0</v>
          </cell>
          <cell r="M12">
            <v>0</v>
          </cell>
          <cell r="N12" t="str">
            <v>251-0055</v>
          </cell>
          <cell r="O12" t="str">
            <v>神奈川県藤沢市南藤沢2-1-2ｸｯﾁｰﾈﾋﾞﾙ4F</v>
          </cell>
          <cell r="P12">
            <v>0</v>
          </cell>
          <cell r="Q12">
            <v>0</v>
          </cell>
          <cell r="R12">
            <v>0</v>
          </cell>
          <cell r="S12">
            <v>0</v>
          </cell>
          <cell r="T12">
            <v>0</v>
          </cell>
          <cell r="U12">
            <v>0</v>
          </cell>
          <cell r="V12">
            <v>0</v>
          </cell>
          <cell r="W12">
            <v>0</v>
          </cell>
          <cell r="X12">
            <v>0</v>
          </cell>
          <cell r="Y12">
            <v>0</v>
          </cell>
          <cell r="Z12">
            <v>0</v>
          </cell>
          <cell r="AA12" t="str">
            <v>0466-29-2270</v>
          </cell>
          <cell r="AB12" t="str">
            <v>0466-29-2271</v>
          </cell>
          <cell r="AC12" t="str">
            <v>0466-22-6668</v>
          </cell>
          <cell r="AD12">
            <v>0</v>
          </cell>
          <cell r="AE12">
            <v>0</v>
          </cell>
          <cell r="AF12">
            <v>127</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t="str">
            <v>株式会社クレディセゾン</v>
          </cell>
          <cell r="BL12" t="str">
            <v>館長</v>
          </cell>
          <cell r="BM12" t="str">
            <v>黛　義章</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row>
        <row r="13">
          <cell r="A13">
            <v>11</v>
          </cell>
          <cell r="B13">
            <v>0</v>
          </cell>
          <cell r="C13">
            <v>0</v>
          </cell>
          <cell r="D13">
            <v>0</v>
          </cell>
          <cell r="E13" t="str">
            <v>稲毛</v>
          </cell>
          <cell r="F13">
            <v>0</v>
          </cell>
          <cell r="G13">
            <v>0</v>
          </cell>
          <cell r="H13">
            <v>0</v>
          </cell>
          <cell r="I13">
            <v>0</v>
          </cell>
          <cell r="J13">
            <v>0</v>
          </cell>
          <cell r="K13">
            <v>0</v>
          </cell>
          <cell r="L13">
            <v>0</v>
          </cell>
          <cell r="M13">
            <v>0</v>
          </cell>
          <cell r="N13">
            <v>0</v>
          </cell>
          <cell r="O13" t="str">
            <v>千葉県千葉市稲毛区稲毛東3-17-10ｴﾇﾋﾞﾙ稲毛 １Ｆ</v>
          </cell>
          <cell r="P13">
            <v>0</v>
          </cell>
          <cell r="Q13">
            <v>0</v>
          </cell>
          <cell r="R13">
            <v>0</v>
          </cell>
          <cell r="S13">
            <v>0</v>
          </cell>
          <cell r="T13">
            <v>0</v>
          </cell>
          <cell r="U13">
            <v>0</v>
          </cell>
          <cell r="V13">
            <v>0</v>
          </cell>
          <cell r="W13">
            <v>0</v>
          </cell>
          <cell r="X13">
            <v>0</v>
          </cell>
          <cell r="Y13">
            <v>0</v>
          </cell>
          <cell r="Z13">
            <v>0</v>
          </cell>
          <cell r="AA13" t="str">
            <v>043-238-1461</v>
          </cell>
          <cell r="AB13" t="str">
            <v>043-238-1462</v>
          </cell>
          <cell r="AC13" t="str">
            <v>043-243-5988</v>
          </cell>
          <cell r="AD13">
            <v>0</v>
          </cell>
          <cell r="AE13">
            <v>0</v>
          </cell>
          <cell r="AF13">
            <v>31</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row>
        <row r="14">
          <cell r="A14">
            <v>12</v>
          </cell>
          <cell r="B14">
            <v>12</v>
          </cell>
          <cell r="C14">
            <v>0</v>
          </cell>
          <cell r="D14">
            <v>0</v>
          </cell>
          <cell r="E14" t="str">
            <v>八王子五番街</v>
          </cell>
          <cell r="F14">
            <v>0</v>
          </cell>
          <cell r="G14">
            <v>0</v>
          </cell>
          <cell r="H14">
            <v>0</v>
          </cell>
          <cell r="I14">
            <v>0</v>
          </cell>
          <cell r="J14">
            <v>0</v>
          </cell>
          <cell r="K14">
            <v>0</v>
          </cell>
          <cell r="L14">
            <v>0</v>
          </cell>
          <cell r="M14">
            <v>0</v>
          </cell>
          <cell r="N14" t="str">
            <v>192-0082</v>
          </cell>
          <cell r="O14" t="str">
            <v>東京都八王子市東町１２－１４栗原ビル ４Ｆ</v>
          </cell>
          <cell r="P14">
            <v>0</v>
          </cell>
          <cell r="Q14">
            <v>0</v>
          </cell>
          <cell r="R14">
            <v>0</v>
          </cell>
          <cell r="S14">
            <v>0</v>
          </cell>
          <cell r="T14">
            <v>0</v>
          </cell>
          <cell r="U14">
            <v>0</v>
          </cell>
          <cell r="V14">
            <v>0</v>
          </cell>
          <cell r="W14">
            <v>0</v>
          </cell>
          <cell r="X14">
            <v>0</v>
          </cell>
          <cell r="Y14">
            <v>0</v>
          </cell>
          <cell r="Z14">
            <v>0</v>
          </cell>
          <cell r="AA14" t="str">
            <v>0426-60-7515</v>
          </cell>
          <cell r="AB14" t="str">
            <v>0426-60-7516</v>
          </cell>
          <cell r="AC14" t="str">
            <v>0426-48-0321</v>
          </cell>
          <cell r="AD14">
            <v>0</v>
          </cell>
          <cell r="AE14">
            <v>0</v>
          </cell>
          <cell r="AF14">
            <v>53</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t="str">
            <v>取締役社長</v>
          </cell>
          <cell r="BM14" t="str">
            <v>加藤　晃助</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row>
        <row r="15">
          <cell r="A15">
            <v>13</v>
          </cell>
          <cell r="B15">
            <v>13</v>
          </cell>
          <cell r="C15">
            <v>0</v>
          </cell>
          <cell r="D15">
            <v>0</v>
          </cell>
          <cell r="E15" t="str">
            <v>笹塚</v>
          </cell>
          <cell r="F15">
            <v>0</v>
          </cell>
          <cell r="G15">
            <v>0</v>
          </cell>
          <cell r="H15">
            <v>0</v>
          </cell>
          <cell r="I15">
            <v>0</v>
          </cell>
          <cell r="J15">
            <v>0</v>
          </cell>
          <cell r="K15">
            <v>0</v>
          </cell>
          <cell r="L15">
            <v>0</v>
          </cell>
          <cell r="M15">
            <v>0</v>
          </cell>
          <cell r="N15" t="str">
            <v>151-0073</v>
          </cell>
          <cell r="O15" t="str">
            <v>東京都渋谷区笹塚１-２１-１１杉本ビル２Ｆ</v>
          </cell>
          <cell r="P15">
            <v>0</v>
          </cell>
          <cell r="Q15">
            <v>0</v>
          </cell>
          <cell r="R15">
            <v>0</v>
          </cell>
          <cell r="S15">
            <v>0</v>
          </cell>
          <cell r="T15">
            <v>0</v>
          </cell>
          <cell r="U15">
            <v>0</v>
          </cell>
          <cell r="V15">
            <v>0</v>
          </cell>
          <cell r="W15">
            <v>0</v>
          </cell>
          <cell r="X15">
            <v>0</v>
          </cell>
          <cell r="Y15">
            <v>0</v>
          </cell>
          <cell r="Z15">
            <v>0</v>
          </cell>
          <cell r="AA15" t="str">
            <v>03-5478-7540</v>
          </cell>
          <cell r="AB15" t="str">
            <v>03-5478-7608</v>
          </cell>
          <cell r="AC15" t="str">
            <v>03-3469-6654</v>
          </cell>
          <cell r="AD15">
            <v>0</v>
          </cell>
          <cell r="AE15">
            <v>0</v>
          </cell>
          <cell r="AF15">
            <v>37</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t="str">
            <v>杉本　眞琴</v>
          </cell>
        </row>
        <row r="16">
          <cell r="A16">
            <v>14</v>
          </cell>
          <cell r="B16">
            <v>14</v>
          </cell>
          <cell r="C16">
            <v>0</v>
          </cell>
          <cell r="D16">
            <v>0</v>
          </cell>
          <cell r="E16" t="str">
            <v>ＪＲ川越西口</v>
          </cell>
          <cell r="F16">
            <v>0</v>
          </cell>
          <cell r="G16">
            <v>0</v>
          </cell>
          <cell r="H16">
            <v>0</v>
          </cell>
          <cell r="I16">
            <v>0</v>
          </cell>
          <cell r="J16">
            <v>0</v>
          </cell>
          <cell r="K16">
            <v>0</v>
          </cell>
          <cell r="L16">
            <v>0</v>
          </cell>
          <cell r="M16">
            <v>0</v>
          </cell>
          <cell r="N16" t="str">
            <v>350-1123</v>
          </cell>
          <cell r="O16" t="str">
            <v>埼玉県川越市脇田本町１６-３堀ビル２Ｆ</v>
          </cell>
          <cell r="P16">
            <v>0</v>
          </cell>
          <cell r="Q16">
            <v>0</v>
          </cell>
          <cell r="R16">
            <v>0</v>
          </cell>
          <cell r="S16">
            <v>0</v>
          </cell>
          <cell r="T16">
            <v>0</v>
          </cell>
          <cell r="U16">
            <v>0</v>
          </cell>
          <cell r="V16">
            <v>0</v>
          </cell>
          <cell r="W16">
            <v>0</v>
          </cell>
          <cell r="X16">
            <v>0</v>
          </cell>
          <cell r="Y16">
            <v>0</v>
          </cell>
          <cell r="Z16">
            <v>0</v>
          </cell>
          <cell r="AA16" t="str">
            <v>0492-40-1740</v>
          </cell>
          <cell r="AB16" t="str">
            <v>0492-40-1741</v>
          </cell>
          <cell r="AC16" t="str">
            <v>0492-47-6606</v>
          </cell>
          <cell r="AD16">
            <v>0</v>
          </cell>
          <cell r="AE16">
            <v>0</v>
          </cell>
          <cell r="AF16">
            <v>36</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t="str">
            <v>堀　孝</v>
          </cell>
        </row>
        <row r="17">
          <cell r="A17">
            <v>15</v>
          </cell>
          <cell r="B17">
            <v>15</v>
          </cell>
          <cell r="C17">
            <v>0</v>
          </cell>
          <cell r="D17">
            <v>0</v>
          </cell>
          <cell r="E17" t="str">
            <v>蒲田西口</v>
          </cell>
          <cell r="F17">
            <v>0</v>
          </cell>
          <cell r="G17">
            <v>0</v>
          </cell>
          <cell r="H17">
            <v>0</v>
          </cell>
          <cell r="I17">
            <v>0</v>
          </cell>
          <cell r="J17">
            <v>0</v>
          </cell>
          <cell r="K17">
            <v>0</v>
          </cell>
          <cell r="L17">
            <v>0</v>
          </cell>
          <cell r="M17">
            <v>0</v>
          </cell>
          <cell r="N17" t="str">
            <v>144-0051</v>
          </cell>
          <cell r="O17" t="str">
            <v>東京都大田区西蒲田７-６７-１０-</v>
          </cell>
          <cell r="P17">
            <v>0</v>
          </cell>
          <cell r="Q17">
            <v>0</v>
          </cell>
          <cell r="R17">
            <v>0</v>
          </cell>
          <cell r="S17">
            <v>0</v>
          </cell>
          <cell r="T17">
            <v>0</v>
          </cell>
          <cell r="U17">
            <v>0</v>
          </cell>
          <cell r="V17">
            <v>0</v>
          </cell>
          <cell r="W17">
            <v>0</v>
          </cell>
          <cell r="X17">
            <v>0</v>
          </cell>
          <cell r="Y17">
            <v>0</v>
          </cell>
          <cell r="Z17">
            <v>0</v>
          </cell>
          <cell r="AA17" t="str">
            <v>03-5703-6000</v>
          </cell>
          <cell r="AB17" t="str">
            <v>03-5703-6089</v>
          </cell>
          <cell r="AC17" t="str">
            <v>03-3783-1788</v>
          </cell>
          <cell r="AD17">
            <v>0</v>
          </cell>
          <cell r="AE17">
            <v>0</v>
          </cell>
          <cell r="AF17">
            <v>61</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t="str">
            <v>株式会社和昌</v>
          </cell>
          <cell r="BL17" t="str">
            <v>代表取締役</v>
          </cell>
          <cell r="BM17" t="str">
            <v>甲屋　慶治</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0</v>
          </cell>
          <cell r="CD17">
            <v>0</v>
          </cell>
          <cell r="CE17">
            <v>0</v>
          </cell>
          <cell r="CF17">
            <v>0</v>
          </cell>
          <cell r="CG17">
            <v>0</v>
          </cell>
          <cell r="CH17">
            <v>0</v>
          </cell>
          <cell r="CI17">
            <v>0</v>
          </cell>
          <cell r="CJ17">
            <v>0</v>
          </cell>
          <cell r="CK17">
            <v>0</v>
          </cell>
          <cell r="CL17">
            <v>0</v>
          </cell>
          <cell r="CM17">
            <v>0</v>
          </cell>
          <cell r="CN17">
            <v>0</v>
          </cell>
          <cell r="CO17">
            <v>0</v>
          </cell>
        </row>
        <row r="18">
          <cell r="A18">
            <v>16</v>
          </cell>
          <cell r="B18">
            <v>16</v>
          </cell>
          <cell r="C18">
            <v>0</v>
          </cell>
          <cell r="D18">
            <v>0</v>
          </cell>
          <cell r="E18" t="str">
            <v>用賀南口Ｂ１Ｆ</v>
          </cell>
          <cell r="F18">
            <v>0</v>
          </cell>
          <cell r="G18">
            <v>0</v>
          </cell>
          <cell r="H18">
            <v>0</v>
          </cell>
          <cell r="I18">
            <v>0</v>
          </cell>
          <cell r="J18">
            <v>0</v>
          </cell>
          <cell r="K18">
            <v>0</v>
          </cell>
          <cell r="L18">
            <v>0</v>
          </cell>
          <cell r="M18">
            <v>0</v>
          </cell>
          <cell r="N18" t="str">
            <v>158-0097</v>
          </cell>
          <cell r="O18" t="str">
            <v>東京都世田谷区用賀２－４１平成ビルＢ１Ｆ</v>
          </cell>
          <cell r="P18">
            <v>0</v>
          </cell>
          <cell r="Q18">
            <v>0</v>
          </cell>
          <cell r="R18">
            <v>0</v>
          </cell>
          <cell r="S18">
            <v>0</v>
          </cell>
          <cell r="T18">
            <v>0</v>
          </cell>
          <cell r="U18">
            <v>0</v>
          </cell>
          <cell r="V18">
            <v>0</v>
          </cell>
          <cell r="W18">
            <v>0</v>
          </cell>
          <cell r="X18">
            <v>0</v>
          </cell>
          <cell r="Y18">
            <v>0</v>
          </cell>
          <cell r="Z18">
            <v>0</v>
          </cell>
          <cell r="AA18" t="str">
            <v>03-5491-7098</v>
          </cell>
          <cell r="AB18" t="str">
            <v>03-5491-7098</v>
          </cell>
          <cell r="AC18" t="str">
            <v>03-3709-6583</v>
          </cell>
          <cell r="AD18">
            <v>0</v>
          </cell>
          <cell r="AE18">
            <v>0</v>
          </cell>
          <cell r="AF18">
            <v>48</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t="str">
            <v>飯田　博</v>
          </cell>
        </row>
        <row r="19">
          <cell r="A19">
            <v>17</v>
          </cell>
          <cell r="B19">
            <v>17</v>
          </cell>
          <cell r="C19">
            <v>0</v>
          </cell>
          <cell r="D19">
            <v>0</v>
          </cell>
          <cell r="E19" t="str">
            <v>三ツ境南口</v>
          </cell>
          <cell r="F19">
            <v>0</v>
          </cell>
          <cell r="G19">
            <v>0</v>
          </cell>
          <cell r="H19">
            <v>0</v>
          </cell>
          <cell r="I19">
            <v>0</v>
          </cell>
          <cell r="J19">
            <v>0</v>
          </cell>
          <cell r="K19">
            <v>0</v>
          </cell>
          <cell r="L19">
            <v>0</v>
          </cell>
          <cell r="M19">
            <v>0</v>
          </cell>
          <cell r="N19" t="str">
            <v>246-0022</v>
          </cell>
          <cell r="O19" t="str">
            <v>神奈川県横浜市瀬谷区三ツ境１５－４葵ビル２Ｆ</v>
          </cell>
          <cell r="P19">
            <v>0</v>
          </cell>
          <cell r="Q19">
            <v>0</v>
          </cell>
          <cell r="R19">
            <v>0</v>
          </cell>
          <cell r="S19">
            <v>0</v>
          </cell>
          <cell r="T19">
            <v>0</v>
          </cell>
          <cell r="U19">
            <v>0</v>
          </cell>
          <cell r="V19">
            <v>0</v>
          </cell>
          <cell r="W19">
            <v>0</v>
          </cell>
          <cell r="X19">
            <v>0</v>
          </cell>
          <cell r="Y19">
            <v>0</v>
          </cell>
          <cell r="Z19">
            <v>0</v>
          </cell>
          <cell r="AA19" t="str">
            <v>045-369-1129</v>
          </cell>
          <cell r="AB19" t="str">
            <v>045-369-1129</v>
          </cell>
          <cell r="AC19" t="str">
            <v>045-363-6849</v>
          </cell>
          <cell r="AD19">
            <v>0</v>
          </cell>
          <cell r="AE19">
            <v>0</v>
          </cell>
          <cell r="AF19">
            <v>52</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t="str">
            <v>木我　千鳥</v>
          </cell>
        </row>
        <row r="20">
          <cell r="A20">
            <v>17</v>
          </cell>
          <cell r="B20" t="str">
            <v>確定</v>
          </cell>
          <cell r="C20" t="str">
            <v>増床</v>
          </cell>
          <cell r="D20" t="str">
            <v>和民</v>
          </cell>
          <cell r="E20" t="str">
            <v>三ツ境南口</v>
          </cell>
          <cell r="F20" t="str">
            <v>確定</v>
          </cell>
          <cell r="G20" t="str">
            <v>日比</v>
          </cell>
          <cell r="H20">
            <v>36844</v>
          </cell>
          <cell r="I20" t="str">
            <v>確定</v>
          </cell>
          <cell r="J20">
            <v>36840</v>
          </cell>
          <cell r="K20">
            <v>0.45833333333333331</v>
          </cell>
          <cell r="L20">
            <v>36839</v>
          </cell>
          <cell r="M20">
            <v>0.625</v>
          </cell>
          <cell r="N20" t="str">
            <v>246-0022</v>
          </cell>
          <cell r="O20" t="str">
            <v>神奈川県横浜市瀬谷区三ﾂ境１５－４</v>
          </cell>
          <cell r="P20" t="str">
            <v>確定</v>
          </cell>
          <cell r="Q20" t="str">
            <v>葵ビル２，３階</v>
          </cell>
          <cell r="R20" t="str">
            <v>確定</v>
          </cell>
          <cell r="S20" t="str">
            <v>相鉄本線</v>
          </cell>
          <cell r="T20" t="str">
            <v>三ツ境</v>
          </cell>
          <cell r="U20">
            <v>3</v>
          </cell>
          <cell r="V20">
            <v>62.12</v>
          </cell>
          <cell r="W20" t="str">
            <v>確定</v>
          </cell>
          <cell r="X20">
            <v>2</v>
          </cell>
          <cell r="Y20" t="str">
            <v>年中無休</v>
          </cell>
          <cell r="Z20" t="str">
            <v>17:00～翌日3:00</v>
          </cell>
          <cell r="AA20" t="str">
            <v>045-369-1129</v>
          </cell>
          <cell r="AB20" t="str">
            <v>045-369-1132</v>
          </cell>
          <cell r="AC20" t="str">
            <v>045-363-6849</v>
          </cell>
          <cell r="AD20">
            <v>12500</v>
          </cell>
          <cell r="AE20" t="str">
            <v>木我千鳥　木我薫</v>
          </cell>
          <cell r="AF20">
            <v>56.55</v>
          </cell>
          <cell r="AG20">
            <v>113</v>
          </cell>
          <cell r="AH20" t="str">
            <v>確定</v>
          </cell>
          <cell r="AI20">
            <v>0</v>
          </cell>
          <cell r="AJ20" t="str">
            <v>なし</v>
          </cell>
          <cell r="AK20">
            <v>2</v>
          </cell>
          <cell r="AL20" t="str">
            <v>Ａ＋Ｂ</v>
          </cell>
          <cell r="AM20">
            <v>16</v>
          </cell>
          <cell r="AN20">
            <v>15</v>
          </cell>
          <cell r="AO20">
            <v>0</v>
          </cell>
          <cell r="AP20">
            <v>0</v>
          </cell>
          <cell r="AQ20">
            <v>0</v>
          </cell>
          <cell r="AR20">
            <v>0</v>
          </cell>
          <cell r="AS20">
            <v>0</v>
          </cell>
          <cell r="AT20">
            <v>0</v>
          </cell>
          <cell r="AU20">
            <v>0</v>
          </cell>
          <cell r="AV20">
            <v>0</v>
          </cell>
          <cell r="AW20">
            <v>40</v>
          </cell>
          <cell r="AX20">
            <v>1</v>
          </cell>
          <cell r="AY20">
            <v>1</v>
          </cell>
          <cell r="AZ20">
            <v>1</v>
          </cell>
          <cell r="BA20" t="str">
            <v>未定</v>
          </cell>
          <cell r="BB20" t="str">
            <v>未定</v>
          </cell>
          <cell r="BC20" t="str">
            <v>未定</v>
          </cell>
        </row>
        <row r="21">
          <cell r="A21">
            <v>18</v>
          </cell>
          <cell r="B21">
            <v>18</v>
          </cell>
          <cell r="C21">
            <v>0</v>
          </cell>
          <cell r="D21">
            <v>0</v>
          </cell>
          <cell r="E21" t="str">
            <v>大船東口B1F</v>
          </cell>
          <cell r="F21">
            <v>0</v>
          </cell>
          <cell r="G21">
            <v>0</v>
          </cell>
          <cell r="H21">
            <v>0</v>
          </cell>
          <cell r="I21">
            <v>0</v>
          </cell>
          <cell r="J21">
            <v>0</v>
          </cell>
          <cell r="K21">
            <v>0</v>
          </cell>
          <cell r="L21">
            <v>0</v>
          </cell>
          <cell r="M21">
            <v>0</v>
          </cell>
          <cell r="N21" t="str">
            <v>247-0056</v>
          </cell>
          <cell r="O21" t="str">
            <v>神奈川県鎌倉市大船1-6-5 第45東京ﾋﾞﾙﾃﾞｨﾝｸﾞB 1F</v>
          </cell>
          <cell r="P21">
            <v>0</v>
          </cell>
          <cell r="Q21">
            <v>0</v>
          </cell>
          <cell r="R21">
            <v>0</v>
          </cell>
          <cell r="S21">
            <v>0</v>
          </cell>
          <cell r="T21">
            <v>0</v>
          </cell>
          <cell r="U21">
            <v>0</v>
          </cell>
          <cell r="V21">
            <v>0</v>
          </cell>
          <cell r="W21">
            <v>0</v>
          </cell>
          <cell r="X21">
            <v>0</v>
          </cell>
          <cell r="Y21">
            <v>0</v>
          </cell>
          <cell r="Z21">
            <v>0</v>
          </cell>
          <cell r="AA21" t="str">
            <v>0467-41-1691</v>
          </cell>
          <cell r="AB21" t="str">
            <v>0467-41-1329</v>
          </cell>
          <cell r="AC21" t="str">
            <v>0467-46-6800</v>
          </cell>
          <cell r="AD21">
            <v>0</v>
          </cell>
          <cell r="AE21">
            <v>0</v>
          </cell>
          <cell r="AF21">
            <v>47</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t="str">
            <v>東京ビルディング株式会社</v>
          </cell>
          <cell r="BL21" t="str">
            <v>代表取締役</v>
          </cell>
          <cell r="BM21" t="str">
            <v>高橋　昭彦</v>
          </cell>
          <cell r="BN21">
            <v>0</v>
          </cell>
          <cell r="BO21">
            <v>0</v>
          </cell>
          <cell r="BP21">
            <v>0</v>
          </cell>
          <cell r="BQ21">
            <v>0</v>
          </cell>
          <cell r="BR21">
            <v>0</v>
          </cell>
          <cell r="BS21">
            <v>0</v>
          </cell>
          <cell r="BT21">
            <v>0</v>
          </cell>
          <cell r="BU21">
            <v>0</v>
          </cell>
          <cell r="BV21">
            <v>0</v>
          </cell>
          <cell r="BW21">
            <v>0</v>
          </cell>
          <cell r="BX21">
            <v>0</v>
          </cell>
          <cell r="BY21">
            <v>0</v>
          </cell>
          <cell r="BZ21">
            <v>0</v>
          </cell>
          <cell r="CA21">
            <v>0</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row>
        <row r="22">
          <cell r="A22">
            <v>19</v>
          </cell>
          <cell r="B22">
            <v>19</v>
          </cell>
          <cell r="C22">
            <v>0</v>
          </cell>
          <cell r="D22">
            <v>0</v>
          </cell>
          <cell r="E22" t="str">
            <v>大久保北口</v>
          </cell>
          <cell r="F22">
            <v>0</v>
          </cell>
          <cell r="G22">
            <v>0</v>
          </cell>
          <cell r="H22">
            <v>0</v>
          </cell>
          <cell r="I22">
            <v>0</v>
          </cell>
          <cell r="J22">
            <v>0</v>
          </cell>
          <cell r="K22">
            <v>0</v>
          </cell>
          <cell r="L22">
            <v>0</v>
          </cell>
          <cell r="M22">
            <v>0</v>
          </cell>
          <cell r="N22" t="str">
            <v>169-0073</v>
          </cell>
          <cell r="O22" t="str">
            <v>東京都新宿区百人町１－１９－１４第11東京ﾋﾞﾙﾃﾞｨﾝｸﾞ 2F</v>
          </cell>
          <cell r="P22">
            <v>0</v>
          </cell>
          <cell r="Q22">
            <v>0</v>
          </cell>
          <cell r="R22">
            <v>0</v>
          </cell>
          <cell r="S22">
            <v>0</v>
          </cell>
          <cell r="T22">
            <v>0</v>
          </cell>
          <cell r="U22">
            <v>0</v>
          </cell>
          <cell r="V22">
            <v>0</v>
          </cell>
          <cell r="W22">
            <v>0</v>
          </cell>
          <cell r="X22">
            <v>0</v>
          </cell>
          <cell r="Y22">
            <v>0</v>
          </cell>
          <cell r="Z22">
            <v>0</v>
          </cell>
          <cell r="AA22" t="str">
            <v>03-5332-7325</v>
          </cell>
          <cell r="AB22" t="str">
            <v>03-5332-7326</v>
          </cell>
          <cell r="AC22" t="str">
            <v>03-3661-0131</v>
          </cell>
          <cell r="AD22">
            <v>0</v>
          </cell>
          <cell r="AE22">
            <v>0</v>
          </cell>
          <cell r="AF22">
            <v>35</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t="str">
            <v>東京ビルディング株式会社</v>
          </cell>
          <cell r="BL22" t="str">
            <v>代表取締役</v>
          </cell>
          <cell r="BM22" t="str">
            <v>高橋　昭彦</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row>
        <row r="23">
          <cell r="A23">
            <v>20</v>
          </cell>
          <cell r="B23">
            <v>0</v>
          </cell>
          <cell r="C23">
            <v>0</v>
          </cell>
          <cell r="D23">
            <v>0</v>
          </cell>
          <cell r="E23" t="str">
            <v>池袋西口９Ｆ</v>
          </cell>
          <cell r="F23">
            <v>0</v>
          </cell>
          <cell r="G23">
            <v>0</v>
          </cell>
          <cell r="H23">
            <v>0</v>
          </cell>
          <cell r="I23">
            <v>0</v>
          </cell>
          <cell r="J23">
            <v>0</v>
          </cell>
          <cell r="K23">
            <v>0</v>
          </cell>
          <cell r="L23">
            <v>0</v>
          </cell>
          <cell r="M23">
            <v>0</v>
          </cell>
          <cell r="N23" t="str">
            <v>171-0021</v>
          </cell>
          <cell r="O23" t="str">
            <v>東京都豊島区西池袋1-23-1ｴﾙｸﾙｰｾﾋﾞﾙ9F</v>
          </cell>
          <cell r="P23">
            <v>0</v>
          </cell>
          <cell r="Q23">
            <v>0</v>
          </cell>
          <cell r="R23">
            <v>0</v>
          </cell>
          <cell r="S23">
            <v>0</v>
          </cell>
          <cell r="T23">
            <v>0</v>
          </cell>
          <cell r="U23">
            <v>0</v>
          </cell>
          <cell r="V23">
            <v>0</v>
          </cell>
          <cell r="W23">
            <v>0</v>
          </cell>
          <cell r="X23">
            <v>0</v>
          </cell>
          <cell r="Y23">
            <v>0</v>
          </cell>
          <cell r="Z23">
            <v>0</v>
          </cell>
          <cell r="AA23" t="str">
            <v>03-5956-7372</v>
          </cell>
          <cell r="AB23" t="str">
            <v>03-5956-7374</v>
          </cell>
          <cell r="AC23" t="str">
            <v>03-5951-3863</v>
          </cell>
          <cell r="AD23">
            <v>0</v>
          </cell>
          <cell r="AE23">
            <v>0</v>
          </cell>
          <cell r="AF23">
            <v>71</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row>
        <row r="24">
          <cell r="A24">
            <v>21</v>
          </cell>
          <cell r="B24">
            <v>0</v>
          </cell>
          <cell r="C24">
            <v>0</v>
          </cell>
          <cell r="D24">
            <v>0</v>
          </cell>
          <cell r="E24" t="str">
            <v>綱島西口</v>
          </cell>
          <cell r="F24">
            <v>0</v>
          </cell>
          <cell r="G24">
            <v>0</v>
          </cell>
          <cell r="H24">
            <v>0</v>
          </cell>
          <cell r="I24">
            <v>0</v>
          </cell>
          <cell r="J24">
            <v>0</v>
          </cell>
          <cell r="K24">
            <v>0</v>
          </cell>
          <cell r="L24">
            <v>0</v>
          </cell>
          <cell r="M24">
            <v>0</v>
          </cell>
          <cell r="N24">
            <v>0</v>
          </cell>
          <cell r="O24" t="str">
            <v>神奈川県横浜市港北区綱島西1-7-8第82東京ﾋﾞﾙﾃﾞｨﾝｸﾞ 2F</v>
          </cell>
          <cell r="P24">
            <v>0</v>
          </cell>
          <cell r="Q24">
            <v>0</v>
          </cell>
          <cell r="R24">
            <v>0</v>
          </cell>
          <cell r="S24">
            <v>0</v>
          </cell>
          <cell r="T24">
            <v>0</v>
          </cell>
          <cell r="U24">
            <v>0</v>
          </cell>
          <cell r="V24">
            <v>0</v>
          </cell>
          <cell r="W24">
            <v>0</v>
          </cell>
          <cell r="X24">
            <v>0</v>
          </cell>
          <cell r="Y24">
            <v>0</v>
          </cell>
          <cell r="Z24">
            <v>0</v>
          </cell>
          <cell r="AA24" t="str">
            <v>045-540-1521</v>
          </cell>
          <cell r="AB24">
            <v>0</v>
          </cell>
          <cell r="AC24" t="str">
            <v>045-542-9494</v>
          </cell>
          <cell r="AD24">
            <v>0</v>
          </cell>
          <cell r="AE24">
            <v>0</v>
          </cell>
          <cell r="AF24">
            <v>52</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row>
        <row r="25">
          <cell r="A25">
            <v>22</v>
          </cell>
          <cell r="B25">
            <v>22</v>
          </cell>
          <cell r="C25">
            <v>0</v>
          </cell>
          <cell r="D25">
            <v>0</v>
          </cell>
          <cell r="E25" t="str">
            <v>東急武蔵小杉駅前</v>
          </cell>
          <cell r="F25">
            <v>0</v>
          </cell>
          <cell r="G25">
            <v>0</v>
          </cell>
          <cell r="H25">
            <v>0</v>
          </cell>
          <cell r="I25">
            <v>0</v>
          </cell>
          <cell r="J25">
            <v>0</v>
          </cell>
          <cell r="K25">
            <v>0</v>
          </cell>
          <cell r="L25">
            <v>0</v>
          </cell>
          <cell r="M25">
            <v>0</v>
          </cell>
          <cell r="N25">
            <v>0</v>
          </cell>
          <cell r="O25" t="str">
            <v>神奈川県川崎市中原区小杉町3-430黒田産業ﾋﾞﾙ2F</v>
          </cell>
          <cell r="P25">
            <v>0</v>
          </cell>
          <cell r="Q25">
            <v>0</v>
          </cell>
          <cell r="R25">
            <v>0</v>
          </cell>
          <cell r="S25">
            <v>0</v>
          </cell>
          <cell r="T25">
            <v>0</v>
          </cell>
          <cell r="U25">
            <v>0</v>
          </cell>
          <cell r="V25">
            <v>0</v>
          </cell>
          <cell r="W25">
            <v>0</v>
          </cell>
          <cell r="X25">
            <v>0</v>
          </cell>
          <cell r="Y25">
            <v>0</v>
          </cell>
          <cell r="Z25">
            <v>0</v>
          </cell>
          <cell r="AA25" t="str">
            <v>044-739-1066</v>
          </cell>
          <cell r="AB25" t="str">
            <v>044-739-1067</v>
          </cell>
          <cell r="AC25" t="str">
            <v>044-744-1995</v>
          </cell>
          <cell r="AD25">
            <v>0</v>
          </cell>
          <cell r="AE25">
            <v>0</v>
          </cell>
          <cell r="AF25">
            <v>62</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t="str">
            <v>黒田産業株式会社</v>
          </cell>
          <cell r="BL25" t="str">
            <v>代表取締役</v>
          </cell>
          <cell r="BM25" t="str">
            <v>黒田　恭博</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row>
        <row r="26">
          <cell r="A26">
            <v>23</v>
          </cell>
          <cell r="B26">
            <v>0</v>
          </cell>
          <cell r="C26">
            <v>0</v>
          </cell>
          <cell r="D26">
            <v>0</v>
          </cell>
          <cell r="E26" t="str">
            <v>武蔵小金井</v>
          </cell>
          <cell r="F26">
            <v>0</v>
          </cell>
          <cell r="G26">
            <v>0</v>
          </cell>
          <cell r="H26">
            <v>0</v>
          </cell>
          <cell r="I26">
            <v>0</v>
          </cell>
          <cell r="J26">
            <v>0</v>
          </cell>
          <cell r="K26">
            <v>0</v>
          </cell>
          <cell r="L26">
            <v>0</v>
          </cell>
          <cell r="M26">
            <v>0</v>
          </cell>
          <cell r="N26">
            <v>0</v>
          </cell>
          <cell r="O26" t="str">
            <v>東京都武蔵小金井市本町5-18-5第55東京ﾋﾞﾙ3F</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47</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row>
        <row r="27">
          <cell r="A27">
            <v>24</v>
          </cell>
          <cell r="B27">
            <v>24</v>
          </cell>
          <cell r="C27">
            <v>0</v>
          </cell>
          <cell r="D27">
            <v>0</v>
          </cell>
          <cell r="E27" t="str">
            <v>高田馬場１Ｆ</v>
          </cell>
          <cell r="F27">
            <v>0</v>
          </cell>
          <cell r="G27">
            <v>0</v>
          </cell>
          <cell r="H27">
            <v>0</v>
          </cell>
          <cell r="I27">
            <v>0</v>
          </cell>
          <cell r="J27">
            <v>0</v>
          </cell>
          <cell r="K27">
            <v>0</v>
          </cell>
          <cell r="L27">
            <v>0</v>
          </cell>
          <cell r="M27">
            <v>0</v>
          </cell>
          <cell r="N27">
            <v>0</v>
          </cell>
          <cell r="O27" t="str">
            <v>東京都新宿区高田馬場2-16-6宇田川ﾋﾞﾙ1F</v>
          </cell>
          <cell r="P27">
            <v>0</v>
          </cell>
          <cell r="Q27">
            <v>0</v>
          </cell>
          <cell r="R27">
            <v>0</v>
          </cell>
          <cell r="S27">
            <v>0</v>
          </cell>
          <cell r="T27">
            <v>0</v>
          </cell>
          <cell r="U27">
            <v>0</v>
          </cell>
          <cell r="V27">
            <v>0</v>
          </cell>
          <cell r="W27">
            <v>0</v>
          </cell>
          <cell r="X27">
            <v>0</v>
          </cell>
          <cell r="Y27">
            <v>0</v>
          </cell>
          <cell r="Z27">
            <v>0</v>
          </cell>
          <cell r="AA27" t="str">
            <v>03-5286-7478</v>
          </cell>
          <cell r="AB27" t="str">
            <v>03-5286-7479</v>
          </cell>
          <cell r="AC27" t="str">
            <v>03-3205-4345</v>
          </cell>
          <cell r="AD27">
            <v>0</v>
          </cell>
          <cell r="AE27">
            <v>0</v>
          </cell>
          <cell r="AF27">
            <v>52</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t="str">
            <v>宇田川ビル株式会社</v>
          </cell>
          <cell r="BL27" t="str">
            <v>代表取締役</v>
          </cell>
          <cell r="BM27" t="str">
            <v>宇田川　和俊</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row>
        <row r="28">
          <cell r="A28">
            <v>25</v>
          </cell>
          <cell r="B28">
            <v>25</v>
          </cell>
          <cell r="C28">
            <v>0</v>
          </cell>
          <cell r="D28">
            <v>0</v>
          </cell>
          <cell r="E28" t="str">
            <v>千歳烏山</v>
          </cell>
          <cell r="F28">
            <v>0</v>
          </cell>
          <cell r="G28">
            <v>0</v>
          </cell>
          <cell r="H28">
            <v>0</v>
          </cell>
          <cell r="I28">
            <v>0</v>
          </cell>
          <cell r="J28">
            <v>0</v>
          </cell>
          <cell r="K28">
            <v>0</v>
          </cell>
          <cell r="L28">
            <v>0</v>
          </cell>
          <cell r="M28">
            <v>0</v>
          </cell>
          <cell r="N28">
            <v>0</v>
          </cell>
          <cell r="O28" t="str">
            <v>東京都世田谷区南烏山6-6-2ｻﾝﾏﾙｼｪﾋﾞﾙ2F</v>
          </cell>
          <cell r="P28">
            <v>0</v>
          </cell>
          <cell r="Q28">
            <v>0</v>
          </cell>
          <cell r="R28">
            <v>0</v>
          </cell>
          <cell r="S28">
            <v>0</v>
          </cell>
          <cell r="T28">
            <v>0</v>
          </cell>
          <cell r="U28">
            <v>0</v>
          </cell>
          <cell r="V28">
            <v>0</v>
          </cell>
          <cell r="W28">
            <v>0</v>
          </cell>
          <cell r="X28">
            <v>0</v>
          </cell>
          <cell r="Y28">
            <v>0</v>
          </cell>
          <cell r="Z28">
            <v>0</v>
          </cell>
          <cell r="AA28" t="str">
            <v>03-5314-7035</v>
          </cell>
          <cell r="AB28" t="str">
            <v>03-5314-7036</v>
          </cell>
          <cell r="AC28" t="str">
            <v>03-5384-5502</v>
          </cell>
          <cell r="AD28">
            <v>0</v>
          </cell>
          <cell r="AE28">
            <v>0</v>
          </cell>
          <cell r="AF28">
            <v>91</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t="str">
            <v>豊田通商株式会社東京支社</v>
          </cell>
        </row>
        <row r="29">
          <cell r="A29">
            <v>27</v>
          </cell>
          <cell r="B29">
            <v>27</v>
          </cell>
          <cell r="C29">
            <v>0</v>
          </cell>
          <cell r="D29">
            <v>0</v>
          </cell>
          <cell r="E29" t="str">
            <v>光が丘IMA公園通り</v>
          </cell>
          <cell r="F29">
            <v>0</v>
          </cell>
          <cell r="G29">
            <v>0</v>
          </cell>
          <cell r="H29">
            <v>0</v>
          </cell>
          <cell r="I29">
            <v>0</v>
          </cell>
          <cell r="J29">
            <v>0</v>
          </cell>
          <cell r="K29">
            <v>0</v>
          </cell>
          <cell r="L29">
            <v>0</v>
          </cell>
          <cell r="M29">
            <v>0</v>
          </cell>
          <cell r="N29">
            <v>0</v>
          </cell>
          <cell r="O29" t="str">
            <v>東京都練馬区光が丘2-10-1ＩＭＡビル東館2Ｆ</v>
          </cell>
          <cell r="P29">
            <v>0</v>
          </cell>
          <cell r="Q29">
            <v>0</v>
          </cell>
          <cell r="R29">
            <v>0</v>
          </cell>
          <cell r="S29">
            <v>0</v>
          </cell>
          <cell r="T29">
            <v>0</v>
          </cell>
          <cell r="U29">
            <v>0</v>
          </cell>
          <cell r="V29">
            <v>0</v>
          </cell>
          <cell r="W29">
            <v>0</v>
          </cell>
          <cell r="X29">
            <v>0</v>
          </cell>
          <cell r="Y29">
            <v>0</v>
          </cell>
          <cell r="Z29">
            <v>0</v>
          </cell>
          <cell r="AA29" t="str">
            <v>03-5383-7147</v>
          </cell>
          <cell r="AB29" t="str">
            <v>03-5383-8278</v>
          </cell>
          <cell r="AC29" t="str">
            <v>03-5998-5905</v>
          </cell>
          <cell r="AD29">
            <v>0</v>
          </cell>
          <cell r="AE29">
            <v>0</v>
          </cell>
          <cell r="AF29">
            <v>111</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t="str">
            <v>株式会社光が丘都市センター</v>
          </cell>
          <cell r="BL29" t="str">
            <v>代表取締役社長</v>
          </cell>
          <cell r="BM29" t="str">
            <v>杉本　康人</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row>
        <row r="30">
          <cell r="A30">
            <v>28</v>
          </cell>
          <cell r="B30">
            <v>28</v>
          </cell>
          <cell r="C30">
            <v>0</v>
          </cell>
          <cell r="D30">
            <v>0</v>
          </cell>
          <cell r="E30" t="str">
            <v>渋谷道玄坂</v>
          </cell>
          <cell r="F30">
            <v>0</v>
          </cell>
          <cell r="G30">
            <v>0</v>
          </cell>
          <cell r="H30">
            <v>0</v>
          </cell>
          <cell r="I30">
            <v>0</v>
          </cell>
          <cell r="J30">
            <v>0</v>
          </cell>
          <cell r="K30">
            <v>0</v>
          </cell>
          <cell r="L30">
            <v>0</v>
          </cell>
          <cell r="M30">
            <v>0</v>
          </cell>
          <cell r="N30">
            <v>0</v>
          </cell>
          <cell r="O30" t="str">
            <v>東京都渋谷区道玄坂1-18-7道玄坂ﾌﾟﾗｻﾞ仁科屋ビル</v>
          </cell>
          <cell r="P30">
            <v>0</v>
          </cell>
          <cell r="Q30">
            <v>0</v>
          </cell>
          <cell r="R30">
            <v>0</v>
          </cell>
          <cell r="S30">
            <v>0</v>
          </cell>
          <cell r="T30">
            <v>0</v>
          </cell>
          <cell r="U30">
            <v>0</v>
          </cell>
          <cell r="V30">
            <v>0</v>
          </cell>
          <cell r="W30">
            <v>0</v>
          </cell>
          <cell r="X30">
            <v>0</v>
          </cell>
          <cell r="Y30">
            <v>0</v>
          </cell>
          <cell r="Z30">
            <v>0</v>
          </cell>
          <cell r="AA30" t="str">
            <v>03-5456-7269</v>
          </cell>
          <cell r="AB30" t="str">
            <v>03-5456-7229</v>
          </cell>
          <cell r="AC30" t="str">
            <v>03-3469-7897</v>
          </cell>
          <cell r="AD30">
            <v>0</v>
          </cell>
          <cell r="AE30">
            <v>0</v>
          </cell>
          <cell r="AF30">
            <v>30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t="str">
            <v>有限会社仁科屋</v>
          </cell>
          <cell r="BL30" t="str">
            <v>代表取締役</v>
          </cell>
          <cell r="BM30" t="str">
            <v>馬橋　利昌</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row>
        <row r="31">
          <cell r="A31">
            <v>29</v>
          </cell>
          <cell r="B31">
            <v>29</v>
          </cell>
          <cell r="C31">
            <v>0</v>
          </cell>
          <cell r="D31">
            <v>0</v>
          </cell>
          <cell r="E31" t="str">
            <v>大泉学園</v>
          </cell>
          <cell r="F31">
            <v>0</v>
          </cell>
          <cell r="G31">
            <v>0</v>
          </cell>
          <cell r="H31">
            <v>0</v>
          </cell>
          <cell r="I31">
            <v>0</v>
          </cell>
          <cell r="J31">
            <v>0</v>
          </cell>
          <cell r="K31">
            <v>0</v>
          </cell>
          <cell r="L31">
            <v>0</v>
          </cell>
          <cell r="M31">
            <v>0</v>
          </cell>
          <cell r="N31">
            <v>0</v>
          </cell>
          <cell r="O31" t="str">
            <v>東京都練馬区東大泉１-３７-１大泉学園ﾏﾙｷｼﾋﾞﾙ ２Ｆ</v>
          </cell>
          <cell r="P31">
            <v>0</v>
          </cell>
          <cell r="Q31">
            <v>0</v>
          </cell>
          <cell r="R31">
            <v>0</v>
          </cell>
          <cell r="S31">
            <v>0</v>
          </cell>
          <cell r="T31">
            <v>0</v>
          </cell>
          <cell r="U31">
            <v>0</v>
          </cell>
          <cell r="V31">
            <v>0</v>
          </cell>
          <cell r="W31">
            <v>0</v>
          </cell>
          <cell r="X31">
            <v>0</v>
          </cell>
          <cell r="Y31">
            <v>0</v>
          </cell>
          <cell r="Z31">
            <v>0</v>
          </cell>
          <cell r="AA31" t="str">
            <v>03-5387-7225</v>
          </cell>
          <cell r="AB31" t="str">
            <v>03-5387-7247</v>
          </cell>
          <cell r="AC31" t="str">
            <v>03-5387-0261</v>
          </cell>
          <cell r="AD31">
            <v>0</v>
          </cell>
          <cell r="AE31">
            <v>0</v>
          </cell>
          <cell r="AF31">
            <v>41</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t="str">
            <v>岸　裕三</v>
          </cell>
        </row>
        <row r="32">
          <cell r="A32">
            <v>30</v>
          </cell>
          <cell r="B32">
            <v>0</v>
          </cell>
          <cell r="C32">
            <v>0</v>
          </cell>
          <cell r="D32">
            <v>0</v>
          </cell>
          <cell r="E32" t="str">
            <v>目白通り</v>
          </cell>
          <cell r="F32">
            <v>0</v>
          </cell>
          <cell r="G32">
            <v>0</v>
          </cell>
          <cell r="H32">
            <v>0</v>
          </cell>
          <cell r="I32">
            <v>0</v>
          </cell>
          <cell r="J32">
            <v>0</v>
          </cell>
          <cell r="K32">
            <v>0</v>
          </cell>
          <cell r="L32">
            <v>0</v>
          </cell>
          <cell r="M32">
            <v>0</v>
          </cell>
          <cell r="N32">
            <v>0</v>
          </cell>
          <cell r="O32" t="str">
            <v>東京都豊島区目白３-５-１３フジヤマビル Ｍ ２Ｆ</v>
          </cell>
          <cell r="P32">
            <v>0</v>
          </cell>
          <cell r="Q32">
            <v>0</v>
          </cell>
          <cell r="R32">
            <v>0</v>
          </cell>
          <cell r="S32">
            <v>0</v>
          </cell>
          <cell r="T32">
            <v>0</v>
          </cell>
          <cell r="U32">
            <v>0</v>
          </cell>
          <cell r="V32">
            <v>0</v>
          </cell>
          <cell r="W32">
            <v>0</v>
          </cell>
          <cell r="X32">
            <v>0</v>
          </cell>
          <cell r="Y32">
            <v>0</v>
          </cell>
          <cell r="Z32">
            <v>0</v>
          </cell>
          <cell r="AA32" t="str">
            <v>03-5996-7155</v>
          </cell>
          <cell r="AB32" t="str">
            <v>03-5996-7157</v>
          </cell>
          <cell r="AC32" t="str">
            <v>03-5982-8733</v>
          </cell>
          <cell r="AD32">
            <v>0</v>
          </cell>
          <cell r="AE32">
            <v>0</v>
          </cell>
          <cell r="AF32">
            <v>28</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row>
        <row r="33">
          <cell r="A33">
            <v>31</v>
          </cell>
          <cell r="B33">
            <v>0</v>
          </cell>
          <cell r="C33">
            <v>0</v>
          </cell>
          <cell r="D33">
            <v>0</v>
          </cell>
          <cell r="E33" t="str">
            <v>新宿靖国通り</v>
          </cell>
          <cell r="F33">
            <v>0</v>
          </cell>
          <cell r="G33">
            <v>0</v>
          </cell>
          <cell r="H33">
            <v>0</v>
          </cell>
          <cell r="I33">
            <v>0</v>
          </cell>
          <cell r="J33">
            <v>0</v>
          </cell>
          <cell r="K33">
            <v>0</v>
          </cell>
          <cell r="L33">
            <v>0</v>
          </cell>
          <cell r="M33">
            <v>0</v>
          </cell>
          <cell r="N33">
            <v>0</v>
          </cell>
          <cell r="O33" t="str">
            <v>東京都新宿区新宿３-２１-６龍生堂ﾋﾞﾙ Ｂ１Ｆ</v>
          </cell>
          <cell r="P33">
            <v>0</v>
          </cell>
          <cell r="Q33">
            <v>0</v>
          </cell>
          <cell r="R33">
            <v>0</v>
          </cell>
          <cell r="S33">
            <v>0</v>
          </cell>
          <cell r="T33">
            <v>0</v>
          </cell>
          <cell r="U33">
            <v>0</v>
          </cell>
          <cell r="V33">
            <v>0</v>
          </cell>
          <cell r="W33">
            <v>0</v>
          </cell>
          <cell r="X33">
            <v>0</v>
          </cell>
          <cell r="Y33">
            <v>0</v>
          </cell>
          <cell r="Z33">
            <v>0</v>
          </cell>
          <cell r="AA33" t="str">
            <v>03-5361-8476</v>
          </cell>
          <cell r="AB33" t="str">
            <v>03-5361-8477</v>
          </cell>
          <cell r="AC33" t="str">
            <v>03-3226-7560</v>
          </cell>
          <cell r="AD33">
            <v>0</v>
          </cell>
          <cell r="AE33">
            <v>0</v>
          </cell>
          <cell r="AF33">
            <v>39</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t="str">
            <v>株式会社龍生堂本店</v>
          </cell>
          <cell r="BL33" t="str">
            <v>代表取締役社長</v>
          </cell>
          <cell r="BM33" t="str">
            <v>関口　信行</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row>
        <row r="34">
          <cell r="A34">
            <v>32</v>
          </cell>
          <cell r="B34">
            <v>0</v>
          </cell>
          <cell r="C34">
            <v>0</v>
          </cell>
          <cell r="D34">
            <v>0</v>
          </cell>
          <cell r="E34" t="str">
            <v>原宿明治通り</v>
          </cell>
          <cell r="F34">
            <v>0</v>
          </cell>
          <cell r="G34">
            <v>0</v>
          </cell>
          <cell r="H34">
            <v>0</v>
          </cell>
          <cell r="I34">
            <v>0</v>
          </cell>
          <cell r="J34">
            <v>0</v>
          </cell>
          <cell r="K34">
            <v>0</v>
          </cell>
          <cell r="L34">
            <v>0</v>
          </cell>
          <cell r="M34">
            <v>0</v>
          </cell>
          <cell r="N34">
            <v>0</v>
          </cell>
          <cell r="O34" t="str">
            <v>東京都渋谷区神宮前4-31-11原宿ＴＫﾋﾞﾙ2F</v>
          </cell>
          <cell r="P34">
            <v>0</v>
          </cell>
          <cell r="Q34">
            <v>0</v>
          </cell>
          <cell r="R34">
            <v>0</v>
          </cell>
          <cell r="S34">
            <v>0</v>
          </cell>
          <cell r="T34">
            <v>0</v>
          </cell>
          <cell r="U34">
            <v>0</v>
          </cell>
          <cell r="V34">
            <v>0</v>
          </cell>
          <cell r="W34">
            <v>0</v>
          </cell>
          <cell r="X34">
            <v>0</v>
          </cell>
          <cell r="Y34">
            <v>0</v>
          </cell>
          <cell r="Z34">
            <v>0</v>
          </cell>
          <cell r="AA34" t="str">
            <v>03-5412-7548</v>
          </cell>
          <cell r="AB34" t="str">
            <v>03-5412-5871</v>
          </cell>
          <cell r="AC34" t="str">
            <v>03-5411-9321</v>
          </cell>
          <cell r="AD34">
            <v>0</v>
          </cell>
          <cell r="AE34">
            <v>0</v>
          </cell>
          <cell r="AF34">
            <v>30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t="str">
            <v>小暮　申二</v>
          </cell>
        </row>
        <row r="35">
          <cell r="A35">
            <v>33</v>
          </cell>
          <cell r="B35">
            <v>0</v>
          </cell>
          <cell r="C35">
            <v>0</v>
          </cell>
          <cell r="D35">
            <v>0</v>
          </cell>
          <cell r="E35" t="str">
            <v>武蔵新城</v>
          </cell>
          <cell r="F35">
            <v>0</v>
          </cell>
          <cell r="G35">
            <v>0</v>
          </cell>
          <cell r="H35">
            <v>0</v>
          </cell>
          <cell r="I35">
            <v>0</v>
          </cell>
          <cell r="J35">
            <v>0</v>
          </cell>
          <cell r="K35">
            <v>0</v>
          </cell>
          <cell r="L35">
            <v>0</v>
          </cell>
          <cell r="M35">
            <v>0</v>
          </cell>
          <cell r="N35">
            <v>0</v>
          </cell>
          <cell r="O35" t="str">
            <v>神奈川県川崎市中原区新城3-4-3山口ﾋﾞﾙ1F</v>
          </cell>
          <cell r="P35">
            <v>0</v>
          </cell>
          <cell r="Q35">
            <v>0</v>
          </cell>
          <cell r="R35">
            <v>0</v>
          </cell>
          <cell r="S35">
            <v>0</v>
          </cell>
          <cell r="T35">
            <v>0</v>
          </cell>
          <cell r="U35">
            <v>0</v>
          </cell>
          <cell r="V35">
            <v>0</v>
          </cell>
          <cell r="W35">
            <v>0</v>
          </cell>
          <cell r="X35">
            <v>0</v>
          </cell>
          <cell r="Y35">
            <v>0</v>
          </cell>
          <cell r="Z35">
            <v>0</v>
          </cell>
          <cell r="AA35" t="str">
            <v>044-740-5870</v>
          </cell>
          <cell r="AB35" t="str">
            <v>044-740-5871</v>
          </cell>
          <cell r="AC35" t="str">
            <v>044-754-6856</v>
          </cell>
          <cell r="AD35">
            <v>0</v>
          </cell>
          <cell r="AE35">
            <v>0</v>
          </cell>
          <cell r="AF35">
            <v>37</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row>
        <row r="36">
          <cell r="A36">
            <v>34</v>
          </cell>
          <cell r="B36">
            <v>0</v>
          </cell>
          <cell r="C36">
            <v>0</v>
          </cell>
          <cell r="D36">
            <v>0</v>
          </cell>
          <cell r="E36" t="str">
            <v>藤沢ｸｯﾁｰﾈ１Ｆ</v>
          </cell>
          <cell r="F36">
            <v>0</v>
          </cell>
          <cell r="G36">
            <v>0</v>
          </cell>
          <cell r="H36">
            <v>0</v>
          </cell>
          <cell r="I36">
            <v>0</v>
          </cell>
          <cell r="J36">
            <v>0</v>
          </cell>
          <cell r="K36">
            <v>0</v>
          </cell>
          <cell r="L36">
            <v>0</v>
          </cell>
          <cell r="M36">
            <v>0</v>
          </cell>
          <cell r="N36">
            <v>0</v>
          </cell>
          <cell r="O36" t="str">
            <v>神奈川県藤沢市南藤沢2-1-2ｸｯﾁｰﾈﾋﾞﾙ1F</v>
          </cell>
          <cell r="P36">
            <v>0</v>
          </cell>
          <cell r="Q36">
            <v>0</v>
          </cell>
          <cell r="R36">
            <v>0</v>
          </cell>
          <cell r="S36">
            <v>0</v>
          </cell>
          <cell r="T36">
            <v>0</v>
          </cell>
          <cell r="U36">
            <v>0</v>
          </cell>
          <cell r="V36">
            <v>0</v>
          </cell>
          <cell r="W36">
            <v>0</v>
          </cell>
          <cell r="X36">
            <v>0</v>
          </cell>
          <cell r="Y36">
            <v>0</v>
          </cell>
          <cell r="Z36">
            <v>0</v>
          </cell>
          <cell r="AA36" t="str">
            <v>0466-29-1217</v>
          </cell>
          <cell r="AB36" t="str">
            <v>0466-29-1218</v>
          </cell>
          <cell r="AC36" t="str">
            <v>0466-27-3384</v>
          </cell>
          <cell r="AD36">
            <v>0</v>
          </cell>
          <cell r="AE36">
            <v>0</v>
          </cell>
          <cell r="AF36">
            <v>28</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row>
        <row r="37">
          <cell r="A37">
            <v>35</v>
          </cell>
          <cell r="B37">
            <v>0</v>
          </cell>
          <cell r="C37">
            <v>0</v>
          </cell>
          <cell r="D37">
            <v>0</v>
          </cell>
          <cell r="E37" t="str">
            <v>関内北口</v>
          </cell>
          <cell r="F37">
            <v>0</v>
          </cell>
          <cell r="G37">
            <v>0</v>
          </cell>
          <cell r="H37">
            <v>0</v>
          </cell>
          <cell r="I37">
            <v>0</v>
          </cell>
          <cell r="J37">
            <v>0</v>
          </cell>
          <cell r="K37">
            <v>0</v>
          </cell>
          <cell r="L37">
            <v>0</v>
          </cell>
          <cell r="M37">
            <v>0</v>
          </cell>
          <cell r="N37">
            <v>0</v>
          </cell>
          <cell r="O37" t="str">
            <v>神奈川県横浜市中区吉田町1-1永興ﾋﾞﾙｴｽﾋﾞﾙ2F</v>
          </cell>
          <cell r="P37">
            <v>0</v>
          </cell>
          <cell r="Q37">
            <v>0</v>
          </cell>
          <cell r="R37">
            <v>0</v>
          </cell>
          <cell r="S37">
            <v>0</v>
          </cell>
          <cell r="T37">
            <v>0</v>
          </cell>
          <cell r="U37">
            <v>0</v>
          </cell>
          <cell r="V37">
            <v>0</v>
          </cell>
          <cell r="W37">
            <v>0</v>
          </cell>
          <cell r="X37">
            <v>0</v>
          </cell>
          <cell r="Y37">
            <v>0</v>
          </cell>
          <cell r="Z37">
            <v>0</v>
          </cell>
          <cell r="AA37" t="str">
            <v>045-232-1690</v>
          </cell>
          <cell r="AB37" t="str">
            <v>045-232-1691</v>
          </cell>
          <cell r="AC37" t="str">
            <v>045-263-3610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t="str">
            <v>永興企業株式会社</v>
          </cell>
          <cell r="BL37" t="str">
            <v>常務取締役</v>
          </cell>
          <cell r="BM37" t="str">
            <v>永野　哲崇</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row>
        <row r="38">
          <cell r="A38">
            <v>36</v>
          </cell>
          <cell r="B38">
            <v>0</v>
          </cell>
          <cell r="C38">
            <v>0</v>
          </cell>
          <cell r="D38">
            <v>0</v>
          </cell>
          <cell r="E38" t="str">
            <v>横浜西口Ⅰ</v>
          </cell>
          <cell r="F38">
            <v>0</v>
          </cell>
          <cell r="G38">
            <v>0</v>
          </cell>
          <cell r="H38">
            <v>0</v>
          </cell>
          <cell r="I38">
            <v>0</v>
          </cell>
          <cell r="J38">
            <v>0</v>
          </cell>
          <cell r="K38">
            <v>0</v>
          </cell>
          <cell r="L38">
            <v>0</v>
          </cell>
          <cell r="M38">
            <v>0</v>
          </cell>
          <cell r="N38">
            <v>0</v>
          </cell>
          <cell r="O38" t="str">
            <v>神奈川県横浜市西区南幸2-11-1横浜ｴﾑｴｽﾋﾞﾙB1F</v>
          </cell>
          <cell r="P38">
            <v>0</v>
          </cell>
          <cell r="Q38">
            <v>0</v>
          </cell>
          <cell r="R38">
            <v>0</v>
          </cell>
          <cell r="S38">
            <v>0</v>
          </cell>
          <cell r="T38">
            <v>0</v>
          </cell>
          <cell r="U38">
            <v>0</v>
          </cell>
          <cell r="V38">
            <v>0</v>
          </cell>
          <cell r="W38">
            <v>0</v>
          </cell>
          <cell r="X38">
            <v>0</v>
          </cell>
          <cell r="Y38">
            <v>0</v>
          </cell>
          <cell r="Z38">
            <v>0</v>
          </cell>
          <cell r="AA38" t="str">
            <v>045-412-1474</v>
          </cell>
          <cell r="AB38" t="str">
            <v>045-412-1428</v>
          </cell>
          <cell r="AC38" t="str">
            <v>045-313-1493</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t="str">
            <v>有限会社横浜エム・エス</v>
          </cell>
          <cell r="BL38" t="str">
            <v>代表取締役</v>
          </cell>
          <cell r="BM38" t="str">
            <v>河内　宗正</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row>
        <row r="39">
          <cell r="A39">
            <v>37</v>
          </cell>
          <cell r="B39">
            <v>0</v>
          </cell>
          <cell r="C39">
            <v>0</v>
          </cell>
          <cell r="D39">
            <v>0</v>
          </cell>
          <cell r="E39" t="str">
            <v>横浜西口Ⅱ</v>
          </cell>
          <cell r="F39">
            <v>0</v>
          </cell>
          <cell r="G39">
            <v>0</v>
          </cell>
          <cell r="H39">
            <v>0</v>
          </cell>
          <cell r="I39">
            <v>0</v>
          </cell>
          <cell r="J39">
            <v>0</v>
          </cell>
          <cell r="K39">
            <v>0</v>
          </cell>
          <cell r="L39">
            <v>0</v>
          </cell>
          <cell r="M39">
            <v>0</v>
          </cell>
          <cell r="N39">
            <v>0</v>
          </cell>
          <cell r="O39" t="str">
            <v>神奈川県横浜市西区南幸2-11-1</v>
          </cell>
          <cell r="P39">
            <v>0</v>
          </cell>
          <cell r="Q39">
            <v>0</v>
          </cell>
          <cell r="R39">
            <v>0</v>
          </cell>
          <cell r="S39">
            <v>0</v>
          </cell>
          <cell r="T39">
            <v>0</v>
          </cell>
          <cell r="U39">
            <v>0</v>
          </cell>
          <cell r="V39">
            <v>0</v>
          </cell>
          <cell r="W39">
            <v>0</v>
          </cell>
          <cell r="X39">
            <v>0</v>
          </cell>
          <cell r="Y39">
            <v>0</v>
          </cell>
          <cell r="Z39">
            <v>0</v>
          </cell>
          <cell r="AA39" t="str">
            <v>045-412-1473</v>
          </cell>
          <cell r="AB39" t="str">
            <v/>
          </cell>
          <cell r="AC39" t="str">
            <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t="str">
            <v>有限会社横浜エム・エス</v>
          </cell>
        </row>
        <row r="40">
          <cell r="A40">
            <v>38</v>
          </cell>
          <cell r="B40">
            <v>0</v>
          </cell>
          <cell r="C40">
            <v>0</v>
          </cell>
          <cell r="D40">
            <v>0</v>
          </cell>
          <cell r="E40" t="str">
            <v>日暮里駅前</v>
          </cell>
          <cell r="F40">
            <v>0</v>
          </cell>
          <cell r="G40">
            <v>0</v>
          </cell>
          <cell r="H40">
            <v>0</v>
          </cell>
          <cell r="I40">
            <v>0</v>
          </cell>
          <cell r="J40">
            <v>0</v>
          </cell>
          <cell r="K40">
            <v>0</v>
          </cell>
          <cell r="L40">
            <v>0</v>
          </cell>
          <cell r="M40">
            <v>0</v>
          </cell>
          <cell r="N40">
            <v>0</v>
          </cell>
          <cell r="O40" t="str">
            <v>東京都荒川区西日暮里2-19-17日暮里駅前東忠ﾋﾞﾙ3F</v>
          </cell>
          <cell r="P40">
            <v>0</v>
          </cell>
          <cell r="Q40">
            <v>0</v>
          </cell>
          <cell r="R40">
            <v>0</v>
          </cell>
          <cell r="S40">
            <v>0</v>
          </cell>
          <cell r="T40">
            <v>0</v>
          </cell>
          <cell r="U40">
            <v>0</v>
          </cell>
          <cell r="V40">
            <v>0</v>
          </cell>
          <cell r="W40">
            <v>0</v>
          </cell>
          <cell r="X40">
            <v>0</v>
          </cell>
          <cell r="Y40">
            <v>0</v>
          </cell>
          <cell r="Z40">
            <v>0</v>
          </cell>
          <cell r="AA40" t="str">
            <v>03-5604-8417</v>
          </cell>
          <cell r="AB40" t="str">
            <v>03-5604-8418</v>
          </cell>
          <cell r="AC40" t="str">
            <v>03-3801-8314</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t="str">
            <v>平澤　澄子</v>
          </cell>
        </row>
        <row r="41">
          <cell r="A41">
            <v>39</v>
          </cell>
          <cell r="B41">
            <v>0</v>
          </cell>
          <cell r="C41">
            <v>0</v>
          </cell>
          <cell r="D41">
            <v>0</v>
          </cell>
          <cell r="E41" t="str">
            <v>古淵駅前</v>
          </cell>
          <cell r="F41">
            <v>0</v>
          </cell>
          <cell r="G41">
            <v>0</v>
          </cell>
          <cell r="H41">
            <v>0</v>
          </cell>
          <cell r="I41">
            <v>0</v>
          </cell>
          <cell r="J41">
            <v>0</v>
          </cell>
          <cell r="K41">
            <v>0</v>
          </cell>
          <cell r="L41">
            <v>0</v>
          </cell>
          <cell r="M41">
            <v>0</v>
          </cell>
          <cell r="N41">
            <v>0</v>
          </cell>
          <cell r="O41" t="str">
            <v>神奈川県相模原市古淵1-6-11古淵第2K'Sビル2F</v>
          </cell>
          <cell r="P41">
            <v>0</v>
          </cell>
          <cell r="Q41">
            <v>0</v>
          </cell>
          <cell r="R41">
            <v>0</v>
          </cell>
          <cell r="S41">
            <v>0</v>
          </cell>
          <cell r="T41">
            <v>0</v>
          </cell>
          <cell r="U41">
            <v>0</v>
          </cell>
          <cell r="V41">
            <v>0</v>
          </cell>
          <cell r="W41">
            <v>0</v>
          </cell>
          <cell r="X41">
            <v>0</v>
          </cell>
          <cell r="Y41">
            <v>0</v>
          </cell>
          <cell r="Z41">
            <v>0</v>
          </cell>
          <cell r="AA41" t="str">
            <v>0427-69-8166</v>
          </cell>
          <cell r="AB41" t="str">
            <v>0427-69-8167</v>
          </cell>
          <cell r="AC41" t="str">
            <v>0427-58-8905</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t="str">
            <v>有限会社細谷商事</v>
          </cell>
          <cell r="BL41" t="str">
            <v>代表取締役</v>
          </cell>
          <cell r="BM41" t="str">
            <v>細谷　節子</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row>
        <row r="42">
          <cell r="A42">
            <v>40</v>
          </cell>
          <cell r="B42">
            <v>0</v>
          </cell>
          <cell r="C42">
            <v>0</v>
          </cell>
          <cell r="D42">
            <v>0</v>
          </cell>
          <cell r="E42" t="str">
            <v>松戸西口</v>
          </cell>
          <cell r="F42">
            <v>0</v>
          </cell>
          <cell r="G42">
            <v>0</v>
          </cell>
          <cell r="H42">
            <v>0</v>
          </cell>
          <cell r="I42">
            <v>0</v>
          </cell>
          <cell r="J42">
            <v>0</v>
          </cell>
          <cell r="K42">
            <v>0</v>
          </cell>
          <cell r="L42">
            <v>0</v>
          </cell>
          <cell r="M42">
            <v>0</v>
          </cell>
          <cell r="N42">
            <v>0</v>
          </cell>
          <cell r="O42" t="str">
            <v>千葉県松戸市本町1-12日発ﾋﾞﾙ7F</v>
          </cell>
          <cell r="P42">
            <v>0</v>
          </cell>
          <cell r="Q42">
            <v>0</v>
          </cell>
          <cell r="R42">
            <v>0</v>
          </cell>
          <cell r="S42">
            <v>0</v>
          </cell>
          <cell r="T42">
            <v>0</v>
          </cell>
          <cell r="U42">
            <v>0</v>
          </cell>
          <cell r="V42">
            <v>0</v>
          </cell>
          <cell r="W42">
            <v>0</v>
          </cell>
          <cell r="X42">
            <v>0</v>
          </cell>
          <cell r="Y42">
            <v>0</v>
          </cell>
          <cell r="Z42">
            <v>0</v>
          </cell>
          <cell r="AA42" t="str">
            <v>0473-30-1584</v>
          </cell>
          <cell r="AB42" t="str">
            <v>0473-30-1585</v>
          </cell>
          <cell r="AC42" t="str">
            <v>0473-67-1190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t="str">
            <v>日本開発株式会社</v>
          </cell>
          <cell r="BL42" t="str">
            <v>代表取締役</v>
          </cell>
          <cell r="BM42" t="str">
            <v>内田　雅士</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row>
        <row r="43">
          <cell r="A43">
            <v>41</v>
          </cell>
          <cell r="B43">
            <v>0</v>
          </cell>
          <cell r="C43">
            <v>0</v>
          </cell>
          <cell r="D43">
            <v>0</v>
          </cell>
          <cell r="E43" t="str">
            <v>京急川崎</v>
          </cell>
          <cell r="F43">
            <v>0</v>
          </cell>
          <cell r="G43">
            <v>0</v>
          </cell>
          <cell r="H43">
            <v>0</v>
          </cell>
          <cell r="I43">
            <v>0</v>
          </cell>
          <cell r="J43">
            <v>0</v>
          </cell>
          <cell r="K43">
            <v>0</v>
          </cell>
          <cell r="L43">
            <v>0</v>
          </cell>
          <cell r="M43">
            <v>0</v>
          </cell>
          <cell r="N43">
            <v>0</v>
          </cell>
          <cell r="O43" t="str">
            <v>神奈川県川崎市川崎区砂子1-1-8第32東京ﾋﾞﾙ2F</v>
          </cell>
          <cell r="P43">
            <v>0</v>
          </cell>
          <cell r="Q43">
            <v>0</v>
          </cell>
          <cell r="R43">
            <v>0</v>
          </cell>
          <cell r="S43">
            <v>0</v>
          </cell>
          <cell r="T43">
            <v>0</v>
          </cell>
          <cell r="U43">
            <v>0</v>
          </cell>
          <cell r="V43">
            <v>0</v>
          </cell>
          <cell r="W43">
            <v>0</v>
          </cell>
          <cell r="X43">
            <v>0</v>
          </cell>
          <cell r="Y43">
            <v>0</v>
          </cell>
          <cell r="Z43">
            <v>0</v>
          </cell>
          <cell r="AA43" t="str">
            <v>044-220-1131</v>
          </cell>
          <cell r="AB43" t="str">
            <v>044-220-1132</v>
          </cell>
          <cell r="AC43" t="str">
            <v>044-222-9185</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t="str">
            <v>東京ビルディング株式会社</v>
          </cell>
          <cell r="BL43" t="str">
            <v>代表取締役</v>
          </cell>
          <cell r="BM43" t="str">
            <v>高橋　昭彦</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row>
        <row r="44">
          <cell r="A44">
            <v>42</v>
          </cell>
          <cell r="B44">
            <v>0</v>
          </cell>
          <cell r="C44">
            <v>0</v>
          </cell>
          <cell r="D44">
            <v>0</v>
          </cell>
          <cell r="E44" t="str">
            <v>ＪＲ町田駅前</v>
          </cell>
          <cell r="F44">
            <v>0</v>
          </cell>
          <cell r="G44">
            <v>0</v>
          </cell>
          <cell r="H44">
            <v>0</v>
          </cell>
          <cell r="I44">
            <v>0</v>
          </cell>
          <cell r="J44">
            <v>0</v>
          </cell>
          <cell r="K44">
            <v>0</v>
          </cell>
          <cell r="L44">
            <v>0</v>
          </cell>
          <cell r="M44">
            <v>0</v>
          </cell>
          <cell r="N44">
            <v>0</v>
          </cell>
          <cell r="O44" t="str">
            <v>東京都町田市原町田6-3-20TK町田ﾋﾞﾙB1F</v>
          </cell>
          <cell r="P44">
            <v>0</v>
          </cell>
          <cell r="Q44">
            <v>0</v>
          </cell>
          <cell r="R44">
            <v>0</v>
          </cell>
          <cell r="S44">
            <v>0</v>
          </cell>
          <cell r="T44">
            <v>0</v>
          </cell>
          <cell r="U44">
            <v>0</v>
          </cell>
          <cell r="V44">
            <v>0</v>
          </cell>
          <cell r="W44">
            <v>0</v>
          </cell>
          <cell r="X44">
            <v>0</v>
          </cell>
          <cell r="Y44">
            <v>0</v>
          </cell>
          <cell r="Z44">
            <v>0</v>
          </cell>
          <cell r="AA44" t="str">
            <v>0427-39-7476</v>
          </cell>
          <cell r="AB44" t="str">
            <v>0427-39-7477</v>
          </cell>
          <cell r="AC44" t="str">
            <v>0427-24-5046</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t="str">
            <v>吉祥寺エコービルディング株式会社</v>
          </cell>
          <cell r="BL44" t="str">
            <v>代表取締役</v>
          </cell>
          <cell r="BM44" t="str">
            <v>市川　淳</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row>
        <row r="45">
          <cell r="A45">
            <v>43</v>
          </cell>
          <cell r="B45">
            <v>0</v>
          </cell>
          <cell r="C45">
            <v>0</v>
          </cell>
          <cell r="D45">
            <v>0</v>
          </cell>
          <cell r="E45" t="str">
            <v>相模大野駅前</v>
          </cell>
          <cell r="F45">
            <v>0</v>
          </cell>
          <cell r="G45">
            <v>0</v>
          </cell>
          <cell r="H45">
            <v>0</v>
          </cell>
          <cell r="I45">
            <v>0</v>
          </cell>
          <cell r="J45">
            <v>0</v>
          </cell>
          <cell r="K45">
            <v>0</v>
          </cell>
          <cell r="L45">
            <v>0</v>
          </cell>
          <cell r="M45">
            <v>0</v>
          </cell>
          <cell r="N45">
            <v>0</v>
          </cell>
          <cell r="O45" t="str">
            <v>神奈川県相模原市相模大野3-12-6VIAﾋﾞﾙ３Ｆ</v>
          </cell>
          <cell r="P45">
            <v>0</v>
          </cell>
          <cell r="Q45">
            <v>0</v>
          </cell>
          <cell r="R45">
            <v>0</v>
          </cell>
          <cell r="S45">
            <v>0</v>
          </cell>
          <cell r="T45">
            <v>0</v>
          </cell>
          <cell r="U45">
            <v>0</v>
          </cell>
          <cell r="V45">
            <v>0</v>
          </cell>
          <cell r="W45">
            <v>0</v>
          </cell>
          <cell r="X45">
            <v>0</v>
          </cell>
          <cell r="Y45">
            <v>0</v>
          </cell>
          <cell r="Z45">
            <v>0</v>
          </cell>
          <cell r="AA45" t="str">
            <v>0427-65-7665</v>
          </cell>
          <cell r="AB45" t="str">
            <v>0427-65-7666</v>
          </cell>
          <cell r="AC45" t="str">
            <v>0427-41-9886</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t="str">
            <v>三井不動産株式会社　横浜支店</v>
          </cell>
          <cell r="BL45" t="str">
            <v>支店長</v>
          </cell>
          <cell r="BM45" t="str">
            <v>磯辺　真幸</v>
          </cell>
          <cell r="BN45">
            <v>0</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row>
        <row r="46">
          <cell r="A46">
            <v>44</v>
          </cell>
          <cell r="B46">
            <v>0</v>
          </cell>
          <cell r="C46">
            <v>0</v>
          </cell>
          <cell r="D46">
            <v>0</v>
          </cell>
          <cell r="E46" t="str">
            <v>ＪＲ蒲田東口</v>
          </cell>
          <cell r="F46">
            <v>0</v>
          </cell>
          <cell r="G46">
            <v>0</v>
          </cell>
          <cell r="H46">
            <v>0</v>
          </cell>
          <cell r="I46">
            <v>0</v>
          </cell>
          <cell r="J46">
            <v>0</v>
          </cell>
          <cell r="K46">
            <v>0</v>
          </cell>
          <cell r="L46">
            <v>0</v>
          </cell>
          <cell r="M46">
            <v>0</v>
          </cell>
          <cell r="N46">
            <v>0</v>
          </cell>
          <cell r="O46" t="str">
            <v>東京都大田区蒲田5-16-3金時ﾋﾞﾙ2F</v>
          </cell>
          <cell r="P46">
            <v>0</v>
          </cell>
          <cell r="Q46">
            <v>0</v>
          </cell>
          <cell r="R46">
            <v>0</v>
          </cell>
          <cell r="S46">
            <v>0</v>
          </cell>
          <cell r="T46">
            <v>0</v>
          </cell>
          <cell r="U46">
            <v>0</v>
          </cell>
          <cell r="V46">
            <v>0</v>
          </cell>
          <cell r="W46">
            <v>0</v>
          </cell>
          <cell r="X46">
            <v>0</v>
          </cell>
          <cell r="Y46">
            <v>0</v>
          </cell>
          <cell r="Z46">
            <v>0</v>
          </cell>
          <cell r="AA46" t="str">
            <v>03-5711-7873</v>
          </cell>
          <cell r="AB46" t="str">
            <v>03-5711-7874</v>
          </cell>
          <cell r="AC46" t="str">
            <v>03-5711-0845</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t="str">
            <v>都商事株式会社</v>
          </cell>
          <cell r="BL46" t="str">
            <v>代表取締役</v>
          </cell>
          <cell r="BM46" t="str">
            <v>都葉　旭輝</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row>
        <row r="47">
          <cell r="A47">
            <v>45</v>
          </cell>
          <cell r="B47">
            <v>0</v>
          </cell>
          <cell r="C47">
            <v>0</v>
          </cell>
          <cell r="D47">
            <v>0</v>
          </cell>
          <cell r="E47" t="str">
            <v>川口東口</v>
          </cell>
          <cell r="F47">
            <v>0</v>
          </cell>
          <cell r="G47">
            <v>0</v>
          </cell>
          <cell r="H47">
            <v>0</v>
          </cell>
          <cell r="I47">
            <v>0</v>
          </cell>
          <cell r="J47">
            <v>0</v>
          </cell>
          <cell r="K47">
            <v>0</v>
          </cell>
          <cell r="L47">
            <v>0</v>
          </cell>
          <cell r="M47">
            <v>0</v>
          </cell>
          <cell r="N47">
            <v>0</v>
          </cell>
          <cell r="O47" t="str">
            <v>埼玉県川口市栄町3-9-19川口金物ﾋﾞﾙ3F</v>
          </cell>
          <cell r="P47">
            <v>0</v>
          </cell>
          <cell r="Q47">
            <v>0</v>
          </cell>
          <cell r="R47">
            <v>0</v>
          </cell>
          <cell r="S47">
            <v>0</v>
          </cell>
          <cell r="T47">
            <v>0</v>
          </cell>
          <cell r="U47">
            <v>0</v>
          </cell>
          <cell r="V47">
            <v>0</v>
          </cell>
          <cell r="W47">
            <v>0</v>
          </cell>
          <cell r="X47">
            <v>0</v>
          </cell>
          <cell r="Y47">
            <v>0</v>
          </cell>
          <cell r="Z47">
            <v>0</v>
          </cell>
          <cell r="AA47" t="str">
            <v>048-250-1684</v>
          </cell>
          <cell r="AB47" t="str">
            <v>048-250-1685</v>
          </cell>
          <cell r="AC47" t="str">
            <v>048-254-9638</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t="str">
            <v>川口金物株式会社</v>
          </cell>
          <cell r="BL47" t="str">
            <v>代表取締役</v>
          </cell>
          <cell r="BM47" t="str">
            <v>柳下　貞宣</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row>
        <row r="48">
          <cell r="A48">
            <v>46</v>
          </cell>
          <cell r="B48">
            <v>0</v>
          </cell>
          <cell r="C48">
            <v>0</v>
          </cell>
          <cell r="D48">
            <v>0</v>
          </cell>
          <cell r="E48" t="str">
            <v>巣鴨北口</v>
          </cell>
          <cell r="F48">
            <v>0</v>
          </cell>
          <cell r="G48">
            <v>0</v>
          </cell>
          <cell r="H48">
            <v>0</v>
          </cell>
          <cell r="I48">
            <v>0</v>
          </cell>
          <cell r="J48">
            <v>0</v>
          </cell>
          <cell r="K48">
            <v>0</v>
          </cell>
          <cell r="L48">
            <v>0</v>
          </cell>
          <cell r="M48">
            <v>0</v>
          </cell>
          <cell r="N48">
            <v>0</v>
          </cell>
          <cell r="O48" t="str">
            <v>東京都豊島区巣鴨3-28-1友泉巣鴨ﾋﾞﾙ2F</v>
          </cell>
          <cell r="P48">
            <v>0</v>
          </cell>
          <cell r="Q48">
            <v>0</v>
          </cell>
          <cell r="R48">
            <v>0</v>
          </cell>
          <cell r="S48">
            <v>0</v>
          </cell>
          <cell r="T48">
            <v>0</v>
          </cell>
          <cell r="U48">
            <v>0</v>
          </cell>
          <cell r="V48">
            <v>0</v>
          </cell>
          <cell r="W48">
            <v>0</v>
          </cell>
          <cell r="X48">
            <v>0</v>
          </cell>
          <cell r="Y48">
            <v>0</v>
          </cell>
          <cell r="Z48">
            <v>0</v>
          </cell>
          <cell r="AA48" t="str">
            <v>03-5394-7381</v>
          </cell>
          <cell r="AB48" t="str">
            <v>03-5394-7938</v>
          </cell>
          <cell r="AC48" t="str">
            <v>03-5394-6181</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t="str">
            <v>東泉地所株式会社</v>
          </cell>
          <cell r="BL48" t="str">
            <v>代表取締役</v>
          </cell>
          <cell r="BM48" t="str">
            <v>西村　義行</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row>
        <row r="49">
          <cell r="A49">
            <v>47</v>
          </cell>
          <cell r="B49">
            <v>0</v>
          </cell>
          <cell r="C49">
            <v>0</v>
          </cell>
          <cell r="D49">
            <v>0</v>
          </cell>
          <cell r="E49" t="str">
            <v>五反田東口</v>
          </cell>
          <cell r="F49">
            <v>0</v>
          </cell>
          <cell r="G49">
            <v>0</v>
          </cell>
          <cell r="H49">
            <v>0</v>
          </cell>
          <cell r="I49">
            <v>0</v>
          </cell>
          <cell r="J49">
            <v>0</v>
          </cell>
          <cell r="K49">
            <v>0</v>
          </cell>
          <cell r="L49">
            <v>0</v>
          </cell>
          <cell r="M49">
            <v>0</v>
          </cell>
          <cell r="N49">
            <v>0</v>
          </cell>
          <cell r="O49" t="str">
            <v>東京都品川区東五反田1-16-4味ﾋﾞﾙ5F</v>
          </cell>
          <cell r="P49">
            <v>0</v>
          </cell>
          <cell r="Q49">
            <v>0</v>
          </cell>
          <cell r="R49">
            <v>0</v>
          </cell>
          <cell r="S49">
            <v>0</v>
          </cell>
          <cell r="T49">
            <v>0</v>
          </cell>
          <cell r="U49">
            <v>0</v>
          </cell>
          <cell r="V49">
            <v>0</v>
          </cell>
          <cell r="W49">
            <v>0</v>
          </cell>
          <cell r="X49">
            <v>0</v>
          </cell>
          <cell r="Y49">
            <v>0</v>
          </cell>
          <cell r="Z49">
            <v>0</v>
          </cell>
          <cell r="AA49" t="str">
            <v>03-5449-7439</v>
          </cell>
          <cell r="AB49" t="str">
            <v>03-5449-7440</v>
          </cell>
          <cell r="AC49" t="str">
            <v>03-5449-3989</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t="str">
            <v>東南観光開発株式会社</v>
          </cell>
          <cell r="BL49" t="str">
            <v>代表取締役</v>
          </cell>
          <cell r="BM49" t="str">
            <v>根本　和彦</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row>
        <row r="50">
          <cell r="A50">
            <v>48</v>
          </cell>
          <cell r="B50">
            <v>0</v>
          </cell>
          <cell r="C50">
            <v>0</v>
          </cell>
          <cell r="D50">
            <v>0</v>
          </cell>
          <cell r="E50" t="str">
            <v>用賀南口１Ｆ</v>
          </cell>
          <cell r="F50">
            <v>0</v>
          </cell>
          <cell r="G50">
            <v>0</v>
          </cell>
          <cell r="H50">
            <v>0</v>
          </cell>
          <cell r="I50">
            <v>0</v>
          </cell>
          <cell r="J50">
            <v>0</v>
          </cell>
          <cell r="K50">
            <v>0</v>
          </cell>
          <cell r="L50">
            <v>0</v>
          </cell>
          <cell r="M50">
            <v>0</v>
          </cell>
          <cell r="N50">
            <v>0</v>
          </cell>
          <cell r="O50" t="str">
            <v>東京都世田谷区用賀２－４１平成ビル１Ｆ</v>
          </cell>
          <cell r="P50">
            <v>0</v>
          </cell>
          <cell r="Q50">
            <v>0</v>
          </cell>
          <cell r="R50">
            <v>0</v>
          </cell>
          <cell r="S50">
            <v>0</v>
          </cell>
          <cell r="T50">
            <v>0</v>
          </cell>
          <cell r="U50">
            <v>0</v>
          </cell>
          <cell r="V50">
            <v>0</v>
          </cell>
          <cell r="W50">
            <v>0</v>
          </cell>
          <cell r="X50">
            <v>0</v>
          </cell>
          <cell r="Y50">
            <v>0</v>
          </cell>
          <cell r="Z50">
            <v>0</v>
          </cell>
          <cell r="AA50" t="str">
            <v>03-5491-7611</v>
          </cell>
          <cell r="AB50" t="str">
            <v/>
          </cell>
          <cell r="AC50" t="str">
            <v/>
          </cell>
        </row>
        <row r="51">
          <cell r="A51">
            <v>49</v>
          </cell>
          <cell r="B51">
            <v>0</v>
          </cell>
          <cell r="C51">
            <v>0</v>
          </cell>
          <cell r="D51">
            <v>0</v>
          </cell>
          <cell r="E51" t="str">
            <v>高田馬場２Ｆ</v>
          </cell>
          <cell r="F51">
            <v>0</v>
          </cell>
          <cell r="G51">
            <v>0</v>
          </cell>
          <cell r="H51">
            <v>0</v>
          </cell>
          <cell r="I51">
            <v>0</v>
          </cell>
          <cell r="J51">
            <v>0</v>
          </cell>
          <cell r="K51">
            <v>0</v>
          </cell>
          <cell r="L51">
            <v>0</v>
          </cell>
          <cell r="M51">
            <v>0</v>
          </cell>
          <cell r="N51">
            <v>0</v>
          </cell>
          <cell r="O51" t="str">
            <v>東京都新宿区高田馬場2-16-6宇田川ﾋﾞﾙ2F</v>
          </cell>
          <cell r="P51">
            <v>0</v>
          </cell>
          <cell r="Q51">
            <v>0</v>
          </cell>
          <cell r="R51">
            <v>0</v>
          </cell>
          <cell r="S51">
            <v>0</v>
          </cell>
          <cell r="T51">
            <v>0</v>
          </cell>
          <cell r="U51">
            <v>0</v>
          </cell>
          <cell r="V51">
            <v>0</v>
          </cell>
          <cell r="W51">
            <v>0</v>
          </cell>
          <cell r="X51">
            <v>0</v>
          </cell>
          <cell r="Y51">
            <v>0</v>
          </cell>
          <cell r="Z51">
            <v>0</v>
          </cell>
          <cell r="AA51" t="str">
            <v>03-5287-7479</v>
          </cell>
          <cell r="AB51" t="str">
            <v/>
          </cell>
          <cell r="AC51" t="str">
            <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t="str">
            <v>宇田川ビル株式会社</v>
          </cell>
          <cell r="BL51" t="str">
            <v>代表取締役</v>
          </cell>
          <cell r="BM51" t="str">
            <v>宇田川　和俊</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row>
        <row r="52">
          <cell r="A52">
            <v>50</v>
          </cell>
          <cell r="B52">
            <v>0</v>
          </cell>
          <cell r="C52">
            <v>0</v>
          </cell>
          <cell r="D52">
            <v>0</v>
          </cell>
          <cell r="E52" t="str">
            <v>目黒東口</v>
          </cell>
          <cell r="F52">
            <v>0</v>
          </cell>
          <cell r="G52">
            <v>0</v>
          </cell>
          <cell r="H52">
            <v>0</v>
          </cell>
          <cell r="I52">
            <v>0</v>
          </cell>
          <cell r="J52">
            <v>0</v>
          </cell>
          <cell r="K52">
            <v>0</v>
          </cell>
          <cell r="L52">
            <v>0</v>
          </cell>
          <cell r="M52">
            <v>0</v>
          </cell>
          <cell r="N52">
            <v>0</v>
          </cell>
          <cell r="O52" t="str">
            <v>東京都品川区上大崎2-15-20百万弗ﾋﾞﾙ2F</v>
          </cell>
          <cell r="P52">
            <v>0</v>
          </cell>
          <cell r="Q52">
            <v>0</v>
          </cell>
          <cell r="R52">
            <v>0</v>
          </cell>
          <cell r="S52">
            <v>0</v>
          </cell>
          <cell r="T52">
            <v>0</v>
          </cell>
          <cell r="U52">
            <v>0</v>
          </cell>
          <cell r="V52">
            <v>0</v>
          </cell>
          <cell r="W52">
            <v>0</v>
          </cell>
          <cell r="X52">
            <v>0</v>
          </cell>
          <cell r="Y52">
            <v>0</v>
          </cell>
          <cell r="Z52">
            <v>0</v>
          </cell>
          <cell r="AA52" t="str">
            <v>03-5448-9125</v>
          </cell>
          <cell r="AB52" t="str">
            <v>03-5448-9126</v>
          </cell>
          <cell r="AC52" t="str">
            <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t="str">
            <v>高石不動産株式会社</v>
          </cell>
          <cell r="BL52" t="str">
            <v>代表取締役</v>
          </cell>
          <cell r="BM52" t="str">
            <v>高石　正直</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row>
        <row r="53">
          <cell r="A53">
            <v>51</v>
          </cell>
          <cell r="B53">
            <v>0</v>
          </cell>
          <cell r="C53">
            <v>0</v>
          </cell>
          <cell r="D53">
            <v>0</v>
          </cell>
          <cell r="E53" t="str">
            <v>横須賀中央千日通り</v>
          </cell>
          <cell r="F53">
            <v>0</v>
          </cell>
          <cell r="G53">
            <v>0</v>
          </cell>
          <cell r="H53">
            <v>0</v>
          </cell>
          <cell r="I53">
            <v>0</v>
          </cell>
          <cell r="J53">
            <v>0</v>
          </cell>
          <cell r="K53">
            <v>0</v>
          </cell>
          <cell r="L53">
            <v>0</v>
          </cell>
          <cell r="M53">
            <v>0</v>
          </cell>
          <cell r="N53">
            <v>0</v>
          </cell>
          <cell r="O53" t="str">
            <v>神奈川県横須賀市大滝町2-10藤掛ﾋﾞﾙ3F</v>
          </cell>
          <cell r="P53">
            <v>0</v>
          </cell>
          <cell r="Q53">
            <v>0</v>
          </cell>
          <cell r="R53">
            <v>0</v>
          </cell>
          <cell r="S53">
            <v>0</v>
          </cell>
          <cell r="T53">
            <v>0</v>
          </cell>
          <cell r="U53">
            <v>0</v>
          </cell>
          <cell r="V53">
            <v>0</v>
          </cell>
          <cell r="W53">
            <v>0</v>
          </cell>
          <cell r="X53">
            <v>0</v>
          </cell>
          <cell r="Y53">
            <v>0</v>
          </cell>
          <cell r="Z53">
            <v>0</v>
          </cell>
          <cell r="AA53" t="str">
            <v>0468-28-1035</v>
          </cell>
          <cell r="AB53" t="str">
            <v>0468-28-1036</v>
          </cell>
          <cell r="AC53" t="str">
            <v>0468-22-9211</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t="str">
            <v>藤掛　芳吉</v>
          </cell>
        </row>
        <row r="54">
          <cell r="A54">
            <v>52</v>
          </cell>
          <cell r="B54">
            <v>0</v>
          </cell>
          <cell r="C54">
            <v>0</v>
          </cell>
          <cell r="D54">
            <v>0</v>
          </cell>
          <cell r="E54" t="str">
            <v>和光南口</v>
          </cell>
          <cell r="F54">
            <v>0</v>
          </cell>
          <cell r="G54">
            <v>0</v>
          </cell>
          <cell r="H54">
            <v>0</v>
          </cell>
          <cell r="I54">
            <v>0</v>
          </cell>
          <cell r="J54">
            <v>0</v>
          </cell>
          <cell r="K54">
            <v>0</v>
          </cell>
          <cell r="L54">
            <v>0</v>
          </cell>
          <cell r="M54">
            <v>0</v>
          </cell>
          <cell r="N54">
            <v>0</v>
          </cell>
          <cell r="O54" t="str">
            <v>埼玉県和光市本町3-13ﾀｳﾝｺｰﾄｴｸｾﾙ2F</v>
          </cell>
          <cell r="P54">
            <v>0</v>
          </cell>
          <cell r="Q54">
            <v>0</v>
          </cell>
          <cell r="R54">
            <v>0</v>
          </cell>
          <cell r="S54">
            <v>0</v>
          </cell>
          <cell r="T54">
            <v>0</v>
          </cell>
          <cell r="U54">
            <v>0</v>
          </cell>
          <cell r="V54">
            <v>0</v>
          </cell>
          <cell r="W54">
            <v>0</v>
          </cell>
          <cell r="X54">
            <v>0</v>
          </cell>
          <cell r="Y54">
            <v>0</v>
          </cell>
          <cell r="Z54">
            <v>0</v>
          </cell>
          <cell r="AA54" t="str">
            <v>048-460-1629</v>
          </cell>
          <cell r="AB54" t="str">
            <v>048-460-1635</v>
          </cell>
          <cell r="AC54" t="str">
            <v>048-466-6511</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t="str">
            <v>石田　勲</v>
          </cell>
        </row>
        <row r="55">
          <cell r="A55">
            <v>53</v>
          </cell>
          <cell r="B55">
            <v>0</v>
          </cell>
          <cell r="C55">
            <v>0</v>
          </cell>
          <cell r="D55">
            <v>0</v>
          </cell>
          <cell r="E55" t="str">
            <v>新宿野村ビル</v>
          </cell>
          <cell r="F55">
            <v>0</v>
          </cell>
          <cell r="G55">
            <v>0</v>
          </cell>
          <cell r="H55">
            <v>0</v>
          </cell>
          <cell r="I55">
            <v>0</v>
          </cell>
          <cell r="J55">
            <v>0</v>
          </cell>
          <cell r="K55">
            <v>0</v>
          </cell>
          <cell r="L55">
            <v>0</v>
          </cell>
          <cell r="M55">
            <v>0</v>
          </cell>
          <cell r="N55">
            <v>0</v>
          </cell>
          <cell r="O55" t="str">
            <v>東京都新宿区西新宿1-26-2新宿野村ﾋﾞﾙB2F</v>
          </cell>
          <cell r="P55">
            <v>0</v>
          </cell>
          <cell r="Q55">
            <v>0</v>
          </cell>
          <cell r="R55">
            <v>0</v>
          </cell>
          <cell r="S55">
            <v>0</v>
          </cell>
          <cell r="T55">
            <v>0</v>
          </cell>
          <cell r="U55">
            <v>0</v>
          </cell>
          <cell r="V55">
            <v>0</v>
          </cell>
          <cell r="W55">
            <v>0</v>
          </cell>
          <cell r="X55">
            <v>0</v>
          </cell>
          <cell r="Y55">
            <v>0</v>
          </cell>
          <cell r="Z55">
            <v>0</v>
          </cell>
          <cell r="AA55" t="str">
            <v>03-5381-4095</v>
          </cell>
          <cell r="AB55" t="str">
            <v>03-5381-4096</v>
          </cell>
          <cell r="AC55" t="str">
            <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t="str">
            <v>野村不動産株式会社</v>
          </cell>
          <cell r="BL55" t="str">
            <v>代表取締役</v>
          </cell>
          <cell r="BM55" t="str">
            <v>中野　淳一</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row>
        <row r="56">
          <cell r="A56">
            <v>54</v>
          </cell>
          <cell r="B56">
            <v>0</v>
          </cell>
          <cell r="C56">
            <v>0</v>
          </cell>
          <cell r="D56">
            <v>0</v>
          </cell>
          <cell r="E56" t="str">
            <v>大船東口1F</v>
          </cell>
          <cell r="F56">
            <v>0</v>
          </cell>
          <cell r="G56">
            <v>0</v>
          </cell>
          <cell r="H56">
            <v>0</v>
          </cell>
          <cell r="I56">
            <v>0</v>
          </cell>
          <cell r="J56">
            <v>0</v>
          </cell>
          <cell r="K56">
            <v>0</v>
          </cell>
          <cell r="L56">
            <v>0</v>
          </cell>
          <cell r="M56">
            <v>0</v>
          </cell>
          <cell r="N56">
            <v>0</v>
          </cell>
          <cell r="O56" t="str">
            <v>神奈川県鎌倉市大船1-6-5 第45東京ﾋﾞﾙﾃﾞｨﾝｸﾞ 1F</v>
          </cell>
          <cell r="P56">
            <v>0</v>
          </cell>
          <cell r="Q56">
            <v>0</v>
          </cell>
          <cell r="R56">
            <v>0</v>
          </cell>
          <cell r="S56">
            <v>0</v>
          </cell>
          <cell r="T56">
            <v>0</v>
          </cell>
          <cell r="U56">
            <v>0</v>
          </cell>
          <cell r="V56">
            <v>0</v>
          </cell>
          <cell r="W56">
            <v>0</v>
          </cell>
          <cell r="X56">
            <v>0</v>
          </cell>
          <cell r="Y56">
            <v>0</v>
          </cell>
          <cell r="Z56">
            <v>0</v>
          </cell>
          <cell r="AA56" t="str">
            <v>0467-41-1317</v>
          </cell>
          <cell r="AB56" t="str">
            <v/>
          </cell>
          <cell r="AC56" t="str">
            <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t="str">
            <v>代表取締役</v>
          </cell>
          <cell r="BM56" t="str">
            <v>高橋　昭彦</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row>
        <row r="57">
          <cell r="A57">
            <v>55</v>
          </cell>
          <cell r="B57">
            <v>0</v>
          </cell>
          <cell r="C57">
            <v>0</v>
          </cell>
          <cell r="D57">
            <v>0</v>
          </cell>
          <cell r="E57" t="str">
            <v>小田急町田POPﾋﾞﾙ</v>
          </cell>
          <cell r="F57">
            <v>0</v>
          </cell>
          <cell r="G57">
            <v>0</v>
          </cell>
          <cell r="H57">
            <v>0</v>
          </cell>
          <cell r="I57">
            <v>0</v>
          </cell>
          <cell r="J57">
            <v>0</v>
          </cell>
          <cell r="K57">
            <v>0</v>
          </cell>
          <cell r="L57">
            <v>0</v>
          </cell>
          <cell r="M57">
            <v>0</v>
          </cell>
          <cell r="N57">
            <v>0</v>
          </cell>
          <cell r="O57" t="str">
            <v>東京都町田市森野1-37-1ﾌｼﾞﾋﾞﾙ20  2F</v>
          </cell>
          <cell r="P57">
            <v>0</v>
          </cell>
          <cell r="Q57">
            <v>0</v>
          </cell>
          <cell r="R57">
            <v>0</v>
          </cell>
          <cell r="S57">
            <v>0</v>
          </cell>
          <cell r="T57">
            <v>0</v>
          </cell>
          <cell r="U57">
            <v>0</v>
          </cell>
          <cell r="V57">
            <v>0</v>
          </cell>
          <cell r="W57">
            <v>0</v>
          </cell>
          <cell r="X57">
            <v>0</v>
          </cell>
          <cell r="Y57">
            <v>0</v>
          </cell>
          <cell r="Z57">
            <v>0</v>
          </cell>
          <cell r="AA57" t="str">
            <v>0427-39-7028</v>
          </cell>
          <cell r="AB57" t="str">
            <v>0427-39-7034</v>
          </cell>
          <cell r="AC57" t="str">
            <v>0427-27-8365</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t="str">
            <v>有限会社国見</v>
          </cell>
          <cell r="BL57" t="str">
            <v>取締役</v>
          </cell>
          <cell r="BM57" t="str">
            <v>立花　文敏</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row>
        <row r="58">
          <cell r="A58">
            <v>56</v>
          </cell>
          <cell r="B58">
            <v>0</v>
          </cell>
          <cell r="C58">
            <v>0</v>
          </cell>
          <cell r="D58">
            <v>0</v>
          </cell>
          <cell r="E58" t="str">
            <v>新宿西口</v>
          </cell>
          <cell r="F58">
            <v>0</v>
          </cell>
          <cell r="G58">
            <v>0</v>
          </cell>
          <cell r="H58">
            <v>0</v>
          </cell>
          <cell r="I58">
            <v>0</v>
          </cell>
          <cell r="J58">
            <v>0</v>
          </cell>
          <cell r="K58">
            <v>0</v>
          </cell>
          <cell r="L58">
            <v>0</v>
          </cell>
          <cell r="M58">
            <v>0</v>
          </cell>
          <cell r="N58">
            <v>0</v>
          </cell>
          <cell r="O58" t="str">
            <v>東京都新宿区西新宿1-16-4ﾌｼﾞﾋﾞﾙ2  4F</v>
          </cell>
          <cell r="P58">
            <v>0</v>
          </cell>
          <cell r="Q58">
            <v>0</v>
          </cell>
          <cell r="R58">
            <v>0</v>
          </cell>
          <cell r="S58">
            <v>0</v>
          </cell>
          <cell r="T58">
            <v>0</v>
          </cell>
          <cell r="U58">
            <v>0</v>
          </cell>
          <cell r="V58">
            <v>0</v>
          </cell>
          <cell r="W58">
            <v>0</v>
          </cell>
          <cell r="X58">
            <v>0</v>
          </cell>
          <cell r="Y58">
            <v>0</v>
          </cell>
          <cell r="Z58">
            <v>0</v>
          </cell>
          <cell r="AA58" t="str">
            <v>03-5322-4501</v>
          </cell>
          <cell r="AB58" t="str">
            <v>03-5322-4502</v>
          </cell>
          <cell r="AC58" t="str">
            <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t="str">
            <v>有限会社国見</v>
          </cell>
          <cell r="BL58" t="str">
            <v>取締役</v>
          </cell>
          <cell r="BM58" t="str">
            <v>立花　文敏</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row>
        <row r="59">
          <cell r="A59">
            <v>57</v>
          </cell>
          <cell r="B59">
            <v>0</v>
          </cell>
          <cell r="C59">
            <v>0</v>
          </cell>
          <cell r="D59">
            <v>0</v>
          </cell>
          <cell r="E59" t="str">
            <v>成増北口</v>
          </cell>
          <cell r="F59">
            <v>0</v>
          </cell>
          <cell r="G59">
            <v>0</v>
          </cell>
          <cell r="H59">
            <v>0</v>
          </cell>
          <cell r="I59">
            <v>0</v>
          </cell>
          <cell r="J59">
            <v>0</v>
          </cell>
          <cell r="K59">
            <v>0</v>
          </cell>
          <cell r="L59">
            <v>0</v>
          </cell>
          <cell r="M59">
            <v>0</v>
          </cell>
          <cell r="N59">
            <v>0</v>
          </cell>
          <cell r="O59" t="str">
            <v>東京都板橋区成増3-11-3ｱｸﾄⅠ 3F</v>
          </cell>
          <cell r="P59">
            <v>0</v>
          </cell>
          <cell r="Q59">
            <v>0</v>
          </cell>
          <cell r="R59">
            <v>0</v>
          </cell>
          <cell r="S59">
            <v>0</v>
          </cell>
          <cell r="T59">
            <v>0</v>
          </cell>
          <cell r="U59">
            <v>0</v>
          </cell>
          <cell r="V59">
            <v>0</v>
          </cell>
          <cell r="W59">
            <v>0</v>
          </cell>
          <cell r="X59">
            <v>0</v>
          </cell>
          <cell r="Y59">
            <v>0</v>
          </cell>
          <cell r="Z59">
            <v>0</v>
          </cell>
          <cell r="AA59" t="str">
            <v>03-5383-7733</v>
          </cell>
          <cell r="AB59" t="str">
            <v>03-5383-7734</v>
          </cell>
          <cell r="AC59" t="str">
            <v>03-5998-4060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t="str">
            <v>並木商事株式会社</v>
          </cell>
          <cell r="BL59" t="str">
            <v>代表取締役</v>
          </cell>
          <cell r="BM59" t="str">
            <v>並木　茂男</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row>
        <row r="60">
          <cell r="A60">
            <v>58</v>
          </cell>
          <cell r="B60">
            <v>0</v>
          </cell>
          <cell r="C60">
            <v>0</v>
          </cell>
          <cell r="D60">
            <v>0</v>
          </cell>
          <cell r="E60" t="str">
            <v>上野駅前通</v>
          </cell>
          <cell r="F60">
            <v>0</v>
          </cell>
          <cell r="G60">
            <v>0</v>
          </cell>
          <cell r="H60">
            <v>0</v>
          </cell>
          <cell r="I60">
            <v>0</v>
          </cell>
          <cell r="J60">
            <v>0</v>
          </cell>
          <cell r="K60">
            <v>0</v>
          </cell>
          <cell r="L60">
            <v>0</v>
          </cell>
          <cell r="M60">
            <v>0</v>
          </cell>
          <cell r="N60">
            <v>0</v>
          </cell>
          <cell r="O60" t="str">
            <v>東京都台東区上野6-9-10富田ﾋﾞﾙ2F</v>
          </cell>
          <cell r="P60">
            <v>0</v>
          </cell>
          <cell r="Q60">
            <v>0</v>
          </cell>
          <cell r="R60">
            <v>0</v>
          </cell>
          <cell r="S60">
            <v>0</v>
          </cell>
          <cell r="T60">
            <v>0</v>
          </cell>
          <cell r="U60">
            <v>0</v>
          </cell>
          <cell r="V60">
            <v>0</v>
          </cell>
          <cell r="W60">
            <v>0</v>
          </cell>
          <cell r="X60">
            <v>0</v>
          </cell>
          <cell r="Y60">
            <v>0</v>
          </cell>
          <cell r="Z60">
            <v>0</v>
          </cell>
          <cell r="AA60" t="str">
            <v>03-3834-8124</v>
          </cell>
          <cell r="AB60" t="str">
            <v>03-3834-8129</v>
          </cell>
          <cell r="AC60" t="str">
            <v>03-3834-3608</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t="str">
            <v>ｼﾞｪｲビート</v>
          </cell>
          <cell r="BI60" t="str">
            <v>アベ</v>
          </cell>
          <cell r="BJ60" t="str">
            <v>０３－３５３５－０７７７</v>
          </cell>
          <cell r="BK60" t="str">
            <v>有限会社光希</v>
          </cell>
          <cell r="BL60" t="str">
            <v>代表取締役</v>
          </cell>
          <cell r="BM60" t="str">
            <v>金　伸行</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row>
        <row r="61">
          <cell r="A61">
            <v>59</v>
          </cell>
          <cell r="B61">
            <v>0</v>
          </cell>
          <cell r="C61">
            <v>0</v>
          </cell>
          <cell r="D61">
            <v>0</v>
          </cell>
          <cell r="E61" t="str">
            <v>天王州郵船ビル</v>
          </cell>
          <cell r="F61">
            <v>0</v>
          </cell>
          <cell r="G61">
            <v>0</v>
          </cell>
          <cell r="H61">
            <v>0</v>
          </cell>
          <cell r="I61">
            <v>0</v>
          </cell>
          <cell r="J61">
            <v>0</v>
          </cell>
          <cell r="K61">
            <v>0</v>
          </cell>
          <cell r="L61">
            <v>0</v>
          </cell>
          <cell r="M61">
            <v>0</v>
          </cell>
          <cell r="N61">
            <v>0</v>
          </cell>
          <cell r="O61" t="str">
            <v>東京都品川区東品川2-2-20天王州郵船ﾋﾞﾙ1F</v>
          </cell>
          <cell r="P61">
            <v>0</v>
          </cell>
          <cell r="Q61">
            <v>0</v>
          </cell>
          <cell r="R61">
            <v>0</v>
          </cell>
          <cell r="S61">
            <v>0</v>
          </cell>
          <cell r="T61">
            <v>0</v>
          </cell>
          <cell r="U61">
            <v>0</v>
          </cell>
          <cell r="V61">
            <v>0</v>
          </cell>
          <cell r="W61">
            <v>0</v>
          </cell>
          <cell r="X61">
            <v>0</v>
          </cell>
          <cell r="Y61">
            <v>0</v>
          </cell>
          <cell r="Z61">
            <v>0</v>
          </cell>
          <cell r="AA61" t="str">
            <v>03-5460-9172</v>
          </cell>
          <cell r="AB61" t="str">
            <v>03-5460-9173</v>
          </cell>
          <cell r="AC61" t="str">
            <v>03-5460-0950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t="str">
            <v>天王洲郵船ビル株式会社</v>
          </cell>
          <cell r="BL61" t="str">
            <v>取締役社長</v>
          </cell>
          <cell r="BM61" t="str">
            <v>石川　有一</v>
          </cell>
          <cell r="BN61" t="str">
            <v>140-0002</v>
          </cell>
          <cell r="BO61" t="str">
            <v>東京都品川区東品川２丁目２番２０号</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row>
        <row r="62">
          <cell r="A62">
            <v>60</v>
          </cell>
          <cell r="B62">
            <v>0</v>
          </cell>
          <cell r="C62">
            <v>0</v>
          </cell>
          <cell r="D62">
            <v>0</v>
          </cell>
          <cell r="E62" t="str">
            <v>東戸塚東口</v>
          </cell>
          <cell r="F62">
            <v>0</v>
          </cell>
          <cell r="G62">
            <v>0</v>
          </cell>
          <cell r="H62">
            <v>0</v>
          </cell>
          <cell r="I62">
            <v>0</v>
          </cell>
          <cell r="J62">
            <v>0</v>
          </cell>
          <cell r="K62">
            <v>0</v>
          </cell>
          <cell r="L62">
            <v>0</v>
          </cell>
          <cell r="M62">
            <v>0</v>
          </cell>
          <cell r="N62">
            <v>0</v>
          </cell>
          <cell r="O62" t="str">
            <v>神奈川県横浜市戸塚区品濃町539-5東戸塚駅前ﾋﾞﾙ2F</v>
          </cell>
          <cell r="P62">
            <v>0</v>
          </cell>
          <cell r="Q62">
            <v>0</v>
          </cell>
          <cell r="R62">
            <v>0</v>
          </cell>
          <cell r="S62">
            <v>0</v>
          </cell>
          <cell r="T62">
            <v>0</v>
          </cell>
          <cell r="U62">
            <v>0</v>
          </cell>
          <cell r="V62">
            <v>0</v>
          </cell>
          <cell r="W62">
            <v>0</v>
          </cell>
          <cell r="X62">
            <v>0</v>
          </cell>
          <cell r="Y62">
            <v>0</v>
          </cell>
          <cell r="Z62">
            <v>0</v>
          </cell>
          <cell r="AA62" t="str">
            <v>045-820-1941</v>
          </cell>
          <cell r="AB62" t="str">
            <v>045-820-1942</v>
          </cell>
          <cell r="AC62" t="str">
            <v>045-825-8534</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t="str">
            <v>六国建設株式会社</v>
          </cell>
          <cell r="BL62" t="str">
            <v>代表取締役</v>
          </cell>
          <cell r="BM62" t="str">
            <v>角田　勝紀</v>
          </cell>
          <cell r="BN62" t="str">
            <v>244-0801</v>
          </cell>
          <cell r="BO62" t="str">
            <v>神奈川県横浜市戸塚区品濃町５２２番地</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row>
        <row r="63">
          <cell r="A63">
            <v>61</v>
          </cell>
          <cell r="B63">
            <v>0</v>
          </cell>
          <cell r="C63">
            <v>0</v>
          </cell>
          <cell r="D63">
            <v>0</v>
          </cell>
          <cell r="E63" t="str">
            <v>向ヶ丘遊園南口</v>
          </cell>
          <cell r="F63">
            <v>0</v>
          </cell>
          <cell r="G63">
            <v>0</v>
          </cell>
          <cell r="H63">
            <v>0</v>
          </cell>
          <cell r="I63">
            <v>0</v>
          </cell>
          <cell r="J63">
            <v>0</v>
          </cell>
          <cell r="K63">
            <v>0</v>
          </cell>
          <cell r="L63">
            <v>0</v>
          </cell>
          <cell r="M63">
            <v>0</v>
          </cell>
          <cell r="N63">
            <v>0</v>
          </cell>
          <cell r="O63" t="str">
            <v>神奈川県川崎市多摩区登戸2737-5ﾜｺｰ向ヶ丘ﾋﾞﾙ4F</v>
          </cell>
          <cell r="P63">
            <v>0</v>
          </cell>
          <cell r="Q63">
            <v>0</v>
          </cell>
          <cell r="R63">
            <v>0</v>
          </cell>
          <cell r="S63">
            <v>0</v>
          </cell>
          <cell r="T63">
            <v>0</v>
          </cell>
          <cell r="U63">
            <v>0</v>
          </cell>
          <cell r="V63">
            <v>0</v>
          </cell>
          <cell r="W63">
            <v>0</v>
          </cell>
          <cell r="X63">
            <v>0</v>
          </cell>
          <cell r="Y63">
            <v>0</v>
          </cell>
          <cell r="Z63">
            <v>0</v>
          </cell>
          <cell r="AA63" t="str">
            <v>044-931-1631</v>
          </cell>
          <cell r="AB63" t="str">
            <v>044-931-1633</v>
          </cell>
          <cell r="AC63" t="str">
            <v>044-935-1682</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t="str">
            <v>合名会社　和光</v>
          </cell>
          <cell r="BL63" t="str">
            <v>代表社員</v>
          </cell>
          <cell r="BM63" t="str">
            <v>伊藤　和子</v>
          </cell>
          <cell r="BN63" t="str">
            <v>214-0014</v>
          </cell>
          <cell r="BO63" t="str">
            <v>神奈川県川崎市多摩区登戸１２７９番地</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row>
        <row r="64">
          <cell r="A64">
            <v>63</v>
          </cell>
          <cell r="B64">
            <v>0</v>
          </cell>
          <cell r="C64">
            <v>0</v>
          </cell>
          <cell r="D64">
            <v>0</v>
          </cell>
          <cell r="E64" t="str">
            <v>綾瀬駅前</v>
          </cell>
          <cell r="F64">
            <v>0</v>
          </cell>
          <cell r="G64">
            <v>0</v>
          </cell>
          <cell r="H64">
            <v>0</v>
          </cell>
          <cell r="I64">
            <v>0</v>
          </cell>
          <cell r="J64">
            <v>0</v>
          </cell>
          <cell r="K64">
            <v>0</v>
          </cell>
          <cell r="L64">
            <v>0</v>
          </cell>
          <cell r="M64">
            <v>0</v>
          </cell>
          <cell r="N64">
            <v>0</v>
          </cell>
          <cell r="O64" t="str">
            <v>東京都足立区綾瀬3-1-13ﾒﾄﾛﾋﾟｱ内1F</v>
          </cell>
          <cell r="P64">
            <v>0</v>
          </cell>
          <cell r="Q64">
            <v>0</v>
          </cell>
          <cell r="R64">
            <v>0</v>
          </cell>
          <cell r="S64">
            <v>0</v>
          </cell>
          <cell r="T64">
            <v>0</v>
          </cell>
          <cell r="U64">
            <v>0</v>
          </cell>
          <cell r="V64">
            <v>0</v>
          </cell>
          <cell r="W64">
            <v>0</v>
          </cell>
          <cell r="X64">
            <v>0</v>
          </cell>
          <cell r="Y64">
            <v>0</v>
          </cell>
          <cell r="Z64">
            <v>0</v>
          </cell>
          <cell r="AA64" t="str">
            <v>03-5613-7497</v>
          </cell>
          <cell r="AB64" t="str">
            <v>03-5613-7497</v>
          </cell>
          <cell r="AC64" t="str">
            <v>03-3606-1485</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t="str">
            <v>帝都高速度交通公団</v>
          </cell>
        </row>
        <row r="65">
          <cell r="A65">
            <v>64</v>
          </cell>
          <cell r="B65">
            <v>0</v>
          </cell>
          <cell r="C65">
            <v>0</v>
          </cell>
          <cell r="D65">
            <v>0</v>
          </cell>
          <cell r="E65" t="str">
            <v>国立南口</v>
          </cell>
          <cell r="F65">
            <v>0</v>
          </cell>
          <cell r="G65">
            <v>0</v>
          </cell>
          <cell r="H65">
            <v>0</v>
          </cell>
          <cell r="I65">
            <v>0</v>
          </cell>
          <cell r="J65">
            <v>0</v>
          </cell>
          <cell r="K65">
            <v>0</v>
          </cell>
          <cell r="L65">
            <v>0</v>
          </cell>
          <cell r="M65">
            <v>0</v>
          </cell>
          <cell r="N65">
            <v>0</v>
          </cell>
          <cell r="O65" t="str">
            <v>東京都国立市東1-4-9ｻﾞ･ﾀﾞｲﾏｽﾋﾞﾙ2F</v>
          </cell>
          <cell r="P65">
            <v>0</v>
          </cell>
          <cell r="Q65">
            <v>0</v>
          </cell>
          <cell r="R65">
            <v>0</v>
          </cell>
          <cell r="S65">
            <v>0</v>
          </cell>
          <cell r="T65">
            <v>0</v>
          </cell>
          <cell r="U65">
            <v>0</v>
          </cell>
          <cell r="V65">
            <v>0</v>
          </cell>
          <cell r="W65">
            <v>0</v>
          </cell>
          <cell r="X65">
            <v>0</v>
          </cell>
          <cell r="Y65">
            <v>0</v>
          </cell>
          <cell r="Z65">
            <v>0</v>
          </cell>
          <cell r="AA65" t="str">
            <v>0425-74-4571</v>
          </cell>
          <cell r="AB65" t="str">
            <v>0425-74-4572</v>
          </cell>
          <cell r="AC65" t="str">
            <v>0425-77-2103</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t="str">
            <v>株式会社くにたち大増</v>
          </cell>
          <cell r="BL65" t="str">
            <v>代表取締役</v>
          </cell>
          <cell r="BM65" t="str">
            <v>増尾　正明</v>
          </cell>
          <cell r="BN65" t="str">
            <v>186-0002</v>
          </cell>
          <cell r="BO65" t="str">
            <v>東京都国立市東１丁目４番地の９号</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row>
        <row r="66">
          <cell r="A66">
            <v>65</v>
          </cell>
          <cell r="B66">
            <v>0</v>
          </cell>
          <cell r="C66">
            <v>0</v>
          </cell>
          <cell r="D66">
            <v>0</v>
          </cell>
          <cell r="E66" t="str">
            <v>立川北口</v>
          </cell>
          <cell r="F66">
            <v>0</v>
          </cell>
          <cell r="G66">
            <v>0</v>
          </cell>
          <cell r="H66">
            <v>0</v>
          </cell>
          <cell r="I66">
            <v>0</v>
          </cell>
          <cell r="J66">
            <v>0</v>
          </cell>
          <cell r="K66">
            <v>0</v>
          </cell>
          <cell r="L66">
            <v>0</v>
          </cell>
          <cell r="M66">
            <v>0</v>
          </cell>
          <cell r="N66">
            <v>0</v>
          </cell>
          <cell r="O66" t="str">
            <v>東京都立川市曙町2-3-2高柳ﾋﾞﾙ7F</v>
          </cell>
          <cell r="P66">
            <v>0</v>
          </cell>
          <cell r="Q66">
            <v>0</v>
          </cell>
          <cell r="R66">
            <v>0</v>
          </cell>
          <cell r="S66">
            <v>0</v>
          </cell>
          <cell r="T66">
            <v>0</v>
          </cell>
          <cell r="U66">
            <v>0</v>
          </cell>
          <cell r="V66">
            <v>0</v>
          </cell>
          <cell r="W66">
            <v>0</v>
          </cell>
          <cell r="X66">
            <v>0</v>
          </cell>
          <cell r="Y66">
            <v>0</v>
          </cell>
          <cell r="Z66">
            <v>0</v>
          </cell>
          <cell r="AA66" t="str">
            <v>0425-48-7717</v>
          </cell>
          <cell r="AB66" t="str">
            <v>0425-48-7718</v>
          </cell>
          <cell r="AC66" t="str">
            <v>0425-27-7035</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t="str">
            <v>株式会社高柳商店</v>
          </cell>
          <cell r="BL66" t="str">
            <v>取締役社長</v>
          </cell>
          <cell r="BM66" t="str">
            <v>高柳　良浩</v>
          </cell>
          <cell r="BN66" t="str">
            <v>190-0012</v>
          </cell>
          <cell r="BO66" t="str">
            <v>東京都立川市曙町２丁目３番地２号</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row>
        <row r="67">
          <cell r="A67">
            <v>66</v>
          </cell>
          <cell r="B67">
            <v>0</v>
          </cell>
          <cell r="C67">
            <v>0</v>
          </cell>
          <cell r="D67">
            <v>0</v>
          </cell>
          <cell r="E67" t="str">
            <v>川越東口ｸﾚｱﾓｰﾙ</v>
          </cell>
          <cell r="F67">
            <v>0</v>
          </cell>
          <cell r="G67">
            <v>0</v>
          </cell>
          <cell r="H67">
            <v>0</v>
          </cell>
          <cell r="I67">
            <v>0</v>
          </cell>
          <cell r="J67">
            <v>0</v>
          </cell>
          <cell r="K67">
            <v>0</v>
          </cell>
          <cell r="L67">
            <v>0</v>
          </cell>
          <cell r="M67">
            <v>0</v>
          </cell>
          <cell r="N67">
            <v>0</v>
          </cell>
          <cell r="O67" t="str">
            <v>埼玉県川越市脇田町4-3河智屋ﾋﾞﾙ2F</v>
          </cell>
          <cell r="P67">
            <v>0</v>
          </cell>
          <cell r="Q67">
            <v>0</v>
          </cell>
          <cell r="R67">
            <v>0</v>
          </cell>
          <cell r="S67">
            <v>0</v>
          </cell>
          <cell r="T67">
            <v>0</v>
          </cell>
          <cell r="U67">
            <v>0</v>
          </cell>
          <cell r="V67">
            <v>0</v>
          </cell>
          <cell r="W67">
            <v>0</v>
          </cell>
          <cell r="X67">
            <v>0</v>
          </cell>
          <cell r="Y67">
            <v>0</v>
          </cell>
          <cell r="Z67">
            <v>0</v>
          </cell>
          <cell r="AA67" t="str">
            <v>0492-28-2317</v>
          </cell>
          <cell r="AB67" t="str">
            <v>0492-28-2318</v>
          </cell>
          <cell r="AC67" t="str">
            <v>0492-24-8212</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t="str">
            <v>有限会社河智屋商店</v>
          </cell>
          <cell r="BL67" t="str">
            <v>取締役社長</v>
          </cell>
          <cell r="BM67" t="str">
            <v>発知　良平</v>
          </cell>
          <cell r="BN67" t="str">
            <v>350-1122</v>
          </cell>
          <cell r="BO67" t="str">
            <v>埼玉県川越市脇田町４番地３</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row>
        <row r="68">
          <cell r="A68">
            <v>67</v>
          </cell>
          <cell r="B68">
            <v>0</v>
          </cell>
          <cell r="C68">
            <v>0</v>
          </cell>
          <cell r="D68">
            <v>0</v>
          </cell>
          <cell r="E68" t="str">
            <v>ＪＲ千葉駅前</v>
          </cell>
          <cell r="F68">
            <v>0</v>
          </cell>
          <cell r="G68">
            <v>0</v>
          </cell>
          <cell r="H68">
            <v>0</v>
          </cell>
          <cell r="I68">
            <v>0</v>
          </cell>
          <cell r="J68">
            <v>0</v>
          </cell>
          <cell r="K68">
            <v>0</v>
          </cell>
          <cell r="L68">
            <v>0</v>
          </cell>
          <cell r="M68">
            <v>0</v>
          </cell>
          <cell r="N68">
            <v>0</v>
          </cell>
          <cell r="O68" t="str">
            <v>千葉県千葉市中央区富士見2-4-15第一東和ﾋﾞﾙ6F</v>
          </cell>
          <cell r="P68">
            <v>0</v>
          </cell>
          <cell r="Q68">
            <v>0</v>
          </cell>
          <cell r="R68">
            <v>0</v>
          </cell>
          <cell r="S68">
            <v>0</v>
          </cell>
          <cell r="T68">
            <v>0</v>
          </cell>
          <cell r="U68">
            <v>0</v>
          </cell>
          <cell r="V68">
            <v>0</v>
          </cell>
          <cell r="W68">
            <v>0</v>
          </cell>
          <cell r="X68">
            <v>0</v>
          </cell>
          <cell r="Y68">
            <v>0</v>
          </cell>
          <cell r="Z68">
            <v>0</v>
          </cell>
          <cell r="AA68" t="str">
            <v>043-223-6655</v>
          </cell>
          <cell r="AB68" t="str">
            <v>043-223-6656</v>
          </cell>
          <cell r="AC68" t="str">
            <v>043-225-7195</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t="str">
            <v>東和商事株式会社</v>
          </cell>
          <cell r="BL68" t="str">
            <v>代表取締役</v>
          </cell>
          <cell r="BM68" t="str">
            <v>王　命雲</v>
          </cell>
          <cell r="BN68" t="str">
            <v>260-0015</v>
          </cell>
          <cell r="BO68" t="str">
            <v>千葉県千葉市中央区富士見２丁目４番１５号</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row>
        <row r="69">
          <cell r="A69">
            <v>68</v>
          </cell>
          <cell r="B69">
            <v>0</v>
          </cell>
          <cell r="C69">
            <v>0</v>
          </cell>
          <cell r="D69">
            <v>0</v>
          </cell>
          <cell r="E69" t="str">
            <v>新小岩北口</v>
          </cell>
          <cell r="F69">
            <v>0</v>
          </cell>
          <cell r="G69">
            <v>0</v>
          </cell>
          <cell r="H69">
            <v>0</v>
          </cell>
          <cell r="I69">
            <v>0</v>
          </cell>
          <cell r="J69">
            <v>0</v>
          </cell>
          <cell r="K69">
            <v>0</v>
          </cell>
          <cell r="L69">
            <v>0</v>
          </cell>
          <cell r="M69">
            <v>0</v>
          </cell>
          <cell r="N69">
            <v>0</v>
          </cell>
          <cell r="O69" t="str">
            <v>東京都葛飾区西新小岩1-10-1かに谷新小岩ﾋﾞﾙ4F</v>
          </cell>
          <cell r="P69">
            <v>0</v>
          </cell>
          <cell r="Q69">
            <v>0</v>
          </cell>
          <cell r="R69">
            <v>0</v>
          </cell>
          <cell r="S69">
            <v>0</v>
          </cell>
          <cell r="T69">
            <v>0</v>
          </cell>
          <cell r="U69">
            <v>0</v>
          </cell>
          <cell r="V69">
            <v>0</v>
          </cell>
          <cell r="W69">
            <v>0</v>
          </cell>
          <cell r="X69">
            <v>0</v>
          </cell>
          <cell r="Y69">
            <v>0</v>
          </cell>
          <cell r="Z69">
            <v>0</v>
          </cell>
          <cell r="AA69" t="str">
            <v>03-5698-7767</v>
          </cell>
          <cell r="AB69" t="str">
            <v>03-5698-7768</v>
          </cell>
          <cell r="AC69" t="str">
            <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t="str">
            <v>株式会社東京設備</v>
          </cell>
          <cell r="BL69" t="str">
            <v>代表取締役</v>
          </cell>
          <cell r="BM69" t="str">
            <v>宮下　朋子</v>
          </cell>
          <cell r="BN69" t="str">
            <v>150-0001</v>
          </cell>
          <cell r="BO69" t="str">
            <v>東京都渋谷区神宮前1-8-8</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row>
        <row r="70">
          <cell r="A70">
            <v>69</v>
          </cell>
          <cell r="B70">
            <v>0</v>
          </cell>
          <cell r="C70">
            <v>0</v>
          </cell>
          <cell r="D70">
            <v>0</v>
          </cell>
          <cell r="E70" t="str">
            <v>赤羽東口</v>
          </cell>
          <cell r="F70">
            <v>0</v>
          </cell>
          <cell r="G70">
            <v>0</v>
          </cell>
          <cell r="H70">
            <v>0</v>
          </cell>
          <cell r="I70">
            <v>0</v>
          </cell>
          <cell r="J70">
            <v>0</v>
          </cell>
          <cell r="K70">
            <v>0</v>
          </cell>
          <cell r="L70">
            <v>0</v>
          </cell>
          <cell r="M70">
            <v>0</v>
          </cell>
          <cell r="N70">
            <v>0</v>
          </cell>
          <cell r="O70" t="str">
            <v>東京都北区赤羽1-10-11愛好堂ﾋﾞﾙ1F</v>
          </cell>
          <cell r="P70">
            <v>0</v>
          </cell>
          <cell r="Q70">
            <v>0</v>
          </cell>
          <cell r="R70">
            <v>0</v>
          </cell>
          <cell r="S70">
            <v>0</v>
          </cell>
          <cell r="T70">
            <v>0</v>
          </cell>
          <cell r="U70">
            <v>0</v>
          </cell>
          <cell r="V70">
            <v>0</v>
          </cell>
          <cell r="W70">
            <v>0</v>
          </cell>
          <cell r="X70">
            <v>0</v>
          </cell>
          <cell r="Y70">
            <v>0</v>
          </cell>
          <cell r="Z70">
            <v>0</v>
          </cell>
          <cell r="AA70" t="str">
            <v>03-5249-7491</v>
          </cell>
          <cell r="AB70" t="str">
            <v>03-5249-7493</v>
          </cell>
          <cell r="AC70" t="str">
            <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t="str">
            <v>株式会社愛好堂</v>
          </cell>
          <cell r="BL70" t="str">
            <v>代表取締役</v>
          </cell>
          <cell r="BM70" t="str">
            <v>赤堀　智秋</v>
          </cell>
          <cell r="BN70" t="str">
            <v>115-0045</v>
          </cell>
          <cell r="BO70" t="str">
            <v>東京都北区赤羽１丁目１０番１１号</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row>
        <row r="71">
          <cell r="A71">
            <v>70</v>
          </cell>
          <cell r="B71">
            <v>0</v>
          </cell>
          <cell r="C71">
            <v>0</v>
          </cell>
          <cell r="D71">
            <v>0</v>
          </cell>
          <cell r="E71" t="str">
            <v>大森北口</v>
          </cell>
          <cell r="F71">
            <v>0</v>
          </cell>
          <cell r="G71">
            <v>0</v>
          </cell>
          <cell r="H71">
            <v>0</v>
          </cell>
          <cell r="I71">
            <v>0</v>
          </cell>
          <cell r="J71">
            <v>0</v>
          </cell>
          <cell r="K71">
            <v>0</v>
          </cell>
          <cell r="L71">
            <v>0</v>
          </cell>
          <cell r="M71">
            <v>0</v>
          </cell>
          <cell r="N71">
            <v>0</v>
          </cell>
          <cell r="O71" t="str">
            <v>東京都大田区大森北1-1ﾌﾞﾙｸﾞ大森1F</v>
          </cell>
          <cell r="P71">
            <v>0</v>
          </cell>
          <cell r="Q71">
            <v>0</v>
          </cell>
          <cell r="R71">
            <v>0</v>
          </cell>
          <cell r="S71">
            <v>0</v>
          </cell>
          <cell r="T71">
            <v>0</v>
          </cell>
          <cell r="U71">
            <v>0</v>
          </cell>
          <cell r="V71">
            <v>0</v>
          </cell>
          <cell r="W71">
            <v>0</v>
          </cell>
          <cell r="X71">
            <v>0</v>
          </cell>
          <cell r="Y71">
            <v>0</v>
          </cell>
          <cell r="Z71">
            <v>0</v>
          </cell>
          <cell r="AA71" t="str">
            <v>03-5764-5431</v>
          </cell>
          <cell r="AB71" t="str">
            <v>03-5764-5432</v>
          </cell>
          <cell r="AC71" t="str">
            <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t="str">
            <v>大東興業株式会社</v>
          </cell>
          <cell r="BL71" t="str">
            <v>代表取締役</v>
          </cell>
          <cell r="BM71" t="str">
            <v>平林　義彰</v>
          </cell>
          <cell r="BN71" t="str">
            <v>143-0023</v>
          </cell>
          <cell r="BO71" t="str">
            <v>東京都大田区山王３丁目２９番１号</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row>
        <row r="72">
          <cell r="A72">
            <v>71</v>
          </cell>
          <cell r="B72">
            <v>0</v>
          </cell>
          <cell r="C72">
            <v>0</v>
          </cell>
          <cell r="D72">
            <v>0</v>
          </cell>
          <cell r="E72" t="str">
            <v>新松戸駅前</v>
          </cell>
          <cell r="F72">
            <v>0</v>
          </cell>
          <cell r="G72">
            <v>0</v>
          </cell>
          <cell r="H72">
            <v>0</v>
          </cell>
          <cell r="I72">
            <v>0</v>
          </cell>
          <cell r="J72">
            <v>0</v>
          </cell>
          <cell r="K72">
            <v>0</v>
          </cell>
          <cell r="L72">
            <v>0</v>
          </cell>
          <cell r="M72">
            <v>0</v>
          </cell>
          <cell r="N72">
            <v>0</v>
          </cell>
          <cell r="O72" t="str">
            <v>千葉県松戸市新松戸1-485本多ﾋﾞﾙ2F</v>
          </cell>
          <cell r="P72">
            <v>0</v>
          </cell>
          <cell r="Q72">
            <v>0</v>
          </cell>
          <cell r="R72">
            <v>0</v>
          </cell>
          <cell r="S72">
            <v>0</v>
          </cell>
          <cell r="T72">
            <v>0</v>
          </cell>
          <cell r="U72">
            <v>0</v>
          </cell>
          <cell r="V72">
            <v>0</v>
          </cell>
          <cell r="W72">
            <v>0</v>
          </cell>
          <cell r="X72">
            <v>0</v>
          </cell>
          <cell r="Y72">
            <v>0</v>
          </cell>
          <cell r="Z72">
            <v>0</v>
          </cell>
          <cell r="AA72" t="str">
            <v>047-330-5631</v>
          </cell>
          <cell r="AB72" t="str">
            <v>047-330-5632</v>
          </cell>
          <cell r="AC72" t="str">
            <v>047-346-5481</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t="str">
            <v>有限会社本田ﾋﾞﾙ</v>
          </cell>
          <cell r="BL72" t="str">
            <v>代表取締役</v>
          </cell>
          <cell r="BM72" t="str">
            <v>本田　五郎</v>
          </cell>
          <cell r="BN72" t="str">
            <v>270-0034</v>
          </cell>
          <cell r="BO72" t="str">
            <v>千葉県松戸市新松戸1丁目４８５番地</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row>
        <row r="73">
          <cell r="A73">
            <v>72</v>
          </cell>
          <cell r="B73">
            <v>0</v>
          </cell>
          <cell r="C73">
            <v>0</v>
          </cell>
          <cell r="D73">
            <v>0</v>
          </cell>
          <cell r="E73" t="str">
            <v>ＪＲ津田沼北口</v>
          </cell>
          <cell r="F73">
            <v>0</v>
          </cell>
          <cell r="G73">
            <v>0</v>
          </cell>
          <cell r="H73">
            <v>0</v>
          </cell>
          <cell r="I73">
            <v>0</v>
          </cell>
          <cell r="J73">
            <v>0</v>
          </cell>
          <cell r="K73">
            <v>0</v>
          </cell>
          <cell r="L73">
            <v>0</v>
          </cell>
          <cell r="M73">
            <v>0</v>
          </cell>
          <cell r="N73">
            <v>0</v>
          </cell>
          <cell r="O73" t="str">
            <v>千葉県習志野市津田沼1-2-19つるやﾋﾞﾙ4､5F</v>
          </cell>
          <cell r="P73">
            <v>0</v>
          </cell>
          <cell r="Q73">
            <v>0</v>
          </cell>
          <cell r="R73">
            <v>0</v>
          </cell>
          <cell r="S73">
            <v>0</v>
          </cell>
          <cell r="T73">
            <v>0</v>
          </cell>
          <cell r="U73">
            <v>0</v>
          </cell>
          <cell r="V73">
            <v>0</v>
          </cell>
          <cell r="W73">
            <v>0</v>
          </cell>
          <cell r="X73">
            <v>0</v>
          </cell>
          <cell r="Y73">
            <v>0</v>
          </cell>
          <cell r="Z73">
            <v>0</v>
          </cell>
          <cell r="AA73" t="str">
            <v>0474-70-3136</v>
          </cell>
          <cell r="AB73" t="str">
            <v>0474-70-3140</v>
          </cell>
          <cell r="AC73" t="str">
            <v>0474-73-1241</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t="str">
            <v>有限会社つるや製菓</v>
          </cell>
          <cell r="BL73" t="str">
            <v>代表取締役</v>
          </cell>
          <cell r="BM73" t="str">
            <v>反田　久孝</v>
          </cell>
          <cell r="BN73" t="str">
            <v>275-0016</v>
          </cell>
          <cell r="BO73" t="str">
            <v>千葉県習志野市津田沼１-２-１９</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row>
        <row r="74">
          <cell r="A74">
            <v>73</v>
          </cell>
          <cell r="B74">
            <v>0</v>
          </cell>
          <cell r="C74">
            <v>0</v>
          </cell>
          <cell r="D74">
            <v>0</v>
          </cell>
          <cell r="E74" t="str">
            <v>渋谷井の頭通り</v>
          </cell>
          <cell r="F74">
            <v>0</v>
          </cell>
          <cell r="G74">
            <v>0</v>
          </cell>
          <cell r="H74">
            <v>0</v>
          </cell>
          <cell r="I74">
            <v>0</v>
          </cell>
          <cell r="J74">
            <v>0</v>
          </cell>
          <cell r="K74">
            <v>0</v>
          </cell>
          <cell r="L74">
            <v>0</v>
          </cell>
          <cell r="M74">
            <v>0</v>
          </cell>
          <cell r="N74">
            <v>0</v>
          </cell>
          <cell r="O74" t="str">
            <v>東京都渋谷区宇田川町25-9野ﾊﾞﾗﾋﾞﾙ3､4F</v>
          </cell>
          <cell r="P74">
            <v>0</v>
          </cell>
          <cell r="Q74">
            <v>0</v>
          </cell>
          <cell r="R74">
            <v>0</v>
          </cell>
          <cell r="S74">
            <v>0</v>
          </cell>
          <cell r="T74">
            <v>0</v>
          </cell>
          <cell r="U74">
            <v>0</v>
          </cell>
          <cell r="V74">
            <v>0</v>
          </cell>
          <cell r="W74">
            <v>0</v>
          </cell>
          <cell r="X74">
            <v>0</v>
          </cell>
          <cell r="Y74">
            <v>0</v>
          </cell>
          <cell r="Z74">
            <v>0</v>
          </cell>
          <cell r="AA74" t="str">
            <v>03-5459-7015</v>
          </cell>
          <cell r="AB74" t="str">
            <v>03-5459-7016</v>
          </cell>
          <cell r="AC74" t="str">
            <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t="str">
            <v>株式会社林不動産</v>
          </cell>
          <cell r="BL74" t="str">
            <v>代表取締役</v>
          </cell>
          <cell r="BM74" t="str">
            <v>林　政雄</v>
          </cell>
          <cell r="BN74" t="str">
            <v>160-0021</v>
          </cell>
          <cell r="BO74" t="str">
            <v>東京都新宿区歌舞伎町１丁目１４番７号</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0</v>
          </cell>
          <cell r="CN74">
            <v>0</v>
          </cell>
          <cell r="CO74">
            <v>0</v>
          </cell>
        </row>
        <row r="75">
          <cell r="A75">
            <v>74</v>
          </cell>
          <cell r="B75">
            <v>0</v>
          </cell>
          <cell r="C75">
            <v>0</v>
          </cell>
          <cell r="D75">
            <v>0</v>
          </cell>
          <cell r="E75" t="str">
            <v>西武新宿駅前</v>
          </cell>
          <cell r="F75">
            <v>0</v>
          </cell>
          <cell r="G75">
            <v>0</v>
          </cell>
          <cell r="H75">
            <v>0</v>
          </cell>
          <cell r="I75">
            <v>0</v>
          </cell>
          <cell r="J75">
            <v>0</v>
          </cell>
          <cell r="K75">
            <v>0</v>
          </cell>
          <cell r="L75">
            <v>0</v>
          </cell>
          <cell r="M75">
            <v>0</v>
          </cell>
          <cell r="N75">
            <v>0</v>
          </cell>
          <cell r="O75" t="str">
            <v>東京都新宿区歌舞伎町1-25-3西武新宿駅前ﾋﾞﾙ4F</v>
          </cell>
          <cell r="P75">
            <v>0</v>
          </cell>
          <cell r="Q75">
            <v>0</v>
          </cell>
          <cell r="R75">
            <v>0</v>
          </cell>
          <cell r="S75">
            <v>0</v>
          </cell>
          <cell r="T75">
            <v>0</v>
          </cell>
          <cell r="U75">
            <v>0</v>
          </cell>
          <cell r="V75">
            <v>0</v>
          </cell>
          <cell r="W75">
            <v>0</v>
          </cell>
          <cell r="X75">
            <v>0</v>
          </cell>
          <cell r="Y75">
            <v>0</v>
          </cell>
          <cell r="Z75">
            <v>0</v>
          </cell>
          <cell r="AA75" t="str">
            <v>03-5292-7921</v>
          </cell>
          <cell r="AB75" t="str">
            <v>03-5292-7922</v>
          </cell>
          <cell r="AC75" t="str">
            <v>03-3232-3660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t="str">
            <v>株式会社山木商店</v>
          </cell>
          <cell r="BL75" t="str">
            <v>代表取締役</v>
          </cell>
          <cell r="BM75" t="str">
            <v>山本　洲一</v>
          </cell>
          <cell r="BN75" t="str">
            <v>160-0021</v>
          </cell>
          <cell r="BO75" t="str">
            <v>東京都新宿区歌舞伎町1丁目２５番３号</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row>
        <row r="76">
          <cell r="A76">
            <v>74</v>
          </cell>
          <cell r="B76" t="str">
            <v>確定</v>
          </cell>
          <cell r="C76" t="str">
            <v>増床</v>
          </cell>
          <cell r="D76" t="str">
            <v>和民</v>
          </cell>
          <cell r="E76" t="str">
            <v>西武新宿駅前</v>
          </cell>
          <cell r="F76" t="str">
            <v>確定</v>
          </cell>
          <cell r="G76" t="str">
            <v>清水</v>
          </cell>
          <cell r="H76">
            <v>36683</v>
          </cell>
          <cell r="I76" t="str">
            <v>確定</v>
          </cell>
          <cell r="J76">
            <v>36678</v>
          </cell>
          <cell r="K76">
            <v>0.45833333333333331</v>
          </cell>
          <cell r="L76">
            <v>0</v>
          </cell>
          <cell r="M76">
            <v>0</v>
          </cell>
          <cell r="N76" t="str">
            <v>160-0021</v>
          </cell>
          <cell r="O76" t="str">
            <v>東京都新宿区</v>
          </cell>
          <cell r="P76" t="str">
            <v>確定</v>
          </cell>
          <cell r="Q76">
            <v>0</v>
          </cell>
          <cell r="R76" t="str">
            <v>確定</v>
          </cell>
          <cell r="S76">
            <v>0</v>
          </cell>
          <cell r="T76">
            <v>0</v>
          </cell>
          <cell r="U76">
            <v>0</v>
          </cell>
          <cell r="V76">
            <v>0</v>
          </cell>
          <cell r="W76" t="str">
            <v>確定</v>
          </cell>
          <cell r="X76">
            <v>0</v>
          </cell>
          <cell r="Y76">
            <v>0</v>
          </cell>
          <cell r="Z76">
            <v>0</v>
          </cell>
          <cell r="AA76">
            <v>0</v>
          </cell>
          <cell r="AB76">
            <v>0</v>
          </cell>
          <cell r="AC76">
            <v>0</v>
          </cell>
          <cell r="AD76">
            <v>0</v>
          </cell>
          <cell r="AE76">
            <v>0</v>
          </cell>
          <cell r="AF76">
            <v>0</v>
          </cell>
          <cell r="AG76">
            <v>0</v>
          </cell>
          <cell r="AH76" t="str">
            <v>確定</v>
          </cell>
        </row>
        <row r="77">
          <cell r="A77">
            <v>75</v>
          </cell>
          <cell r="B77">
            <v>0</v>
          </cell>
          <cell r="C77">
            <v>0</v>
          </cell>
          <cell r="D77">
            <v>0</v>
          </cell>
          <cell r="E77" t="str">
            <v>浦安</v>
          </cell>
          <cell r="F77">
            <v>0</v>
          </cell>
          <cell r="G77">
            <v>0</v>
          </cell>
          <cell r="H77">
            <v>0</v>
          </cell>
          <cell r="I77">
            <v>0</v>
          </cell>
          <cell r="J77">
            <v>0</v>
          </cell>
          <cell r="K77">
            <v>0</v>
          </cell>
          <cell r="L77">
            <v>0</v>
          </cell>
          <cell r="M77">
            <v>0</v>
          </cell>
          <cell r="N77">
            <v>0</v>
          </cell>
          <cell r="O77" t="str">
            <v>千葉県浦安市北栄1-13-11ｵﾘﾓﾄﾋﾞﾙ2F</v>
          </cell>
          <cell r="P77">
            <v>0</v>
          </cell>
          <cell r="Q77">
            <v>0</v>
          </cell>
          <cell r="R77">
            <v>0</v>
          </cell>
          <cell r="S77">
            <v>0</v>
          </cell>
          <cell r="T77">
            <v>0</v>
          </cell>
          <cell r="U77">
            <v>0</v>
          </cell>
          <cell r="V77">
            <v>0</v>
          </cell>
          <cell r="W77">
            <v>0</v>
          </cell>
          <cell r="X77">
            <v>0</v>
          </cell>
          <cell r="Y77">
            <v>0</v>
          </cell>
          <cell r="Z77">
            <v>0</v>
          </cell>
          <cell r="AA77" t="str">
            <v>047-390-8625</v>
          </cell>
          <cell r="AB77" t="str">
            <v>047-390-8626</v>
          </cell>
          <cell r="AC77" t="str">
            <v>047-380-2931</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t="str">
            <v>折本　雅昭</v>
          </cell>
          <cell r="BN77" t="str">
            <v>279-0041</v>
          </cell>
          <cell r="BO77" t="str">
            <v>千葉県浦安市堀江５－２０－１２</v>
          </cell>
        </row>
        <row r="78">
          <cell r="A78">
            <v>76</v>
          </cell>
          <cell r="B78">
            <v>0</v>
          </cell>
          <cell r="C78">
            <v>0</v>
          </cell>
          <cell r="D78">
            <v>0</v>
          </cell>
          <cell r="E78" t="str">
            <v>亀有駅前</v>
          </cell>
          <cell r="F78">
            <v>0</v>
          </cell>
          <cell r="G78">
            <v>0</v>
          </cell>
          <cell r="H78">
            <v>0</v>
          </cell>
          <cell r="I78">
            <v>0</v>
          </cell>
          <cell r="J78">
            <v>0</v>
          </cell>
          <cell r="K78">
            <v>0</v>
          </cell>
          <cell r="L78">
            <v>0</v>
          </cell>
          <cell r="M78">
            <v>0</v>
          </cell>
          <cell r="N78">
            <v>0</v>
          </cell>
          <cell r="O78" t="str">
            <v>東京都葛飾区亀有3-25-1常磐線高架下</v>
          </cell>
          <cell r="P78">
            <v>0</v>
          </cell>
          <cell r="Q78">
            <v>0</v>
          </cell>
          <cell r="R78">
            <v>0</v>
          </cell>
          <cell r="S78">
            <v>0</v>
          </cell>
          <cell r="T78">
            <v>0</v>
          </cell>
          <cell r="U78">
            <v>0</v>
          </cell>
          <cell r="V78">
            <v>0</v>
          </cell>
          <cell r="W78">
            <v>0</v>
          </cell>
          <cell r="X78">
            <v>0</v>
          </cell>
          <cell r="Y78">
            <v>0</v>
          </cell>
          <cell r="Z78">
            <v>0</v>
          </cell>
          <cell r="AA78" t="str">
            <v>03-5682-7931</v>
          </cell>
          <cell r="AB78" t="str">
            <v>03-5682-7932</v>
          </cell>
          <cell r="AC78" t="str">
            <v>03-5682-6301</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t="str">
            <v>株式会社東日本都市開発</v>
          </cell>
          <cell r="BL78" t="str">
            <v>代表取締役社長</v>
          </cell>
          <cell r="BM78" t="str">
            <v>力村　周一郎</v>
          </cell>
          <cell r="BN78" t="str">
            <v>102-0071</v>
          </cell>
          <cell r="BO78" t="str">
            <v>東京都千代田区富士見２丁目３番１１号</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row>
        <row r="79">
          <cell r="A79">
            <v>77</v>
          </cell>
          <cell r="B79">
            <v>0</v>
          </cell>
          <cell r="C79">
            <v>0</v>
          </cell>
          <cell r="D79">
            <v>0</v>
          </cell>
          <cell r="E79" t="str">
            <v>北浦和東口</v>
          </cell>
          <cell r="F79">
            <v>0</v>
          </cell>
          <cell r="G79">
            <v>0</v>
          </cell>
          <cell r="H79">
            <v>0</v>
          </cell>
          <cell r="I79">
            <v>0</v>
          </cell>
          <cell r="J79">
            <v>0</v>
          </cell>
          <cell r="K79">
            <v>0</v>
          </cell>
          <cell r="L79">
            <v>0</v>
          </cell>
          <cell r="M79">
            <v>0</v>
          </cell>
          <cell r="N79">
            <v>0</v>
          </cell>
          <cell r="O79" t="str">
            <v>埼玉県浦和市北浦和3-8-15光邦ﾋﾞﾙ2､3F</v>
          </cell>
          <cell r="P79">
            <v>0</v>
          </cell>
          <cell r="Q79">
            <v>0</v>
          </cell>
          <cell r="R79">
            <v>0</v>
          </cell>
          <cell r="S79">
            <v>0</v>
          </cell>
          <cell r="T79">
            <v>0</v>
          </cell>
          <cell r="U79">
            <v>0</v>
          </cell>
          <cell r="V79">
            <v>0</v>
          </cell>
          <cell r="W79">
            <v>0</v>
          </cell>
          <cell r="X79">
            <v>0</v>
          </cell>
          <cell r="Y79">
            <v>0</v>
          </cell>
          <cell r="Z79">
            <v>0</v>
          </cell>
          <cell r="AA79" t="str">
            <v>048-827-0217</v>
          </cell>
          <cell r="AB79" t="str">
            <v>048-827-0221</v>
          </cell>
          <cell r="AC79" t="str">
            <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t="str">
            <v>高橋　邦夫</v>
          </cell>
          <cell r="BN79" t="str">
            <v>336-0901</v>
          </cell>
          <cell r="BO79" t="str">
            <v>埼玉県浦和市領家５丁目１２番６号</v>
          </cell>
        </row>
        <row r="80">
          <cell r="A80">
            <v>78</v>
          </cell>
          <cell r="B80">
            <v>0</v>
          </cell>
          <cell r="C80">
            <v>0</v>
          </cell>
          <cell r="D80">
            <v>0</v>
          </cell>
          <cell r="E80" t="str">
            <v>桜木町野毛</v>
          </cell>
          <cell r="F80">
            <v>0</v>
          </cell>
          <cell r="G80">
            <v>0</v>
          </cell>
          <cell r="H80">
            <v>0</v>
          </cell>
          <cell r="I80">
            <v>0</v>
          </cell>
          <cell r="J80">
            <v>0</v>
          </cell>
          <cell r="K80">
            <v>0</v>
          </cell>
          <cell r="L80">
            <v>0</v>
          </cell>
          <cell r="M80">
            <v>0</v>
          </cell>
          <cell r="N80">
            <v>0</v>
          </cell>
          <cell r="O80" t="str">
            <v>神奈川県横浜市中区花咲町2-59白鳥ﾋﾞﾙ4F</v>
          </cell>
          <cell r="P80">
            <v>0</v>
          </cell>
          <cell r="Q80">
            <v>0</v>
          </cell>
          <cell r="R80">
            <v>0</v>
          </cell>
          <cell r="S80">
            <v>0</v>
          </cell>
          <cell r="T80">
            <v>0</v>
          </cell>
          <cell r="U80">
            <v>0</v>
          </cell>
          <cell r="V80">
            <v>0</v>
          </cell>
          <cell r="W80">
            <v>0</v>
          </cell>
          <cell r="X80">
            <v>0</v>
          </cell>
          <cell r="Y80">
            <v>0</v>
          </cell>
          <cell r="Z80">
            <v>0</v>
          </cell>
          <cell r="AA80" t="str">
            <v>045-250-1741</v>
          </cell>
          <cell r="AB80" t="str">
            <v>045-250-1742</v>
          </cell>
          <cell r="AC80" t="str">
            <v>045-261-6916</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t="str">
            <v>白鳥総業有限会社</v>
          </cell>
          <cell r="BL80" t="str">
            <v>代表取締役</v>
          </cell>
          <cell r="BM80" t="str">
            <v>白鳥　英亮</v>
          </cell>
          <cell r="BN80" t="str">
            <v>150-0042</v>
          </cell>
          <cell r="BO80" t="str">
            <v>東京都渋谷区宇田川町２５番６号</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row>
        <row r="81">
          <cell r="A81">
            <v>79</v>
          </cell>
          <cell r="B81">
            <v>0</v>
          </cell>
          <cell r="C81">
            <v>0</v>
          </cell>
          <cell r="D81">
            <v>0</v>
          </cell>
          <cell r="E81" t="str">
            <v>門前仲町</v>
          </cell>
          <cell r="F81">
            <v>0</v>
          </cell>
          <cell r="G81">
            <v>0</v>
          </cell>
          <cell r="H81">
            <v>0</v>
          </cell>
          <cell r="I81">
            <v>0</v>
          </cell>
          <cell r="J81">
            <v>0</v>
          </cell>
          <cell r="K81">
            <v>0</v>
          </cell>
          <cell r="L81">
            <v>0</v>
          </cell>
          <cell r="M81">
            <v>0</v>
          </cell>
          <cell r="N81">
            <v>0</v>
          </cell>
          <cell r="O81" t="str">
            <v>東京都江東区富岡1-5和田屋ﾋﾞﾙ5､6F</v>
          </cell>
          <cell r="P81">
            <v>0</v>
          </cell>
          <cell r="Q81">
            <v>0</v>
          </cell>
          <cell r="R81">
            <v>0</v>
          </cell>
          <cell r="S81">
            <v>0</v>
          </cell>
          <cell r="T81">
            <v>0</v>
          </cell>
          <cell r="U81">
            <v>0</v>
          </cell>
          <cell r="V81">
            <v>0</v>
          </cell>
          <cell r="W81">
            <v>0</v>
          </cell>
          <cell r="X81">
            <v>0</v>
          </cell>
          <cell r="Y81">
            <v>0</v>
          </cell>
          <cell r="Z81">
            <v>0</v>
          </cell>
          <cell r="AA81" t="str">
            <v>03-5639-8039</v>
          </cell>
          <cell r="AB81" t="str">
            <v>03-5639-8058</v>
          </cell>
          <cell r="AC81" t="str">
            <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t="str">
            <v>尾張　義男</v>
          </cell>
          <cell r="BN81" t="str">
            <v>135-0047</v>
          </cell>
          <cell r="BO81" t="str">
            <v>東京都江東区富岡１－２８－２６</v>
          </cell>
        </row>
        <row r="82">
          <cell r="A82">
            <v>80</v>
          </cell>
          <cell r="B82">
            <v>0</v>
          </cell>
          <cell r="C82">
            <v>0</v>
          </cell>
          <cell r="D82">
            <v>0</v>
          </cell>
          <cell r="E82" t="str">
            <v>西葛西北口</v>
          </cell>
          <cell r="F82">
            <v>0</v>
          </cell>
          <cell r="G82">
            <v>0</v>
          </cell>
          <cell r="H82">
            <v>0</v>
          </cell>
          <cell r="I82">
            <v>0</v>
          </cell>
          <cell r="J82">
            <v>0</v>
          </cell>
          <cell r="K82">
            <v>0</v>
          </cell>
          <cell r="L82">
            <v>0</v>
          </cell>
          <cell r="M82">
            <v>0</v>
          </cell>
          <cell r="N82">
            <v>0</v>
          </cell>
          <cell r="O82" t="str">
            <v>東京都江戸川区西葛西3-16-13葛西産業第7ﾋﾞﾙ5F</v>
          </cell>
          <cell r="P82">
            <v>0</v>
          </cell>
          <cell r="Q82">
            <v>0</v>
          </cell>
          <cell r="R82">
            <v>0</v>
          </cell>
          <cell r="S82">
            <v>0</v>
          </cell>
          <cell r="T82">
            <v>0</v>
          </cell>
          <cell r="U82">
            <v>0</v>
          </cell>
          <cell r="V82">
            <v>0</v>
          </cell>
          <cell r="W82">
            <v>0</v>
          </cell>
          <cell r="X82">
            <v>0</v>
          </cell>
          <cell r="Y82">
            <v>0</v>
          </cell>
          <cell r="Z82">
            <v>0</v>
          </cell>
          <cell r="AA82" t="str">
            <v>03-5667-7295</v>
          </cell>
          <cell r="AB82" t="str">
            <v>03-5667-7296</v>
          </cell>
          <cell r="AC82" t="str">
            <v>03-3686-0565</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t="str">
            <v>葛西産業株式会社</v>
          </cell>
          <cell r="BL82" t="str">
            <v>代表取締役</v>
          </cell>
          <cell r="BM82" t="str">
            <v>田中　良二</v>
          </cell>
          <cell r="BN82" t="str">
            <v>134-0088</v>
          </cell>
          <cell r="BO82" t="str">
            <v>東京都江戸川区西葛西６丁目８番１１号</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row>
        <row r="83">
          <cell r="A83">
            <v>81</v>
          </cell>
          <cell r="B83">
            <v>0</v>
          </cell>
          <cell r="C83">
            <v>0</v>
          </cell>
          <cell r="D83">
            <v>0</v>
          </cell>
          <cell r="E83" t="str">
            <v>小岩北口</v>
          </cell>
          <cell r="F83">
            <v>0</v>
          </cell>
          <cell r="G83">
            <v>0</v>
          </cell>
          <cell r="H83">
            <v>0</v>
          </cell>
          <cell r="I83">
            <v>0</v>
          </cell>
          <cell r="J83">
            <v>0</v>
          </cell>
          <cell r="K83">
            <v>0</v>
          </cell>
          <cell r="L83">
            <v>0</v>
          </cell>
          <cell r="M83">
            <v>0</v>
          </cell>
          <cell r="N83">
            <v>0</v>
          </cell>
          <cell r="O83" t="str">
            <v>東京都江戸川区西小岩1-22-18ﾊﾟﾛﾏﾋﾞﾙB1F</v>
          </cell>
          <cell r="P83">
            <v>0</v>
          </cell>
          <cell r="Q83">
            <v>0</v>
          </cell>
          <cell r="R83">
            <v>0</v>
          </cell>
          <cell r="S83">
            <v>0</v>
          </cell>
          <cell r="T83">
            <v>0</v>
          </cell>
          <cell r="U83">
            <v>0</v>
          </cell>
          <cell r="V83">
            <v>0</v>
          </cell>
          <cell r="W83">
            <v>0</v>
          </cell>
          <cell r="X83">
            <v>0</v>
          </cell>
          <cell r="Y83">
            <v>0</v>
          </cell>
          <cell r="Z83">
            <v>0</v>
          </cell>
          <cell r="AA83" t="str">
            <v>03-5612-7221</v>
          </cell>
          <cell r="AB83" t="str">
            <v>03-5612-7223</v>
          </cell>
          <cell r="AC83" t="str">
            <v>03-3659-1315</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t="str">
            <v>有限会社オックス</v>
          </cell>
          <cell r="BL83" t="str">
            <v>代表取締役</v>
          </cell>
          <cell r="BM83" t="str">
            <v>大野　寛</v>
          </cell>
          <cell r="BN83" t="str">
            <v>133-0044</v>
          </cell>
          <cell r="BO83" t="str">
            <v>東京都江戸川区本一色３丁目４０番１５号</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row>
        <row r="84">
          <cell r="A84">
            <v>82</v>
          </cell>
          <cell r="B84">
            <v>0</v>
          </cell>
          <cell r="C84">
            <v>0</v>
          </cell>
          <cell r="D84">
            <v>0</v>
          </cell>
          <cell r="E84" t="str">
            <v>ＦＣＲ相模原中央</v>
          </cell>
          <cell r="F84">
            <v>0</v>
          </cell>
          <cell r="G84">
            <v>0</v>
          </cell>
          <cell r="H84">
            <v>0</v>
          </cell>
          <cell r="I84">
            <v>0</v>
          </cell>
          <cell r="J84">
            <v>0</v>
          </cell>
          <cell r="K84">
            <v>0</v>
          </cell>
          <cell r="L84">
            <v>0</v>
          </cell>
          <cell r="M84">
            <v>0</v>
          </cell>
          <cell r="N84">
            <v>0</v>
          </cell>
          <cell r="O84" t="str">
            <v>神奈川県相模原市中央4-5-5-</v>
          </cell>
          <cell r="P84">
            <v>0</v>
          </cell>
          <cell r="Q84">
            <v>0</v>
          </cell>
          <cell r="R84">
            <v>0</v>
          </cell>
          <cell r="S84">
            <v>0</v>
          </cell>
          <cell r="T84">
            <v>0</v>
          </cell>
          <cell r="U84">
            <v>0</v>
          </cell>
          <cell r="V84">
            <v>0</v>
          </cell>
          <cell r="W84">
            <v>0</v>
          </cell>
          <cell r="X84">
            <v>0</v>
          </cell>
          <cell r="Y84">
            <v>0</v>
          </cell>
          <cell r="Z84">
            <v>0</v>
          </cell>
          <cell r="AA84" t="str">
            <v>0427-86-8270</v>
          </cell>
          <cell r="AB84" t="str">
            <v>0427-86-8271</v>
          </cell>
          <cell r="AC84" t="str">
            <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t="str">
            <v>株式会社アイワールド</v>
          </cell>
          <cell r="BL84" t="str">
            <v>代表取締役</v>
          </cell>
          <cell r="BM84" t="str">
            <v>五十嵐　由人</v>
          </cell>
          <cell r="BN84" t="str">
            <v>229-0039</v>
          </cell>
          <cell r="BO84" t="str">
            <v>神奈川県相模原市中央１丁目３番９号</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row>
        <row r="85">
          <cell r="A85">
            <v>83</v>
          </cell>
          <cell r="B85">
            <v>0</v>
          </cell>
          <cell r="C85">
            <v>0</v>
          </cell>
          <cell r="D85">
            <v>0</v>
          </cell>
          <cell r="E85" t="str">
            <v>新検見川南口</v>
          </cell>
          <cell r="F85">
            <v>0</v>
          </cell>
          <cell r="G85">
            <v>0</v>
          </cell>
          <cell r="H85">
            <v>0</v>
          </cell>
          <cell r="I85">
            <v>0</v>
          </cell>
          <cell r="J85">
            <v>0</v>
          </cell>
          <cell r="K85">
            <v>0</v>
          </cell>
          <cell r="L85">
            <v>0</v>
          </cell>
          <cell r="M85">
            <v>0</v>
          </cell>
          <cell r="N85">
            <v>0</v>
          </cell>
          <cell r="O85" t="str">
            <v>千葉県千葉市花見川区南花園2-2-18ｱｽｶﾋﾞﾙ3F</v>
          </cell>
          <cell r="P85">
            <v>0</v>
          </cell>
          <cell r="Q85">
            <v>0</v>
          </cell>
          <cell r="R85">
            <v>0</v>
          </cell>
          <cell r="S85">
            <v>0</v>
          </cell>
          <cell r="T85">
            <v>0</v>
          </cell>
          <cell r="U85">
            <v>0</v>
          </cell>
          <cell r="V85">
            <v>0</v>
          </cell>
          <cell r="W85">
            <v>0</v>
          </cell>
          <cell r="X85">
            <v>0</v>
          </cell>
          <cell r="Y85">
            <v>0</v>
          </cell>
          <cell r="Z85">
            <v>0</v>
          </cell>
          <cell r="AA85" t="str">
            <v>043-298-3931</v>
          </cell>
          <cell r="AB85" t="str">
            <v>043-298-3933</v>
          </cell>
          <cell r="AC85" t="str">
            <v>043-273-5663</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t="str">
            <v>株式会社シンセイ</v>
          </cell>
          <cell r="BL85" t="str">
            <v>代表取締役</v>
          </cell>
          <cell r="BM85" t="str">
            <v>星山　明純</v>
          </cell>
          <cell r="BN85" t="str">
            <v>260-0034</v>
          </cell>
          <cell r="BO85" t="str">
            <v>千葉県千葉市中央区汐見丘町23-1</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row>
        <row r="86">
          <cell r="A86">
            <v>84</v>
          </cell>
          <cell r="B86">
            <v>0</v>
          </cell>
          <cell r="C86">
            <v>0</v>
          </cell>
          <cell r="D86">
            <v>0</v>
          </cell>
          <cell r="E86" t="str">
            <v>湘南台西口駅前</v>
          </cell>
          <cell r="F86">
            <v>0</v>
          </cell>
          <cell r="G86">
            <v>0</v>
          </cell>
          <cell r="H86">
            <v>0</v>
          </cell>
          <cell r="I86">
            <v>0</v>
          </cell>
          <cell r="J86">
            <v>0</v>
          </cell>
          <cell r="K86">
            <v>0</v>
          </cell>
          <cell r="L86">
            <v>0</v>
          </cell>
          <cell r="M86">
            <v>0</v>
          </cell>
          <cell r="N86">
            <v>0</v>
          </cell>
          <cell r="O86" t="str">
            <v>神奈川県藤沢市湘南台2-2-5相鉄湘南台ﾋﾞﾙ3F</v>
          </cell>
          <cell r="P86">
            <v>0</v>
          </cell>
          <cell r="Q86">
            <v>0</v>
          </cell>
          <cell r="R86">
            <v>0</v>
          </cell>
          <cell r="S86">
            <v>0</v>
          </cell>
          <cell r="T86">
            <v>0</v>
          </cell>
          <cell r="U86">
            <v>0</v>
          </cell>
          <cell r="V86">
            <v>0</v>
          </cell>
          <cell r="W86">
            <v>0</v>
          </cell>
          <cell r="X86">
            <v>0</v>
          </cell>
          <cell r="Y86">
            <v>0</v>
          </cell>
          <cell r="Z86">
            <v>0</v>
          </cell>
          <cell r="AA86" t="str">
            <v>0466-42-4792</v>
          </cell>
          <cell r="AB86" t="str">
            <v>0466-42-4793</v>
          </cell>
          <cell r="AC86" t="str">
            <v>0466-46-3481</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t="str">
            <v>相模鉄道株式会社</v>
          </cell>
          <cell r="BL86" t="str">
            <v>取締役社長</v>
          </cell>
          <cell r="BM86" t="str">
            <v>星野　正宏</v>
          </cell>
          <cell r="BN86" t="str">
            <v>220-0004</v>
          </cell>
          <cell r="BO86" t="str">
            <v>神奈川県横浜市西区北幸１丁目３番２３号</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row>
        <row r="87">
          <cell r="A87">
            <v>85</v>
          </cell>
          <cell r="B87">
            <v>0</v>
          </cell>
          <cell r="C87">
            <v>0</v>
          </cell>
          <cell r="D87">
            <v>0</v>
          </cell>
          <cell r="E87" t="str">
            <v>分倍河原駅前</v>
          </cell>
          <cell r="F87">
            <v>0</v>
          </cell>
          <cell r="G87">
            <v>0</v>
          </cell>
          <cell r="H87">
            <v>0</v>
          </cell>
          <cell r="I87">
            <v>0</v>
          </cell>
          <cell r="J87">
            <v>0</v>
          </cell>
          <cell r="K87">
            <v>0</v>
          </cell>
          <cell r="L87">
            <v>0</v>
          </cell>
          <cell r="M87">
            <v>0</v>
          </cell>
          <cell r="N87">
            <v>0</v>
          </cell>
          <cell r="O87" t="str">
            <v>東京都府中市片町2-21-17分倍ｽﾃｰｼｮﾝﾌﾟﾗｻﾞ2F</v>
          </cell>
          <cell r="P87">
            <v>0</v>
          </cell>
          <cell r="Q87">
            <v>0</v>
          </cell>
          <cell r="R87">
            <v>0</v>
          </cell>
          <cell r="S87">
            <v>0</v>
          </cell>
          <cell r="T87">
            <v>0</v>
          </cell>
          <cell r="U87">
            <v>0</v>
          </cell>
          <cell r="V87">
            <v>0</v>
          </cell>
          <cell r="W87">
            <v>0</v>
          </cell>
          <cell r="X87">
            <v>0</v>
          </cell>
          <cell r="Y87">
            <v>0</v>
          </cell>
          <cell r="Z87">
            <v>0</v>
          </cell>
          <cell r="AA87" t="str">
            <v>0423-58-9955</v>
          </cell>
          <cell r="AB87" t="str">
            <v>0423-58-9076</v>
          </cell>
          <cell r="AC87" t="str">
            <v>0423-66-2332</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t="str">
            <v>鈴木　初枝</v>
          </cell>
          <cell r="BN87" t="str">
            <v>135-0042</v>
          </cell>
          <cell r="BO87" t="str">
            <v>東京都江東区木場２－１７－１０－６０３</v>
          </cell>
        </row>
        <row r="88">
          <cell r="A88">
            <v>86</v>
          </cell>
          <cell r="B88">
            <v>0</v>
          </cell>
          <cell r="C88">
            <v>0</v>
          </cell>
          <cell r="D88">
            <v>0</v>
          </cell>
          <cell r="E88" t="str">
            <v>松原団地東口駅前</v>
          </cell>
          <cell r="F88">
            <v>0</v>
          </cell>
          <cell r="G88">
            <v>0</v>
          </cell>
          <cell r="H88">
            <v>0</v>
          </cell>
          <cell r="I88">
            <v>0</v>
          </cell>
          <cell r="J88">
            <v>0</v>
          </cell>
          <cell r="K88">
            <v>0</v>
          </cell>
          <cell r="L88">
            <v>0</v>
          </cell>
          <cell r="M88">
            <v>0</v>
          </cell>
          <cell r="N88">
            <v>0</v>
          </cell>
          <cell r="O88" t="str">
            <v>埼玉県草加市栄町2-12-1ｽﾃｰｼｮﾝﾌﾟﾗｻﾞﾋﾞﾙ3F</v>
          </cell>
          <cell r="P88">
            <v>0</v>
          </cell>
          <cell r="Q88">
            <v>0</v>
          </cell>
          <cell r="R88">
            <v>0</v>
          </cell>
          <cell r="S88">
            <v>0</v>
          </cell>
          <cell r="T88">
            <v>0</v>
          </cell>
          <cell r="U88">
            <v>0</v>
          </cell>
          <cell r="V88">
            <v>0</v>
          </cell>
          <cell r="W88">
            <v>0</v>
          </cell>
          <cell r="X88">
            <v>0</v>
          </cell>
          <cell r="Y88">
            <v>0</v>
          </cell>
          <cell r="Z88">
            <v>0</v>
          </cell>
          <cell r="AA88" t="str">
            <v>0489-30-2028</v>
          </cell>
          <cell r="AB88" t="str">
            <v>0489-30-2029</v>
          </cell>
          <cell r="AC88" t="str">
            <v>0489-35-1735</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t="str">
            <v>日本総合企画株式会社</v>
          </cell>
          <cell r="BL88" t="str">
            <v>代表取締役</v>
          </cell>
          <cell r="BM88" t="str">
            <v>銭場　茂</v>
          </cell>
          <cell r="BN88" t="str">
            <v>160-0023</v>
          </cell>
          <cell r="BO88" t="str">
            <v>東京都新宿区西新宿8-2-25NSプラザ新宿ビル2F</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row>
        <row r="89">
          <cell r="A89">
            <v>87</v>
          </cell>
          <cell r="B89">
            <v>0</v>
          </cell>
          <cell r="C89">
            <v>0</v>
          </cell>
          <cell r="D89">
            <v>0</v>
          </cell>
          <cell r="E89" t="str">
            <v>南行徳駅前</v>
          </cell>
          <cell r="F89">
            <v>0</v>
          </cell>
          <cell r="G89">
            <v>0</v>
          </cell>
          <cell r="H89">
            <v>0</v>
          </cell>
          <cell r="I89">
            <v>0</v>
          </cell>
          <cell r="J89">
            <v>0</v>
          </cell>
          <cell r="K89">
            <v>0</v>
          </cell>
          <cell r="L89">
            <v>0</v>
          </cell>
          <cell r="M89">
            <v>0</v>
          </cell>
          <cell r="N89">
            <v>0</v>
          </cell>
          <cell r="O89" t="str">
            <v>千葉県市川市南行徳1-20-14YSﾋﾞﾙ2､3F</v>
          </cell>
          <cell r="P89">
            <v>0</v>
          </cell>
          <cell r="Q89">
            <v>0</v>
          </cell>
          <cell r="R89">
            <v>0</v>
          </cell>
          <cell r="S89">
            <v>0</v>
          </cell>
          <cell r="T89">
            <v>0</v>
          </cell>
          <cell r="U89">
            <v>0</v>
          </cell>
          <cell r="V89">
            <v>0</v>
          </cell>
          <cell r="W89">
            <v>0</v>
          </cell>
          <cell r="X89">
            <v>0</v>
          </cell>
          <cell r="Y89">
            <v>0</v>
          </cell>
          <cell r="Z89">
            <v>0</v>
          </cell>
          <cell r="AA89" t="str">
            <v>047-390-3477</v>
          </cell>
          <cell r="AB89" t="str">
            <v>047-390-3485</v>
          </cell>
          <cell r="AC89" t="str">
            <v>047-358-3489</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t="str">
            <v>有限会社吉野製粉不動産部</v>
          </cell>
          <cell r="BL89" t="str">
            <v>代表取締役</v>
          </cell>
          <cell r="BM89" t="str">
            <v>吉野　治男</v>
          </cell>
          <cell r="BN89" t="str">
            <v>134-0084</v>
          </cell>
          <cell r="BO89" t="str">
            <v>東京都江戸川区東葛西２丁目３１番９号</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row>
        <row r="90">
          <cell r="A90">
            <v>88</v>
          </cell>
          <cell r="B90">
            <v>0</v>
          </cell>
          <cell r="C90">
            <v>0</v>
          </cell>
          <cell r="D90">
            <v>0</v>
          </cell>
          <cell r="E90" t="str">
            <v>池袋西口８Ｆ</v>
          </cell>
          <cell r="F90">
            <v>0</v>
          </cell>
          <cell r="G90">
            <v>0</v>
          </cell>
          <cell r="H90">
            <v>0</v>
          </cell>
          <cell r="I90">
            <v>0</v>
          </cell>
          <cell r="J90">
            <v>0</v>
          </cell>
          <cell r="K90">
            <v>0</v>
          </cell>
          <cell r="L90">
            <v>0</v>
          </cell>
          <cell r="M90">
            <v>0</v>
          </cell>
          <cell r="N90">
            <v>0</v>
          </cell>
          <cell r="O90" t="str">
            <v>東京都豊島区西池袋1-23-1ｴﾙｸﾙｰｾﾋﾞﾙ８Ｆ</v>
          </cell>
          <cell r="P90">
            <v>0</v>
          </cell>
          <cell r="Q90">
            <v>0</v>
          </cell>
          <cell r="R90">
            <v>0</v>
          </cell>
          <cell r="S90">
            <v>0</v>
          </cell>
          <cell r="T90">
            <v>0</v>
          </cell>
          <cell r="U90">
            <v>0</v>
          </cell>
          <cell r="V90">
            <v>0</v>
          </cell>
          <cell r="W90">
            <v>0</v>
          </cell>
          <cell r="X90">
            <v>0</v>
          </cell>
          <cell r="Y90">
            <v>0</v>
          </cell>
          <cell r="Z90">
            <v>0</v>
          </cell>
          <cell r="AA90" t="str">
            <v>03-5954-7537</v>
          </cell>
          <cell r="AB90" t="str">
            <v>03-5954-7538</v>
          </cell>
          <cell r="AC90" t="str">
            <v>03-5951-5755</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t="str">
            <v>城北興業株式会社</v>
          </cell>
          <cell r="BL90" t="str">
            <v>代表取締役</v>
          </cell>
          <cell r="BM90" t="str">
            <v>梅田　清美</v>
          </cell>
          <cell r="BN90" t="str">
            <v>171-0021</v>
          </cell>
          <cell r="BO90" t="str">
            <v>東京都豊島区西池袋１丁目２３番１号</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row>
        <row r="91">
          <cell r="A91">
            <v>89</v>
          </cell>
          <cell r="B91">
            <v>0</v>
          </cell>
          <cell r="C91">
            <v>0</v>
          </cell>
          <cell r="D91">
            <v>0</v>
          </cell>
          <cell r="E91" t="str">
            <v>浦和西口</v>
          </cell>
          <cell r="F91">
            <v>0</v>
          </cell>
          <cell r="G91">
            <v>0</v>
          </cell>
          <cell r="H91">
            <v>0</v>
          </cell>
          <cell r="I91">
            <v>0</v>
          </cell>
          <cell r="J91">
            <v>0</v>
          </cell>
          <cell r="K91">
            <v>0</v>
          </cell>
          <cell r="L91">
            <v>0</v>
          </cell>
          <cell r="M91">
            <v>0</v>
          </cell>
          <cell r="N91">
            <v>0</v>
          </cell>
          <cell r="O91" t="str">
            <v>埼玉県浦和市高砂1-14-10山保ﾋﾞﾙ1F</v>
          </cell>
          <cell r="P91">
            <v>0</v>
          </cell>
          <cell r="Q91">
            <v>0</v>
          </cell>
          <cell r="R91">
            <v>0</v>
          </cell>
          <cell r="S91">
            <v>0</v>
          </cell>
          <cell r="T91">
            <v>0</v>
          </cell>
          <cell r="U91">
            <v>0</v>
          </cell>
          <cell r="V91">
            <v>0</v>
          </cell>
          <cell r="W91">
            <v>0</v>
          </cell>
          <cell r="X91">
            <v>0</v>
          </cell>
          <cell r="Y91">
            <v>0</v>
          </cell>
          <cell r="Z91">
            <v>0</v>
          </cell>
          <cell r="AA91" t="str">
            <v>048-827-5136</v>
          </cell>
          <cell r="AB91" t="str">
            <v>048-827-5137</v>
          </cell>
          <cell r="AC91" t="str">
            <v>048-825-2552</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t="str">
            <v>山保　美恵子</v>
          </cell>
          <cell r="BN91" t="str">
            <v>336-0004</v>
          </cell>
          <cell r="BO91" t="str">
            <v>埼玉県浦和市本太５丁目１１番１９号</v>
          </cell>
        </row>
        <row r="92">
          <cell r="A92">
            <v>90</v>
          </cell>
          <cell r="B92">
            <v>0</v>
          </cell>
          <cell r="C92">
            <v>0</v>
          </cell>
          <cell r="D92">
            <v>0</v>
          </cell>
          <cell r="E92" t="str">
            <v>竹の塚東口</v>
          </cell>
          <cell r="F92">
            <v>0</v>
          </cell>
          <cell r="G92">
            <v>0</v>
          </cell>
          <cell r="H92">
            <v>0</v>
          </cell>
          <cell r="I92">
            <v>0</v>
          </cell>
          <cell r="J92">
            <v>0</v>
          </cell>
          <cell r="K92">
            <v>0</v>
          </cell>
          <cell r="L92">
            <v>0</v>
          </cell>
          <cell r="M92">
            <v>0</v>
          </cell>
          <cell r="N92">
            <v>0</v>
          </cell>
          <cell r="O92" t="str">
            <v>東京都足立区竹ノ塚1-41-10Tｽｸｴｱﾋﾞﾙ3F</v>
          </cell>
          <cell r="P92">
            <v>0</v>
          </cell>
          <cell r="Q92">
            <v>0</v>
          </cell>
          <cell r="R92">
            <v>0</v>
          </cell>
          <cell r="S92">
            <v>0</v>
          </cell>
          <cell r="T92">
            <v>0</v>
          </cell>
          <cell r="U92">
            <v>0</v>
          </cell>
          <cell r="V92">
            <v>0</v>
          </cell>
          <cell r="W92">
            <v>0</v>
          </cell>
          <cell r="X92">
            <v>0</v>
          </cell>
          <cell r="Y92">
            <v>0</v>
          </cell>
          <cell r="Z92">
            <v>0</v>
          </cell>
          <cell r="AA92" t="str">
            <v>03-5686-7461</v>
          </cell>
          <cell r="AB92" t="str">
            <v>03-5686-7463</v>
          </cell>
          <cell r="AC92" t="str">
            <v>03-3883-2470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t="str">
            <v>有限会社古庄商事</v>
          </cell>
          <cell r="BL92" t="str">
            <v>代表取締役</v>
          </cell>
          <cell r="BM92" t="str">
            <v>古庄　宏吉</v>
          </cell>
          <cell r="BN92" t="str">
            <v>121-0813</v>
          </cell>
          <cell r="BO92" t="str">
            <v>東京都足立区竹ノ塚２丁目１３番１号</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row>
        <row r="93">
          <cell r="A93">
            <v>91</v>
          </cell>
          <cell r="B93">
            <v>0</v>
          </cell>
          <cell r="C93">
            <v>0</v>
          </cell>
          <cell r="D93">
            <v>0</v>
          </cell>
          <cell r="E93" t="str">
            <v>五反田西口</v>
          </cell>
          <cell r="F93">
            <v>0</v>
          </cell>
          <cell r="G93">
            <v>0</v>
          </cell>
          <cell r="H93">
            <v>0</v>
          </cell>
          <cell r="I93">
            <v>0</v>
          </cell>
          <cell r="J93">
            <v>0</v>
          </cell>
          <cell r="K93">
            <v>0</v>
          </cell>
          <cell r="L93">
            <v>0</v>
          </cell>
          <cell r="M93">
            <v>0</v>
          </cell>
          <cell r="N93">
            <v>0</v>
          </cell>
          <cell r="O93" t="str">
            <v>東京都品川区西五反田1-26-2五反田ｻﾝﾊｲﾂﾋﾞﾙ1F</v>
          </cell>
          <cell r="P93">
            <v>0</v>
          </cell>
          <cell r="Q93">
            <v>0</v>
          </cell>
          <cell r="R93">
            <v>0</v>
          </cell>
          <cell r="S93">
            <v>0</v>
          </cell>
          <cell r="T93">
            <v>0</v>
          </cell>
          <cell r="U93">
            <v>0</v>
          </cell>
          <cell r="V93">
            <v>0</v>
          </cell>
          <cell r="W93">
            <v>0</v>
          </cell>
          <cell r="X93">
            <v>0</v>
          </cell>
          <cell r="Y93">
            <v>0</v>
          </cell>
          <cell r="Z93">
            <v>0</v>
          </cell>
          <cell r="AA93" t="str">
            <v>03-5759-5231</v>
          </cell>
          <cell r="AB93" t="str">
            <v>03-5759-5232</v>
          </cell>
          <cell r="AC93" t="str">
            <v>03-3490-2050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t="str">
            <v>株式会社分化堂</v>
          </cell>
          <cell r="BL93" t="str">
            <v>代表取締役</v>
          </cell>
          <cell r="BM93" t="str">
            <v>後藤　せき子</v>
          </cell>
          <cell r="BN93" t="str">
            <v>142-0043</v>
          </cell>
          <cell r="BO93" t="str">
            <v>東京都品川区二葉４丁目２番１４号</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row>
        <row r="94">
          <cell r="A94">
            <v>92</v>
          </cell>
          <cell r="B94">
            <v>0</v>
          </cell>
          <cell r="C94">
            <v>0</v>
          </cell>
          <cell r="D94">
            <v>0</v>
          </cell>
          <cell r="E94" t="str">
            <v>大山北口駅前</v>
          </cell>
          <cell r="F94">
            <v>0</v>
          </cell>
          <cell r="G94">
            <v>0</v>
          </cell>
          <cell r="H94">
            <v>0</v>
          </cell>
          <cell r="I94">
            <v>0</v>
          </cell>
          <cell r="J94">
            <v>0</v>
          </cell>
          <cell r="K94">
            <v>0</v>
          </cell>
          <cell r="L94">
            <v>0</v>
          </cell>
          <cell r="M94">
            <v>0</v>
          </cell>
          <cell r="N94">
            <v>0</v>
          </cell>
          <cell r="O94" t="str">
            <v>東京都板橋区大山東町20-8大山台ﾏﾝｼｮﾝ2F</v>
          </cell>
          <cell r="P94">
            <v>0</v>
          </cell>
          <cell r="Q94">
            <v>0</v>
          </cell>
          <cell r="R94">
            <v>0</v>
          </cell>
          <cell r="S94">
            <v>0</v>
          </cell>
          <cell r="T94">
            <v>0</v>
          </cell>
          <cell r="U94">
            <v>0</v>
          </cell>
          <cell r="V94">
            <v>0</v>
          </cell>
          <cell r="W94">
            <v>0</v>
          </cell>
          <cell r="X94">
            <v>0</v>
          </cell>
          <cell r="Y94">
            <v>0</v>
          </cell>
          <cell r="Z94">
            <v>0</v>
          </cell>
          <cell r="AA94" t="str">
            <v>03-5944-7284</v>
          </cell>
          <cell r="AB94" t="str">
            <v>03-5944-7287</v>
          </cell>
          <cell r="AC94" t="str">
            <v>03-5375-7500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t="str">
            <v>有限会社江口商事</v>
          </cell>
          <cell r="BL94" t="str">
            <v>代表取締役</v>
          </cell>
          <cell r="BM94" t="str">
            <v>増田　一</v>
          </cell>
          <cell r="BN94" t="str">
            <v>173-0014</v>
          </cell>
          <cell r="BO94" t="str">
            <v>東京都板橋区大山東町５９番２号</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row>
        <row r="95">
          <cell r="A95">
            <v>93</v>
          </cell>
          <cell r="B95">
            <v>0</v>
          </cell>
          <cell r="C95">
            <v>0</v>
          </cell>
          <cell r="D95">
            <v>0</v>
          </cell>
          <cell r="E95" t="str">
            <v>高田馬場さかえ通り</v>
          </cell>
          <cell r="F95">
            <v>0</v>
          </cell>
          <cell r="G95">
            <v>0</v>
          </cell>
          <cell r="H95">
            <v>0</v>
          </cell>
          <cell r="I95">
            <v>0</v>
          </cell>
          <cell r="J95">
            <v>0</v>
          </cell>
          <cell r="K95">
            <v>0</v>
          </cell>
          <cell r="L95">
            <v>0</v>
          </cell>
          <cell r="M95">
            <v>0</v>
          </cell>
          <cell r="N95">
            <v>0</v>
          </cell>
          <cell r="O95" t="str">
            <v>東京都新宿区高田馬場3-5-3第90東京ﾋﾞﾙB1F</v>
          </cell>
          <cell r="P95">
            <v>0</v>
          </cell>
          <cell r="Q95">
            <v>0</v>
          </cell>
          <cell r="R95">
            <v>0</v>
          </cell>
          <cell r="S95">
            <v>0</v>
          </cell>
          <cell r="T95">
            <v>0</v>
          </cell>
          <cell r="U95">
            <v>0</v>
          </cell>
          <cell r="V95">
            <v>0</v>
          </cell>
          <cell r="W95">
            <v>0</v>
          </cell>
          <cell r="X95">
            <v>0</v>
          </cell>
          <cell r="Y95">
            <v>0</v>
          </cell>
          <cell r="Z95">
            <v>0</v>
          </cell>
          <cell r="AA95" t="str">
            <v>03-5331-3671</v>
          </cell>
          <cell r="AB95" t="str">
            <v>03-5331-3675</v>
          </cell>
          <cell r="AC95" t="str">
            <v>03-5389-7850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t="str">
            <v>東京ビルディング株式会社</v>
          </cell>
          <cell r="BL95" t="str">
            <v>代表取締役</v>
          </cell>
          <cell r="BM95" t="str">
            <v>高橋　昭彦</v>
          </cell>
          <cell r="BN95" t="str">
            <v>160-0023</v>
          </cell>
          <cell r="BO95" t="str">
            <v>東京都新宿区西新宿2丁目4番1号</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row>
        <row r="96">
          <cell r="A96">
            <v>94</v>
          </cell>
          <cell r="B96">
            <v>0</v>
          </cell>
          <cell r="C96">
            <v>0</v>
          </cell>
          <cell r="D96">
            <v>0</v>
          </cell>
          <cell r="E96" t="str">
            <v>浅草駅前</v>
          </cell>
          <cell r="F96">
            <v>0</v>
          </cell>
          <cell r="G96">
            <v>0</v>
          </cell>
          <cell r="H96">
            <v>0</v>
          </cell>
          <cell r="I96">
            <v>0</v>
          </cell>
          <cell r="J96">
            <v>0</v>
          </cell>
          <cell r="K96">
            <v>0</v>
          </cell>
          <cell r="L96">
            <v>0</v>
          </cell>
          <cell r="M96">
            <v>0</v>
          </cell>
          <cell r="N96">
            <v>0</v>
          </cell>
          <cell r="O96" t="str">
            <v>東京都台東区浅草1-1-16ﾜｰﾙﾄﾞ浅草第11金井ﾋﾞﾙ9F</v>
          </cell>
          <cell r="P96">
            <v>0</v>
          </cell>
          <cell r="Q96">
            <v>0</v>
          </cell>
          <cell r="R96">
            <v>0</v>
          </cell>
          <cell r="S96">
            <v>0</v>
          </cell>
          <cell r="T96">
            <v>0</v>
          </cell>
          <cell r="U96">
            <v>0</v>
          </cell>
          <cell r="V96">
            <v>0</v>
          </cell>
          <cell r="W96">
            <v>0</v>
          </cell>
          <cell r="X96">
            <v>0</v>
          </cell>
          <cell r="Y96">
            <v>0</v>
          </cell>
          <cell r="Z96">
            <v>0</v>
          </cell>
          <cell r="AA96" t="str">
            <v>03-5806-2531</v>
          </cell>
          <cell r="AB96" t="str">
            <v>03-5806-2532</v>
          </cell>
          <cell r="AC96" t="str">
            <v>03-5282-1179</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t="str">
            <v>金井企業株式会社</v>
          </cell>
          <cell r="BL96" t="str">
            <v>代表取締役</v>
          </cell>
          <cell r="BM96" t="str">
            <v>金井　煕秀</v>
          </cell>
          <cell r="BN96" t="str">
            <v>104-0061</v>
          </cell>
          <cell r="BO96" t="str">
            <v>東京都中央区銀座７丁目２番２０号</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row>
        <row r="97">
          <cell r="A97">
            <v>95</v>
          </cell>
          <cell r="B97">
            <v>0</v>
          </cell>
          <cell r="C97">
            <v>0</v>
          </cell>
          <cell r="D97">
            <v>0</v>
          </cell>
          <cell r="E97" t="str">
            <v>行徳駅前</v>
          </cell>
          <cell r="F97">
            <v>0</v>
          </cell>
          <cell r="G97">
            <v>0</v>
          </cell>
          <cell r="H97">
            <v>0</v>
          </cell>
          <cell r="I97">
            <v>0</v>
          </cell>
          <cell r="J97">
            <v>0</v>
          </cell>
          <cell r="K97">
            <v>0</v>
          </cell>
          <cell r="L97">
            <v>0</v>
          </cell>
          <cell r="M97">
            <v>0</v>
          </cell>
          <cell r="N97">
            <v>0</v>
          </cell>
          <cell r="O97" t="str">
            <v>千葉県市川市行徳駅前1-17-7ｺｽﾓﾋﾞﾙ1F</v>
          </cell>
          <cell r="P97">
            <v>0</v>
          </cell>
          <cell r="Q97">
            <v>0</v>
          </cell>
          <cell r="R97">
            <v>0</v>
          </cell>
          <cell r="S97">
            <v>0</v>
          </cell>
          <cell r="T97">
            <v>0</v>
          </cell>
          <cell r="U97">
            <v>0</v>
          </cell>
          <cell r="V97">
            <v>0</v>
          </cell>
          <cell r="W97">
            <v>0</v>
          </cell>
          <cell r="X97">
            <v>0</v>
          </cell>
          <cell r="Y97">
            <v>0</v>
          </cell>
          <cell r="Z97">
            <v>0</v>
          </cell>
          <cell r="AA97" t="str">
            <v>047-390-3005</v>
          </cell>
          <cell r="AB97" t="str">
            <v>047-390-3019</v>
          </cell>
          <cell r="AC97" t="str">
            <v>047-397-0497</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t="str">
            <v>岩崎　正子</v>
          </cell>
          <cell r="BN97" t="str">
            <v>272-0133</v>
          </cell>
          <cell r="BO97" t="str">
            <v>千葉県市川市行徳駅前１－１７－７</v>
          </cell>
        </row>
        <row r="98">
          <cell r="A98">
            <v>96</v>
          </cell>
          <cell r="B98">
            <v>0</v>
          </cell>
          <cell r="C98">
            <v>0</v>
          </cell>
          <cell r="D98">
            <v>0</v>
          </cell>
          <cell r="E98" t="str">
            <v>蕨東口駅前</v>
          </cell>
          <cell r="F98">
            <v>0</v>
          </cell>
          <cell r="G98">
            <v>0</v>
          </cell>
          <cell r="H98">
            <v>0</v>
          </cell>
          <cell r="I98">
            <v>0</v>
          </cell>
          <cell r="J98">
            <v>0</v>
          </cell>
          <cell r="K98">
            <v>0</v>
          </cell>
          <cell r="L98">
            <v>0</v>
          </cell>
          <cell r="M98">
            <v>0</v>
          </cell>
          <cell r="N98">
            <v>0</v>
          </cell>
          <cell r="O98" t="str">
            <v>埼玉県蕨市塚越1-3-1宅建ﾋﾞﾙ2F</v>
          </cell>
          <cell r="P98">
            <v>0</v>
          </cell>
          <cell r="Q98">
            <v>0</v>
          </cell>
          <cell r="R98">
            <v>0</v>
          </cell>
          <cell r="S98">
            <v>0</v>
          </cell>
          <cell r="T98">
            <v>0</v>
          </cell>
          <cell r="U98">
            <v>0</v>
          </cell>
          <cell r="V98">
            <v>0</v>
          </cell>
          <cell r="W98">
            <v>0</v>
          </cell>
          <cell r="X98">
            <v>0</v>
          </cell>
          <cell r="Y98">
            <v>0</v>
          </cell>
          <cell r="Z98">
            <v>0</v>
          </cell>
          <cell r="AA98" t="str">
            <v>048-434-2102</v>
          </cell>
          <cell r="AB98" t="str">
            <v>048-434-2103</v>
          </cell>
          <cell r="AC98" t="str">
            <v>048-447-1788</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t="str">
            <v>田中　榮一</v>
          </cell>
          <cell r="BN98" t="str">
            <v>330-0803</v>
          </cell>
          <cell r="BO98" t="str">
            <v>埼玉県大宮市高鼻町２丁目２９９番地</v>
          </cell>
        </row>
        <row r="99">
          <cell r="A99">
            <v>97</v>
          </cell>
          <cell r="B99">
            <v>0</v>
          </cell>
          <cell r="C99">
            <v>0</v>
          </cell>
          <cell r="D99">
            <v>0</v>
          </cell>
          <cell r="E99" t="str">
            <v>溝ノ口駅前</v>
          </cell>
          <cell r="F99">
            <v>0</v>
          </cell>
          <cell r="G99">
            <v>0</v>
          </cell>
          <cell r="H99">
            <v>0</v>
          </cell>
          <cell r="I99">
            <v>0</v>
          </cell>
          <cell r="J99">
            <v>0</v>
          </cell>
          <cell r="K99">
            <v>0</v>
          </cell>
          <cell r="L99">
            <v>0</v>
          </cell>
          <cell r="M99">
            <v>0</v>
          </cell>
          <cell r="N99">
            <v>0</v>
          </cell>
          <cell r="O99" t="str">
            <v>神奈川県川崎市高津区溝口1-12-5永原ﾋﾞﾙ2F</v>
          </cell>
          <cell r="P99">
            <v>0</v>
          </cell>
          <cell r="Q99">
            <v>0</v>
          </cell>
          <cell r="R99">
            <v>0</v>
          </cell>
          <cell r="S99">
            <v>0</v>
          </cell>
          <cell r="T99">
            <v>0</v>
          </cell>
          <cell r="U99">
            <v>0</v>
          </cell>
          <cell r="V99">
            <v>0</v>
          </cell>
          <cell r="W99">
            <v>0</v>
          </cell>
          <cell r="X99">
            <v>0</v>
          </cell>
          <cell r="Y99">
            <v>0</v>
          </cell>
          <cell r="Z99">
            <v>0</v>
          </cell>
          <cell r="AA99" t="str">
            <v>044-850-8360</v>
          </cell>
          <cell r="AB99" t="str">
            <v>044-850-8361</v>
          </cell>
          <cell r="AC99" t="str">
            <v>044-813-5771</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t="str">
            <v>永原　松岩</v>
          </cell>
          <cell r="BN99" t="str">
            <v>213-0001</v>
          </cell>
          <cell r="BO99" t="str">
            <v>神奈川県川崎市多高津区溝口１丁目１２番５号</v>
          </cell>
        </row>
        <row r="100">
          <cell r="A100">
            <v>98</v>
          </cell>
          <cell r="B100">
            <v>0</v>
          </cell>
          <cell r="C100">
            <v>0</v>
          </cell>
          <cell r="D100">
            <v>0</v>
          </cell>
          <cell r="E100" t="str">
            <v>代々木駅前</v>
          </cell>
          <cell r="F100">
            <v>0</v>
          </cell>
          <cell r="G100">
            <v>0</v>
          </cell>
          <cell r="H100">
            <v>0</v>
          </cell>
          <cell r="I100">
            <v>0</v>
          </cell>
          <cell r="J100">
            <v>0</v>
          </cell>
          <cell r="K100">
            <v>0</v>
          </cell>
          <cell r="L100">
            <v>0</v>
          </cell>
          <cell r="M100">
            <v>0</v>
          </cell>
          <cell r="N100">
            <v>0</v>
          </cell>
          <cell r="O100" t="str">
            <v>東京都渋谷区代々木1-37-2ｼｮｳｴｲﾋﾞﾙ2F</v>
          </cell>
          <cell r="P100">
            <v>0</v>
          </cell>
          <cell r="Q100">
            <v>0</v>
          </cell>
          <cell r="R100">
            <v>0</v>
          </cell>
          <cell r="S100">
            <v>0</v>
          </cell>
          <cell r="T100">
            <v>0</v>
          </cell>
          <cell r="U100">
            <v>0</v>
          </cell>
          <cell r="V100">
            <v>0</v>
          </cell>
          <cell r="W100">
            <v>0</v>
          </cell>
          <cell r="X100">
            <v>0</v>
          </cell>
          <cell r="Y100">
            <v>0</v>
          </cell>
          <cell r="Z100">
            <v>0</v>
          </cell>
          <cell r="AA100" t="str">
            <v>03-5358-3925</v>
          </cell>
          <cell r="AB100" t="str">
            <v>03-5358-3926</v>
          </cell>
          <cell r="AC100" t="str">
            <v>03-5354-1550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t="str">
            <v>銀座ルノアール</v>
          </cell>
          <cell r="BL100" t="str">
            <v>代表取締役</v>
          </cell>
          <cell r="BM100" t="str">
            <v>小宮山　正九郎</v>
          </cell>
          <cell r="BN100" t="str">
            <v>166-0002</v>
          </cell>
          <cell r="BO100" t="str">
            <v>東京都杉並区高円寺北２丁目２番５号</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row>
        <row r="101">
          <cell r="A101">
            <v>99</v>
          </cell>
          <cell r="B101">
            <v>0</v>
          </cell>
          <cell r="C101">
            <v>0</v>
          </cell>
          <cell r="D101">
            <v>0</v>
          </cell>
          <cell r="E101" t="str">
            <v>平井駅前</v>
          </cell>
          <cell r="F101">
            <v>0</v>
          </cell>
          <cell r="G101">
            <v>0</v>
          </cell>
          <cell r="H101">
            <v>0</v>
          </cell>
          <cell r="I101">
            <v>0</v>
          </cell>
          <cell r="J101">
            <v>0</v>
          </cell>
          <cell r="K101">
            <v>0</v>
          </cell>
          <cell r="L101">
            <v>0</v>
          </cell>
          <cell r="M101">
            <v>0</v>
          </cell>
          <cell r="N101">
            <v>0</v>
          </cell>
          <cell r="O101" t="str">
            <v>東京都江戸川区平井４－１２－１９大和第１ビル １Ｆ</v>
          </cell>
          <cell r="P101">
            <v>0</v>
          </cell>
          <cell r="Q101">
            <v>0</v>
          </cell>
          <cell r="R101">
            <v>0</v>
          </cell>
          <cell r="S101">
            <v>0</v>
          </cell>
          <cell r="T101">
            <v>0</v>
          </cell>
          <cell r="U101">
            <v>0</v>
          </cell>
          <cell r="V101">
            <v>0</v>
          </cell>
          <cell r="W101">
            <v>0</v>
          </cell>
          <cell r="X101">
            <v>0</v>
          </cell>
          <cell r="Y101">
            <v>0</v>
          </cell>
          <cell r="Z101">
            <v>0</v>
          </cell>
          <cell r="AA101" t="str">
            <v>03-5628-7081</v>
          </cell>
          <cell r="AB101" t="str">
            <v>03-5628-7082</v>
          </cell>
          <cell r="AC101" t="str">
            <v>03-3682-0928</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t="str">
            <v>陳松　重宣</v>
          </cell>
          <cell r="BN101" t="str">
            <v>132-0035</v>
          </cell>
          <cell r="BO101" t="str">
            <v>東京都江戸川区平井４丁目１２番１９号</v>
          </cell>
        </row>
        <row r="102">
          <cell r="A102">
            <v>100</v>
          </cell>
          <cell r="B102">
            <v>0</v>
          </cell>
          <cell r="C102">
            <v>0</v>
          </cell>
          <cell r="D102">
            <v>0</v>
          </cell>
          <cell r="E102" t="str">
            <v>鎌倉駅前</v>
          </cell>
          <cell r="F102">
            <v>0</v>
          </cell>
          <cell r="G102">
            <v>0</v>
          </cell>
          <cell r="H102">
            <v>0</v>
          </cell>
          <cell r="I102">
            <v>0</v>
          </cell>
          <cell r="J102">
            <v>0</v>
          </cell>
          <cell r="K102">
            <v>0</v>
          </cell>
          <cell r="L102">
            <v>0</v>
          </cell>
          <cell r="M102">
            <v>0</v>
          </cell>
          <cell r="N102">
            <v>0</v>
          </cell>
          <cell r="O102" t="str">
            <v>神奈川県鎌倉市小町１－６－１７鎌倉マークビル ３、４Ｆ</v>
          </cell>
          <cell r="P102">
            <v>0</v>
          </cell>
          <cell r="Q102">
            <v>0</v>
          </cell>
          <cell r="R102">
            <v>0</v>
          </cell>
          <cell r="S102">
            <v>0</v>
          </cell>
          <cell r="T102">
            <v>0</v>
          </cell>
          <cell r="U102">
            <v>0</v>
          </cell>
          <cell r="V102">
            <v>0</v>
          </cell>
          <cell r="W102">
            <v>0</v>
          </cell>
          <cell r="X102">
            <v>0</v>
          </cell>
          <cell r="Y102">
            <v>0</v>
          </cell>
          <cell r="Z102">
            <v>0</v>
          </cell>
          <cell r="AA102" t="str">
            <v>0467-60-4731</v>
          </cell>
          <cell r="AB102" t="str">
            <v>0467-60-4732</v>
          </cell>
          <cell r="AC102" t="str">
            <v>0467-22-6731</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t="str">
            <v>有限会社松本不動産</v>
          </cell>
          <cell r="BL102" t="str">
            <v>代表取締役社長</v>
          </cell>
          <cell r="BM102" t="str">
            <v>松本　良一</v>
          </cell>
          <cell r="BN102" t="str">
            <v>251-0037</v>
          </cell>
          <cell r="BO102" t="str">
            <v>神奈川県藤沢市鵠沼海岸松が丘４丁目１３番地１１号</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row>
        <row r="103">
          <cell r="A103">
            <v>101</v>
          </cell>
          <cell r="B103">
            <v>0</v>
          </cell>
          <cell r="C103">
            <v>0</v>
          </cell>
          <cell r="D103">
            <v>0</v>
          </cell>
          <cell r="E103" t="str">
            <v>新橋レンガ通り</v>
          </cell>
          <cell r="F103">
            <v>0</v>
          </cell>
          <cell r="G103">
            <v>0</v>
          </cell>
          <cell r="H103">
            <v>0</v>
          </cell>
          <cell r="I103">
            <v>0</v>
          </cell>
          <cell r="J103">
            <v>0</v>
          </cell>
          <cell r="K103">
            <v>0</v>
          </cell>
          <cell r="L103">
            <v>0</v>
          </cell>
          <cell r="M103">
            <v>0</v>
          </cell>
          <cell r="N103">
            <v>0</v>
          </cell>
          <cell r="O103" t="str">
            <v>東京都港区新橋２－１４－３新橋レンガ通り会館 ４Ｆ</v>
          </cell>
          <cell r="P103">
            <v>0</v>
          </cell>
          <cell r="Q103">
            <v>0</v>
          </cell>
          <cell r="R103">
            <v>0</v>
          </cell>
          <cell r="S103">
            <v>0</v>
          </cell>
          <cell r="T103">
            <v>0</v>
          </cell>
          <cell r="U103">
            <v>0</v>
          </cell>
          <cell r="V103">
            <v>0</v>
          </cell>
          <cell r="W103">
            <v>0</v>
          </cell>
          <cell r="X103">
            <v>0</v>
          </cell>
          <cell r="Y103">
            <v>0</v>
          </cell>
          <cell r="Z103">
            <v>0</v>
          </cell>
          <cell r="AA103" t="str">
            <v>03-3539-4035</v>
          </cell>
          <cell r="AB103" t="str">
            <v>03-3539-4036</v>
          </cell>
          <cell r="AC103" t="str">
            <v>03-3580-2025</v>
          </cell>
          <cell r="AD103">
            <v>0</v>
          </cell>
          <cell r="AE103">
            <v>0</v>
          </cell>
          <cell r="AF103">
            <v>0</v>
          </cell>
          <cell r="AG103" t="str">
            <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t="str">
            <v>株式会社日創</v>
          </cell>
          <cell r="BL103" t="str">
            <v>代表取締役</v>
          </cell>
          <cell r="BM103" t="str">
            <v>渡辺　早苗</v>
          </cell>
          <cell r="BN103" t="str">
            <v>105-0004</v>
          </cell>
          <cell r="BO103" t="str">
            <v>東京都港区新橋２丁目１１番８号</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row>
        <row r="104">
          <cell r="A104">
            <v>102</v>
          </cell>
          <cell r="B104">
            <v>0</v>
          </cell>
          <cell r="C104">
            <v>0</v>
          </cell>
          <cell r="D104">
            <v>0</v>
          </cell>
          <cell r="E104" t="str">
            <v>新横浜</v>
          </cell>
          <cell r="F104">
            <v>0</v>
          </cell>
          <cell r="G104">
            <v>0</v>
          </cell>
          <cell r="H104">
            <v>0</v>
          </cell>
          <cell r="I104">
            <v>0</v>
          </cell>
          <cell r="J104">
            <v>0</v>
          </cell>
          <cell r="K104">
            <v>0</v>
          </cell>
          <cell r="L104">
            <v>0</v>
          </cell>
          <cell r="M104">
            <v>0</v>
          </cell>
          <cell r="N104">
            <v>0</v>
          </cell>
          <cell r="O104" t="str">
            <v>神奈川県横浜市港北区新横浜２－６－１８食遊館デ・プリマ２、３Ｆ</v>
          </cell>
          <cell r="P104">
            <v>0</v>
          </cell>
          <cell r="Q104">
            <v>0</v>
          </cell>
          <cell r="R104">
            <v>0</v>
          </cell>
          <cell r="S104">
            <v>0</v>
          </cell>
          <cell r="T104">
            <v>0</v>
          </cell>
          <cell r="U104">
            <v>0</v>
          </cell>
          <cell r="V104">
            <v>0</v>
          </cell>
          <cell r="W104">
            <v>0</v>
          </cell>
          <cell r="X104">
            <v>0</v>
          </cell>
          <cell r="Y104">
            <v>0</v>
          </cell>
          <cell r="Z104">
            <v>0</v>
          </cell>
          <cell r="AA104" t="str">
            <v>045-477-1184</v>
          </cell>
          <cell r="AB104" t="str">
            <v>045-477-1187</v>
          </cell>
          <cell r="AC104" t="str">
            <v>045-475-4140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t="str">
            <v>村岡　豊</v>
          </cell>
          <cell r="BN104" t="str">
            <v>222-0036</v>
          </cell>
          <cell r="BO104" t="str">
            <v>神奈川県横浜市港北区小机町８６４</v>
          </cell>
        </row>
        <row r="105">
          <cell r="A105">
            <v>103</v>
          </cell>
          <cell r="B105">
            <v>0</v>
          </cell>
          <cell r="C105">
            <v>0</v>
          </cell>
          <cell r="D105">
            <v>0</v>
          </cell>
          <cell r="E105" t="str">
            <v>金町北口駅前</v>
          </cell>
          <cell r="F105">
            <v>0</v>
          </cell>
          <cell r="G105">
            <v>0</v>
          </cell>
          <cell r="H105">
            <v>0</v>
          </cell>
          <cell r="I105">
            <v>0</v>
          </cell>
          <cell r="J105">
            <v>0</v>
          </cell>
          <cell r="K105">
            <v>0</v>
          </cell>
          <cell r="L105">
            <v>0</v>
          </cell>
          <cell r="M105">
            <v>0</v>
          </cell>
          <cell r="N105">
            <v>0</v>
          </cell>
          <cell r="O105" t="str">
            <v>東京都葛飾区東金町１－４３－１常総金町ビル ４Ｆ</v>
          </cell>
          <cell r="P105">
            <v>0</v>
          </cell>
          <cell r="Q105">
            <v>0</v>
          </cell>
          <cell r="R105">
            <v>0</v>
          </cell>
          <cell r="S105">
            <v>0</v>
          </cell>
          <cell r="T105">
            <v>0</v>
          </cell>
          <cell r="U105">
            <v>0</v>
          </cell>
          <cell r="V105">
            <v>0</v>
          </cell>
          <cell r="W105">
            <v>0</v>
          </cell>
          <cell r="X105">
            <v>0</v>
          </cell>
          <cell r="Y105">
            <v>0</v>
          </cell>
          <cell r="Z105">
            <v>0</v>
          </cell>
          <cell r="AA105" t="str">
            <v>03-5660-7161</v>
          </cell>
          <cell r="AB105" t="str">
            <v>03-5660-7162</v>
          </cell>
          <cell r="AC105" t="str">
            <v>03-5699-0458</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t="str">
            <v>株式会社常総コーポレーション</v>
          </cell>
          <cell r="BL105" t="str">
            <v>代表取締役</v>
          </cell>
          <cell r="BM105" t="str">
            <v>小宮山　美一</v>
          </cell>
          <cell r="BN105" t="str">
            <v>104-0061</v>
          </cell>
          <cell r="BO105" t="str">
            <v>東京都中央区銀座５丁目１２番６号</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row>
        <row r="106">
          <cell r="A106">
            <v>104</v>
          </cell>
          <cell r="B106">
            <v>0</v>
          </cell>
          <cell r="C106">
            <v>0</v>
          </cell>
          <cell r="D106">
            <v>0</v>
          </cell>
          <cell r="E106" t="str">
            <v>府中並木通り</v>
          </cell>
          <cell r="F106">
            <v>0</v>
          </cell>
          <cell r="G106">
            <v>0</v>
          </cell>
          <cell r="H106">
            <v>0</v>
          </cell>
          <cell r="I106">
            <v>0</v>
          </cell>
          <cell r="J106">
            <v>0</v>
          </cell>
          <cell r="K106">
            <v>0</v>
          </cell>
          <cell r="L106">
            <v>0</v>
          </cell>
          <cell r="M106">
            <v>0</v>
          </cell>
          <cell r="N106">
            <v>0</v>
          </cell>
          <cell r="O106" t="str">
            <v>東京都府中市宮西町１－２並木西ビル ３Ｆ</v>
          </cell>
          <cell r="P106">
            <v>0</v>
          </cell>
          <cell r="Q106">
            <v>0</v>
          </cell>
          <cell r="R106">
            <v>0</v>
          </cell>
          <cell r="S106">
            <v>0</v>
          </cell>
          <cell r="T106">
            <v>0</v>
          </cell>
          <cell r="U106">
            <v>0</v>
          </cell>
          <cell r="V106">
            <v>0</v>
          </cell>
          <cell r="W106">
            <v>0</v>
          </cell>
          <cell r="X106">
            <v>0</v>
          </cell>
          <cell r="Y106">
            <v>0</v>
          </cell>
          <cell r="Z106">
            <v>0</v>
          </cell>
          <cell r="AA106" t="str">
            <v>042-368-9700</v>
          </cell>
          <cell r="AB106" t="str">
            <v>042-368-9701</v>
          </cell>
          <cell r="AC106" t="str">
            <v>042-335-8948</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t="str">
            <v>株式会社金馬車</v>
          </cell>
          <cell r="BL106" t="str">
            <v>代表取締役</v>
          </cell>
          <cell r="BM106" t="str">
            <v>高濱　正明</v>
          </cell>
          <cell r="BN106" t="str">
            <v>317-0073</v>
          </cell>
          <cell r="BO106" t="str">
            <v>茨城県日立市幸町２丁目１番１０号</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row>
        <row r="107">
          <cell r="A107">
            <v>105</v>
          </cell>
          <cell r="B107">
            <v>0</v>
          </cell>
          <cell r="C107">
            <v>0</v>
          </cell>
          <cell r="D107">
            <v>0</v>
          </cell>
          <cell r="E107" t="str">
            <v>渋谷公園通り</v>
          </cell>
          <cell r="F107">
            <v>0</v>
          </cell>
          <cell r="G107">
            <v>0</v>
          </cell>
          <cell r="H107">
            <v>0</v>
          </cell>
          <cell r="I107">
            <v>0</v>
          </cell>
          <cell r="J107">
            <v>0</v>
          </cell>
          <cell r="K107">
            <v>0</v>
          </cell>
          <cell r="L107">
            <v>0</v>
          </cell>
          <cell r="M107">
            <v>0</v>
          </cell>
          <cell r="N107">
            <v>0</v>
          </cell>
          <cell r="O107" t="str">
            <v>東京都渋谷区神南1-22-10皆川ﾋﾞﾙ6F</v>
          </cell>
          <cell r="P107">
            <v>0</v>
          </cell>
          <cell r="Q107">
            <v>0</v>
          </cell>
          <cell r="R107">
            <v>0</v>
          </cell>
          <cell r="S107">
            <v>0</v>
          </cell>
          <cell r="T107">
            <v>0</v>
          </cell>
          <cell r="U107">
            <v>0</v>
          </cell>
          <cell r="V107">
            <v>0</v>
          </cell>
          <cell r="W107">
            <v>0</v>
          </cell>
          <cell r="X107">
            <v>0</v>
          </cell>
          <cell r="Y107">
            <v>0</v>
          </cell>
          <cell r="Z107">
            <v>0</v>
          </cell>
          <cell r="AA107" t="str">
            <v>03-5459-6234</v>
          </cell>
          <cell r="AB107" t="str">
            <v>03-5459-6235</v>
          </cell>
          <cell r="AC107" t="str">
            <v>03-3496-5055</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t="str">
            <v>有限会社皆川商事</v>
          </cell>
          <cell r="BL107" t="str">
            <v>代表取締役</v>
          </cell>
          <cell r="BM107" t="str">
            <v>皆川　秀文</v>
          </cell>
          <cell r="BN107" t="str">
            <v>151-0071</v>
          </cell>
          <cell r="BO107" t="str">
            <v>東京都渋谷区本町２－２３－１４</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row>
        <row r="108">
          <cell r="A108">
            <v>106</v>
          </cell>
          <cell r="B108">
            <v>0</v>
          </cell>
          <cell r="C108">
            <v>0</v>
          </cell>
          <cell r="D108">
            <v>0</v>
          </cell>
          <cell r="E108" t="str">
            <v>川崎たちばな通り</v>
          </cell>
          <cell r="F108">
            <v>0</v>
          </cell>
          <cell r="G108">
            <v>0</v>
          </cell>
          <cell r="H108">
            <v>0</v>
          </cell>
          <cell r="I108">
            <v>0</v>
          </cell>
          <cell r="J108">
            <v>0</v>
          </cell>
          <cell r="K108">
            <v>0</v>
          </cell>
          <cell r="L108">
            <v>0</v>
          </cell>
          <cell r="M108">
            <v>0</v>
          </cell>
          <cell r="N108">
            <v>0</v>
          </cell>
          <cell r="O108" t="str">
            <v>神奈川県川崎市川崎区砂子2-4-18藤ﾋﾞﾙ1､2F</v>
          </cell>
          <cell r="P108">
            <v>0</v>
          </cell>
          <cell r="Q108">
            <v>0</v>
          </cell>
          <cell r="R108">
            <v>0</v>
          </cell>
          <cell r="S108">
            <v>0</v>
          </cell>
          <cell r="T108">
            <v>0</v>
          </cell>
          <cell r="U108">
            <v>0</v>
          </cell>
          <cell r="V108">
            <v>0</v>
          </cell>
          <cell r="W108">
            <v>0</v>
          </cell>
          <cell r="X108">
            <v>0</v>
          </cell>
          <cell r="Y108">
            <v>0</v>
          </cell>
          <cell r="Z108">
            <v>0</v>
          </cell>
          <cell r="AA108" t="str">
            <v>044-221-0960</v>
          </cell>
          <cell r="AB108" t="str">
            <v>044-221-0961</v>
          </cell>
          <cell r="AC108" t="str">
            <v>044-245-9419</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t="str">
            <v>藤産業株式会社</v>
          </cell>
          <cell r="BL108" t="str">
            <v>代表取締役</v>
          </cell>
          <cell r="BM108" t="str">
            <v>柳葉　藤吉</v>
          </cell>
          <cell r="BN108" t="str">
            <v>971-8161</v>
          </cell>
          <cell r="BO108" t="str">
            <v>福島県いわき市小名浜諏訪町14-9</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row>
        <row r="109">
          <cell r="A109">
            <v>107</v>
          </cell>
          <cell r="B109">
            <v>0</v>
          </cell>
          <cell r="C109">
            <v>0</v>
          </cell>
          <cell r="D109">
            <v>0</v>
          </cell>
          <cell r="E109" t="str">
            <v>石川町南口</v>
          </cell>
          <cell r="F109">
            <v>0</v>
          </cell>
          <cell r="G109">
            <v>0</v>
          </cell>
          <cell r="H109">
            <v>0</v>
          </cell>
          <cell r="I109">
            <v>0</v>
          </cell>
          <cell r="J109">
            <v>0</v>
          </cell>
          <cell r="K109">
            <v>0</v>
          </cell>
          <cell r="L109">
            <v>0</v>
          </cell>
          <cell r="M109">
            <v>0</v>
          </cell>
          <cell r="N109">
            <v>0</v>
          </cell>
          <cell r="O109" t="str">
            <v>神奈川県横浜市中区石川町１－１３－９ローマステーションビル ２、３Ｆ</v>
          </cell>
          <cell r="P109">
            <v>0</v>
          </cell>
          <cell r="Q109">
            <v>0</v>
          </cell>
          <cell r="R109">
            <v>0</v>
          </cell>
          <cell r="S109">
            <v>0</v>
          </cell>
          <cell r="T109">
            <v>0</v>
          </cell>
          <cell r="U109">
            <v>0</v>
          </cell>
          <cell r="V109">
            <v>0</v>
          </cell>
          <cell r="W109">
            <v>0</v>
          </cell>
          <cell r="X109">
            <v>0</v>
          </cell>
          <cell r="Y109">
            <v>0</v>
          </cell>
          <cell r="Z109">
            <v>0</v>
          </cell>
          <cell r="AA109" t="str">
            <v>045-226-5001</v>
          </cell>
          <cell r="AB109" t="str">
            <v>045-226-5002</v>
          </cell>
          <cell r="AC109" t="str">
            <v>045-641-8690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t="str">
            <v>株式会社ローマステーション</v>
          </cell>
          <cell r="BL109" t="str">
            <v>代表取締役</v>
          </cell>
          <cell r="BM109" t="str">
            <v>星聖　晃</v>
          </cell>
          <cell r="BN109" t="str">
            <v>231-0868</v>
          </cell>
          <cell r="BO109" t="str">
            <v>神奈川県横浜市中区石川町１丁目１３番地</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row>
        <row r="110">
          <cell r="A110">
            <v>108</v>
          </cell>
          <cell r="B110">
            <v>0</v>
          </cell>
          <cell r="C110">
            <v>0</v>
          </cell>
          <cell r="D110">
            <v>0</v>
          </cell>
          <cell r="E110" t="str">
            <v>茗荷谷</v>
          </cell>
          <cell r="F110">
            <v>0</v>
          </cell>
          <cell r="G110">
            <v>0</v>
          </cell>
          <cell r="H110">
            <v>0</v>
          </cell>
          <cell r="I110">
            <v>0</v>
          </cell>
          <cell r="J110">
            <v>0</v>
          </cell>
          <cell r="K110">
            <v>0</v>
          </cell>
          <cell r="L110">
            <v>0</v>
          </cell>
          <cell r="M110">
            <v>0</v>
          </cell>
          <cell r="N110">
            <v>0</v>
          </cell>
          <cell r="O110" t="str">
            <v>東京都文京区小日向４－６－１５茗荷谷駅ＭＦビル ２Ｆ</v>
          </cell>
          <cell r="P110">
            <v>0</v>
          </cell>
          <cell r="Q110">
            <v>0</v>
          </cell>
          <cell r="R110">
            <v>0</v>
          </cell>
          <cell r="S110">
            <v>0</v>
          </cell>
          <cell r="T110">
            <v>0</v>
          </cell>
          <cell r="U110">
            <v>0</v>
          </cell>
          <cell r="V110">
            <v>0</v>
          </cell>
          <cell r="W110">
            <v>0</v>
          </cell>
          <cell r="X110">
            <v>0</v>
          </cell>
          <cell r="Y110">
            <v>0</v>
          </cell>
          <cell r="Z110">
            <v>0</v>
          </cell>
          <cell r="AA110" t="str">
            <v>03-5940-2386</v>
          </cell>
          <cell r="AB110" t="str">
            <v>03-5940-2387</v>
          </cell>
          <cell r="AC110" t="str">
            <v>03-3943-5107</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t="str">
            <v>芙蓉産業株式会社</v>
          </cell>
          <cell r="BL110" t="str">
            <v>代表取締役</v>
          </cell>
          <cell r="BM110" t="str">
            <v>内田　征博</v>
          </cell>
          <cell r="BN110" t="str">
            <v>112-0006</v>
          </cell>
          <cell r="BO110" t="str">
            <v>東京都文京区小日向４丁目６番１２号</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row>
        <row r="111">
          <cell r="A111">
            <v>109</v>
          </cell>
          <cell r="B111">
            <v>0</v>
          </cell>
          <cell r="C111">
            <v>0</v>
          </cell>
          <cell r="D111">
            <v>0</v>
          </cell>
          <cell r="E111" t="str">
            <v>茅ヶ崎北口駅前</v>
          </cell>
          <cell r="F111">
            <v>0</v>
          </cell>
          <cell r="G111">
            <v>0</v>
          </cell>
          <cell r="H111">
            <v>0</v>
          </cell>
          <cell r="I111">
            <v>0</v>
          </cell>
          <cell r="J111">
            <v>0</v>
          </cell>
          <cell r="K111">
            <v>0</v>
          </cell>
          <cell r="L111">
            <v>0</v>
          </cell>
          <cell r="M111">
            <v>0</v>
          </cell>
          <cell r="N111">
            <v>0</v>
          </cell>
          <cell r="O111" t="str">
            <v>神奈川県茅ヶ崎市新栄町１－２川上ビル 1,2F</v>
          </cell>
          <cell r="P111">
            <v>0</v>
          </cell>
          <cell r="Q111">
            <v>0</v>
          </cell>
          <cell r="R111">
            <v>0</v>
          </cell>
          <cell r="S111">
            <v>0</v>
          </cell>
          <cell r="T111">
            <v>0</v>
          </cell>
          <cell r="U111">
            <v>0</v>
          </cell>
          <cell r="V111">
            <v>0</v>
          </cell>
          <cell r="W111">
            <v>0</v>
          </cell>
          <cell r="X111">
            <v>0</v>
          </cell>
          <cell r="Y111">
            <v>0</v>
          </cell>
          <cell r="Z111">
            <v>0</v>
          </cell>
          <cell r="AA111" t="str">
            <v>0467-89-3875</v>
          </cell>
          <cell r="AB111" t="str">
            <v>0467-89-3878</v>
          </cell>
          <cell r="AC111" t="str">
            <v>0467-88-1473</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t="str">
            <v>有限会社ウィリング</v>
          </cell>
          <cell r="BL111" t="str">
            <v>代表取締役</v>
          </cell>
          <cell r="BM111" t="str">
            <v>西村　強</v>
          </cell>
          <cell r="BN111" t="str">
            <v>253-0083</v>
          </cell>
          <cell r="BO111" t="str">
            <v>神奈川県茅ヶ崎市西久保７３６</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row>
        <row r="112">
          <cell r="A112">
            <v>110</v>
          </cell>
          <cell r="B112">
            <v>0</v>
          </cell>
          <cell r="C112">
            <v>0</v>
          </cell>
          <cell r="D112">
            <v>0</v>
          </cell>
          <cell r="E112" t="str">
            <v>越谷東口駅前</v>
          </cell>
          <cell r="F112">
            <v>0</v>
          </cell>
          <cell r="G112">
            <v>0</v>
          </cell>
          <cell r="H112">
            <v>0</v>
          </cell>
          <cell r="I112">
            <v>0</v>
          </cell>
          <cell r="J112">
            <v>0</v>
          </cell>
          <cell r="K112">
            <v>0</v>
          </cell>
          <cell r="L112">
            <v>0</v>
          </cell>
          <cell r="M112">
            <v>0</v>
          </cell>
          <cell r="N112">
            <v>0</v>
          </cell>
          <cell r="O112" t="str">
            <v>埼玉県越谷市弥生町3-24 岡安商店駅前ビル ２、３Ｆ</v>
          </cell>
          <cell r="P112">
            <v>0</v>
          </cell>
          <cell r="Q112">
            <v>0</v>
          </cell>
          <cell r="R112">
            <v>0</v>
          </cell>
          <cell r="S112">
            <v>0</v>
          </cell>
          <cell r="T112">
            <v>0</v>
          </cell>
          <cell r="U112">
            <v>0</v>
          </cell>
          <cell r="V112">
            <v>0</v>
          </cell>
          <cell r="W112">
            <v>0</v>
          </cell>
          <cell r="X112">
            <v>0</v>
          </cell>
          <cell r="Y112">
            <v>0</v>
          </cell>
          <cell r="Z112">
            <v>0</v>
          </cell>
          <cell r="AA112" t="str">
            <v>0489-69-3720</v>
          </cell>
          <cell r="AB112" t="str">
            <v>0489-69-3735</v>
          </cell>
          <cell r="AC112" t="str">
            <v>0489-65-8726</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t="str">
            <v>株式会社岡安商店</v>
          </cell>
          <cell r="BL112">
            <v>0</v>
          </cell>
          <cell r="BM112">
            <v>0</v>
          </cell>
          <cell r="BN112" t="str">
            <v>343-0807</v>
          </cell>
          <cell r="BO112" t="str">
            <v>埼玉県越谷市赤山町６丁目１１番２２号</v>
          </cell>
        </row>
        <row r="113">
          <cell r="A113">
            <v>111</v>
          </cell>
          <cell r="B113">
            <v>0</v>
          </cell>
          <cell r="C113">
            <v>0</v>
          </cell>
          <cell r="D113">
            <v>0</v>
          </cell>
          <cell r="E113" t="str">
            <v>青山外苑前</v>
          </cell>
          <cell r="F113">
            <v>0</v>
          </cell>
          <cell r="G113">
            <v>0</v>
          </cell>
          <cell r="H113">
            <v>0</v>
          </cell>
          <cell r="I113">
            <v>0</v>
          </cell>
          <cell r="J113">
            <v>0</v>
          </cell>
          <cell r="K113">
            <v>0</v>
          </cell>
          <cell r="L113">
            <v>0</v>
          </cell>
          <cell r="M113">
            <v>0</v>
          </cell>
          <cell r="N113">
            <v>0</v>
          </cell>
          <cell r="O113" t="str">
            <v>東京都港区南青山２－２７－２７マルハチ青山ビルＢ１、２Ｆ</v>
          </cell>
          <cell r="P113">
            <v>0</v>
          </cell>
          <cell r="Q113">
            <v>0</v>
          </cell>
          <cell r="R113">
            <v>0</v>
          </cell>
          <cell r="S113">
            <v>0</v>
          </cell>
          <cell r="T113">
            <v>0</v>
          </cell>
          <cell r="U113">
            <v>0</v>
          </cell>
          <cell r="V113">
            <v>0</v>
          </cell>
          <cell r="W113">
            <v>0</v>
          </cell>
          <cell r="X113">
            <v>0</v>
          </cell>
          <cell r="Y113">
            <v>0</v>
          </cell>
          <cell r="Z113">
            <v>0</v>
          </cell>
          <cell r="AA113" t="str">
            <v>03-5414-2081</v>
          </cell>
          <cell r="AB113" t="str">
            <v>03-5414-2082</v>
          </cell>
          <cell r="AC113" t="str">
            <v>03-5474-5697</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t="str">
            <v>株式会社丸八真綿</v>
          </cell>
          <cell r="BL113" t="str">
            <v>代表取締役</v>
          </cell>
          <cell r="BM113" t="str">
            <v>稲垣　健一</v>
          </cell>
          <cell r="BN113" t="str">
            <v>432-8063</v>
          </cell>
          <cell r="BO113" t="str">
            <v>静岡県浜松市小沢渡町１５３３番地</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row>
        <row r="114">
          <cell r="A114">
            <v>112</v>
          </cell>
          <cell r="B114">
            <v>0</v>
          </cell>
          <cell r="C114">
            <v>0</v>
          </cell>
          <cell r="D114">
            <v>0</v>
          </cell>
          <cell r="E114" t="str">
            <v>西新井西口駅前</v>
          </cell>
          <cell r="F114">
            <v>0</v>
          </cell>
          <cell r="G114">
            <v>0</v>
          </cell>
          <cell r="H114">
            <v>0</v>
          </cell>
          <cell r="I114">
            <v>0</v>
          </cell>
          <cell r="J114">
            <v>0</v>
          </cell>
          <cell r="K114">
            <v>0</v>
          </cell>
          <cell r="L114">
            <v>0</v>
          </cell>
          <cell r="M114">
            <v>0</v>
          </cell>
          <cell r="N114">
            <v>0</v>
          </cell>
          <cell r="O114" t="str">
            <v>東京都足立区西新井栄町２－２－３牧野ビル</v>
          </cell>
          <cell r="P114">
            <v>0</v>
          </cell>
          <cell r="Q114">
            <v>0</v>
          </cell>
          <cell r="R114">
            <v>0</v>
          </cell>
          <cell r="S114">
            <v>0</v>
          </cell>
          <cell r="T114">
            <v>0</v>
          </cell>
          <cell r="U114">
            <v>0</v>
          </cell>
          <cell r="V114">
            <v>0</v>
          </cell>
          <cell r="W114">
            <v>0</v>
          </cell>
          <cell r="X114">
            <v>0</v>
          </cell>
          <cell r="Y114">
            <v>0</v>
          </cell>
          <cell r="Z114">
            <v>0</v>
          </cell>
          <cell r="AA114" t="str">
            <v>03-5845-5281</v>
          </cell>
          <cell r="AB114" t="str">
            <v>03-5845-5282</v>
          </cell>
          <cell r="AC114" t="str">
            <v>03-3849-2082</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t="str">
            <v>代表取締役</v>
          </cell>
          <cell r="BM114" t="str">
            <v>牧野　藤三</v>
          </cell>
          <cell r="BN114" t="str">
            <v>123-0843</v>
          </cell>
          <cell r="BO114" t="str">
            <v>東京都足立区古千谷本町3-5-30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row>
        <row r="115">
          <cell r="A115">
            <v>113</v>
          </cell>
          <cell r="B115">
            <v>0</v>
          </cell>
          <cell r="C115">
            <v>0</v>
          </cell>
          <cell r="D115">
            <v>0</v>
          </cell>
          <cell r="E115" t="str">
            <v>戸塚</v>
          </cell>
          <cell r="F115">
            <v>0</v>
          </cell>
          <cell r="G115">
            <v>0</v>
          </cell>
          <cell r="H115">
            <v>0</v>
          </cell>
          <cell r="I115">
            <v>0</v>
          </cell>
          <cell r="J115">
            <v>0</v>
          </cell>
          <cell r="K115">
            <v>0</v>
          </cell>
          <cell r="L115">
            <v>0</v>
          </cell>
          <cell r="M115">
            <v>0</v>
          </cell>
          <cell r="N115">
            <v>0</v>
          </cell>
          <cell r="O115" t="str">
            <v>神奈川県横浜市戸塚区上倉田町481-1八恍ﾋﾞﾙ B１F</v>
          </cell>
          <cell r="P115">
            <v>0</v>
          </cell>
          <cell r="Q115">
            <v>0</v>
          </cell>
          <cell r="R115">
            <v>0</v>
          </cell>
          <cell r="S115">
            <v>0</v>
          </cell>
          <cell r="T115">
            <v>0</v>
          </cell>
          <cell r="U115">
            <v>0</v>
          </cell>
          <cell r="V115">
            <v>0</v>
          </cell>
          <cell r="W115">
            <v>0</v>
          </cell>
          <cell r="X115">
            <v>0</v>
          </cell>
          <cell r="Y115">
            <v>0</v>
          </cell>
          <cell r="Z115">
            <v>0</v>
          </cell>
          <cell r="AA115" t="str">
            <v>045-870-3623</v>
          </cell>
          <cell r="AB115" t="str">
            <v>045-870-3624</v>
          </cell>
          <cell r="AC115" t="str">
            <v>045-865-1631</v>
          </cell>
          <cell r="AD115">
            <v>0</v>
          </cell>
          <cell r="AE115">
            <v>0</v>
          </cell>
          <cell r="AF115">
            <v>0</v>
          </cell>
          <cell r="AG115" t="str">
            <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t="str">
            <v>八恍商事株式会社</v>
          </cell>
          <cell r="BL115" t="str">
            <v>代表取締役</v>
          </cell>
          <cell r="BM115" t="str">
            <v>笈川　正男</v>
          </cell>
          <cell r="BN115" t="str">
            <v>244-0816</v>
          </cell>
          <cell r="BO115" t="str">
            <v>神奈川県横浜市戸塚区上倉田町５７１番地</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row>
        <row r="116">
          <cell r="A116">
            <v>114</v>
          </cell>
          <cell r="B116">
            <v>0</v>
          </cell>
          <cell r="C116">
            <v>0</v>
          </cell>
          <cell r="D116">
            <v>0</v>
          </cell>
          <cell r="E116" t="str">
            <v>淵野辺北口駅前</v>
          </cell>
          <cell r="F116">
            <v>0</v>
          </cell>
          <cell r="G116">
            <v>0</v>
          </cell>
          <cell r="H116">
            <v>0</v>
          </cell>
          <cell r="I116">
            <v>0</v>
          </cell>
          <cell r="J116">
            <v>0</v>
          </cell>
          <cell r="K116">
            <v>0</v>
          </cell>
          <cell r="L116">
            <v>0</v>
          </cell>
          <cell r="M116">
            <v>0</v>
          </cell>
          <cell r="N116">
            <v>0</v>
          </cell>
          <cell r="O116" t="str">
            <v>神奈川県相模原市淵野辺３-１９-１５秀和ﾋﾞﾙ2F</v>
          </cell>
          <cell r="P116">
            <v>0</v>
          </cell>
          <cell r="Q116">
            <v>0</v>
          </cell>
          <cell r="R116">
            <v>0</v>
          </cell>
          <cell r="S116">
            <v>0</v>
          </cell>
          <cell r="T116">
            <v>0</v>
          </cell>
          <cell r="U116">
            <v>0</v>
          </cell>
          <cell r="V116">
            <v>0</v>
          </cell>
          <cell r="W116">
            <v>0</v>
          </cell>
          <cell r="X116">
            <v>0</v>
          </cell>
          <cell r="Y116">
            <v>0</v>
          </cell>
          <cell r="Z116">
            <v>0</v>
          </cell>
          <cell r="AA116" t="str">
            <v>042-786-0830</v>
          </cell>
          <cell r="AB116" t="str">
            <v>042-786-0831</v>
          </cell>
          <cell r="AC116" t="str">
            <v>042-769-5237</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t="str">
            <v>有限会社秀和産業</v>
          </cell>
          <cell r="BL116" t="str">
            <v>代表取締役</v>
          </cell>
          <cell r="BM116" t="str">
            <v>岡村　英夫</v>
          </cell>
          <cell r="BN116" t="str">
            <v>229-0006</v>
          </cell>
          <cell r="BO116" t="str">
            <v>神奈川県相模原市渕野辺３丁目１９番１５号</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row>
        <row r="117">
          <cell r="A117">
            <v>115</v>
          </cell>
          <cell r="B117">
            <v>0</v>
          </cell>
          <cell r="C117">
            <v>0</v>
          </cell>
          <cell r="D117">
            <v>0</v>
          </cell>
          <cell r="E117" t="str">
            <v>和み亭稲田堤</v>
          </cell>
          <cell r="F117">
            <v>0</v>
          </cell>
          <cell r="G117">
            <v>0</v>
          </cell>
          <cell r="H117">
            <v>0</v>
          </cell>
          <cell r="I117">
            <v>0</v>
          </cell>
          <cell r="J117">
            <v>0</v>
          </cell>
          <cell r="K117">
            <v>0</v>
          </cell>
          <cell r="L117">
            <v>0</v>
          </cell>
          <cell r="M117">
            <v>0</v>
          </cell>
          <cell r="N117">
            <v>0</v>
          </cell>
          <cell r="O117" t="str">
            <v>神奈川県川崎市多摩区菅2-10-26 ﾌｪﾆｯｸｽﾌﾗｯﾄｴﾑﾋﾞﾙ１F</v>
          </cell>
          <cell r="P117">
            <v>0</v>
          </cell>
          <cell r="Q117">
            <v>0</v>
          </cell>
          <cell r="R117">
            <v>0</v>
          </cell>
          <cell r="S117">
            <v>0</v>
          </cell>
          <cell r="T117">
            <v>0</v>
          </cell>
          <cell r="U117">
            <v>0</v>
          </cell>
          <cell r="V117">
            <v>0</v>
          </cell>
          <cell r="W117">
            <v>0</v>
          </cell>
          <cell r="X117">
            <v>0</v>
          </cell>
          <cell r="Y117">
            <v>0</v>
          </cell>
          <cell r="Z117">
            <v>0</v>
          </cell>
          <cell r="AA117" t="str">
            <v>044-949-3051</v>
          </cell>
          <cell r="AB117" t="str">
            <v>044-949-3053</v>
          </cell>
          <cell r="AC117" t="str">
            <v>044-946-0562</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t="str">
            <v>平山　孝治</v>
          </cell>
          <cell r="BN117" t="str">
            <v>214-0001</v>
          </cell>
          <cell r="BO117" t="str">
            <v>神奈川県川崎市多摩区菅２－７－８</v>
          </cell>
        </row>
        <row r="118">
          <cell r="A118">
            <v>116</v>
          </cell>
          <cell r="B118">
            <v>0</v>
          </cell>
          <cell r="C118">
            <v>0</v>
          </cell>
          <cell r="D118">
            <v>0</v>
          </cell>
          <cell r="E118" t="str">
            <v>梅島駅前</v>
          </cell>
          <cell r="F118">
            <v>0</v>
          </cell>
          <cell r="G118">
            <v>0</v>
          </cell>
          <cell r="H118">
            <v>0</v>
          </cell>
          <cell r="I118">
            <v>0</v>
          </cell>
          <cell r="J118">
            <v>0</v>
          </cell>
          <cell r="K118">
            <v>0</v>
          </cell>
          <cell r="L118">
            <v>0</v>
          </cell>
          <cell r="M118">
            <v>0</v>
          </cell>
          <cell r="N118">
            <v>0</v>
          </cell>
          <cell r="O118" t="str">
            <v>東京都足立区梅島3-2-19ビックリヤ梅島ビル 2F</v>
          </cell>
          <cell r="P118">
            <v>0</v>
          </cell>
          <cell r="Q118">
            <v>0</v>
          </cell>
          <cell r="R118">
            <v>0</v>
          </cell>
          <cell r="S118">
            <v>0</v>
          </cell>
          <cell r="T118">
            <v>0</v>
          </cell>
          <cell r="U118">
            <v>0</v>
          </cell>
          <cell r="V118">
            <v>0</v>
          </cell>
          <cell r="W118">
            <v>0</v>
          </cell>
          <cell r="X118">
            <v>0</v>
          </cell>
          <cell r="Y118">
            <v>0</v>
          </cell>
          <cell r="Z118">
            <v>0</v>
          </cell>
          <cell r="AA118" t="str">
            <v>03-5845-5361</v>
          </cell>
          <cell r="AB118" t="str">
            <v>03-5845-5362</v>
          </cell>
          <cell r="AC118" t="str">
            <v>03-5681-8276</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t="str">
            <v>有限会社ビックリヤ</v>
          </cell>
          <cell r="BL118" t="str">
            <v>代表取締役</v>
          </cell>
          <cell r="BM118" t="str">
            <v>吉田　正男</v>
          </cell>
          <cell r="BN118" t="str">
            <v>120-0026</v>
          </cell>
          <cell r="BO118" t="str">
            <v>東京都足立区千住旭町４０－２８</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row>
        <row r="119">
          <cell r="A119">
            <v>117</v>
          </cell>
          <cell r="B119">
            <v>0</v>
          </cell>
          <cell r="C119">
            <v>0</v>
          </cell>
          <cell r="D119">
            <v>0</v>
          </cell>
          <cell r="E119" t="str">
            <v>調布南口</v>
          </cell>
          <cell r="F119">
            <v>0</v>
          </cell>
          <cell r="G119">
            <v>0</v>
          </cell>
          <cell r="H119">
            <v>0</v>
          </cell>
          <cell r="I119">
            <v>0</v>
          </cell>
          <cell r="J119">
            <v>0</v>
          </cell>
          <cell r="K119">
            <v>0</v>
          </cell>
          <cell r="L119">
            <v>0</v>
          </cell>
          <cell r="M119">
            <v>0</v>
          </cell>
          <cell r="N119">
            <v>0</v>
          </cell>
          <cell r="O119" t="str">
            <v>東京都調布市布田4-16-1 アルテサーノ調布 Ｂ１Ｆ</v>
          </cell>
          <cell r="P119">
            <v>0</v>
          </cell>
          <cell r="Q119">
            <v>0</v>
          </cell>
          <cell r="R119">
            <v>0</v>
          </cell>
          <cell r="S119">
            <v>0</v>
          </cell>
          <cell r="T119">
            <v>0</v>
          </cell>
          <cell r="U119">
            <v>0</v>
          </cell>
          <cell r="V119">
            <v>0</v>
          </cell>
          <cell r="W119">
            <v>0</v>
          </cell>
          <cell r="X119">
            <v>0</v>
          </cell>
          <cell r="Y119">
            <v>0</v>
          </cell>
          <cell r="Z119">
            <v>0</v>
          </cell>
          <cell r="AA119" t="str">
            <v>0424-90-5231</v>
          </cell>
          <cell r="AB119" t="str">
            <v>0424-90-5232</v>
          </cell>
          <cell r="AC119" t="str">
            <v>0424-88-5092</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t="str">
            <v>間橋　多希夫</v>
          </cell>
          <cell r="BN119" t="str">
            <v>182-0024</v>
          </cell>
          <cell r="BO119" t="str">
            <v>東京都調布市布田４－１６－１</v>
          </cell>
        </row>
        <row r="120">
          <cell r="A120">
            <v>118</v>
          </cell>
          <cell r="B120">
            <v>0</v>
          </cell>
          <cell r="C120">
            <v>0</v>
          </cell>
          <cell r="D120">
            <v>0</v>
          </cell>
          <cell r="E120" t="str">
            <v>本厚木</v>
          </cell>
          <cell r="F120">
            <v>0</v>
          </cell>
          <cell r="G120">
            <v>0</v>
          </cell>
          <cell r="H120">
            <v>0</v>
          </cell>
          <cell r="I120">
            <v>0</v>
          </cell>
          <cell r="J120">
            <v>0</v>
          </cell>
          <cell r="K120">
            <v>0</v>
          </cell>
          <cell r="L120">
            <v>0</v>
          </cell>
          <cell r="M120">
            <v>0</v>
          </cell>
          <cell r="N120">
            <v>0</v>
          </cell>
          <cell r="O120" t="str">
            <v>神奈川県厚木市中町3-1-22緑ﾋﾞﾙ B1F</v>
          </cell>
          <cell r="P120">
            <v>0</v>
          </cell>
          <cell r="Q120">
            <v>0</v>
          </cell>
          <cell r="R120">
            <v>0</v>
          </cell>
          <cell r="S120">
            <v>0</v>
          </cell>
          <cell r="T120">
            <v>0</v>
          </cell>
          <cell r="U120">
            <v>0</v>
          </cell>
          <cell r="V120">
            <v>0</v>
          </cell>
          <cell r="W120">
            <v>0</v>
          </cell>
          <cell r="X120">
            <v>0</v>
          </cell>
          <cell r="Y120">
            <v>0</v>
          </cell>
          <cell r="Z120">
            <v>0</v>
          </cell>
          <cell r="AA120" t="str">
            <v>0462-94-1245</v>
          </cell>
          <cell r="AB120" t="str">
            <v>0462-94-1502</v>
          </cell>
          <cell r="AC120" t="str">
            <v>0462-95-8280</v>
          </cell>
          <cell r="AD120">
            <v>0</v>
          </cell>
          <cell r="AE120">
            <v>0</v>
          </cell>
          <cell r="AF120">
            <v>0</v>
          </cell>
          <cell r="AG120" t="str">
            <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t="str">
            <v>杉崎産業株式会社</v>
          </cell>
          <cell r="BL120" t="str">
            <v>代表取締役</v>
          </cell>
          <cell r="BM120" t="str">
            <v>杉崎　眞一郎</v>
          </cell>
          <cell r="BN120" t="str">
            <v>213-0001</v>
          </cell>
          <cell r="BO120" t="str">
            <v>神奈川県高津区溝口１丁目９番５号</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row>
        <row r="121">
          <cell r="A121">
            <v>119</v>
          </cell>
          <cell r="B121">
            <v>0</v>
          </cell>
          <cell r="C121">
            <v>0</v>
          </cell>
          <cell r="D121">
            <v>0</v>
          </cell>
          <cell r="E121" t="str">
            <v>藤沢南口本通</v>
          </cell>
          <cell r="F121">
            <v>0</v>
          </cell>
          <cell r="G121">
            <v>0</v>
          </cell>
          <cell r="H121">
            <v>0</v>
          </cell>
          <cell r="I121">
            <v>0</v>
          </cell>
          <cell r="J121">
            <v>0</v>
          </cell>
          <cell r="K121">
            <v>0</v>
          </cell>
          <cell r="L121">
            <v>0</v>
          </cell>
          <cell r="M121">
            <v>0</v>
          </cell>
          <cell r="N121">
            <v>0</v>
          </cell>
          <cell r="O121" t="str">
            <v>神奈川県藤沢市南藤沢20-17　門倉ﾋﾞﾙ6　2，3F</v>
          </cell>
          <cell r="P121">
            <v>0</v>
          </cell>
          <cell r="Q121">
            <v>0</v>
          </cell>
          <cell r="R121">
            <v>0</v>
          </cell>
          <cell r="S121">
            <v>0</v>
          </cell>
          <cell r="T121">
            <v>0</v>
          </cell>
          <cell r="U121">
            <v>0</v>
          </cell>
          <cell r="V121">
            <v>0</v>
          </cell>
          <cell r="W121">
            <v>0</v>
          </cell>
          <cell r="X121">
            <v>0</v>
          </cell>
          <cell r="Y121">
            <v>0</v>
          </cell>
          <cell r="Z121">
            <v>0</v>
          </cell>
          <cell r="AA121" t="str">
            <v>0466-29-6273</v>
          </cell>
          <cell r="AB121" t="str">
            <v>0466-29-6274</v>
          </cell>
          <cell r="AC121" t="str">
            <v>0466-23-4799</v>
          </cell>
          <cell r="AD121">
            <v>0</v>
          </cell>
          <cell r="AE121">
            <v>0</v>
          </cell>
          <cell r="AF121">
            <v>0</v>
          </cell>
          <cell r="AG121" t="str">
            <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t="str">
            <v>湘南ミサワホーム不動産</v>
          </cell>
          <cell r="BI121" t="str">
            <v>柏木</v>
          </cell>
          <cell r="BJ121" t="str">
            <v>0466-23-7000</v>
          </cell>
          <cell r="BK121" t="str">
            <v>横浜商事株式会社</v>
          </cell>
          <cell r="BL121" t="str">
            <v>取締役社長</v>
          </cell>
          <cell r="BM121" t="str">
            <v>坂入　優</v>
          </cell>
          <cell r="BN121" t="str">
            <v>103-0027</v>
          </cell>
          <cell r="BO121" t="str">
            <v>東京都中央区日本橋２丁目８番２号</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row>
        <row r="122">
          <cell r="A122">
            <v>120</v>
          </cell>
          <cell r="B122">
            <v>0</v>
          </cell>
          <cell r="C122">
            <v>0</v>
          </cell>
          <cell r="D122">
            <v>0</v>
          </cell>
          <cell r="E122" t="str">
            <v>江古田駅前</v>
          </cell>
          <cell r="F122">
            <v>0</v>
          </cell>
          <cell r="G122">
            <v>0</v>
          </cell>
          <cell r="H122">
            <v>0</v>
          </cell>
          <cell r="I122">
            <v>0</v>
          </cell>
          <cell r="J122">
            <v>0</v>
          </cell>
          <cell r="K122">
            <v>0</v>
          </cell>
          <cell r="L122">
            <v>0</v>
          </cell>
          <cell r="M122">
            <v>0</v>
          </cell>
          <cell r="N122">
            <v>0</v>
          </cell>
          <cell r="O122" t="str">
            <v>東京都練馬区旭丘1-77-9江古田ﾋﾞﾙ2､3F</v>
          </cell>
          <cell r="P122">
            <v>0</v>
          </cell>
          <cell r="Q122">
            <v>0</v>
          </cell>
          <cell r="R122">
            <v>0</v>
          </cell>
          <cell r="S122">
            <v>0</v>
          </cell>
          <cell r="T122">
            <v>0</v>
          </cell>
          <cell r="U122">
            <v>0</v>
          </cell>
          <cell r="V122">
            <v>0</v>
          </cell>
          <cell r="W122">
            <v>0</v>
          </cell>
          <cell r="X122">
            <v>0</v>
          </cell>
          <cell r="Y122">
            <v>0</v>
          </cell>
          <cell r="Z122">
            <v>0</v>
          </cell>
          <cell r="AA122" t="str">
            <v>03-5988-4661</v>
          </cell>
          <cell r="AB122" t="str">
            <v>03-5988-4662</v>
          </cell>
          <cell r="AC122" t="str">
            <v>03-5982-0233</v>
          </cell>
          <cell r="AD122">
            <v>0</v>
          </cell>
          <cell r="AE122">
            <v>0</v>
          </cell>
          <cell r="AF122">
            <v>0</v>
          </cell>
          <cell r="AG122" t="str">
            <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t="str">
            <v>株式会社エーエム・ピーエム・ジャパン</v>
          </cell>
          <cell r="BL122" t="str">
            <v>代表取締役</v>
          </cell>
          <cell r="BM122" t="str">
            <v>秋沢　志篤</v>
          </cell>
          <cell r="BN122" t="str">
            <v>102-0082</v>
          </cell>
          <cell r="BO122" t="str">
            <v>東京都千代田区１番町１３番地１</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row>
        <row r="123">
          <cell r="A123">
            <v>121</v>
          </cell>
          <cell r="B123">
            <v>0</v>
          </cell>
          <cell r="C123">
            <v>0</v>
          </cell>
          <cell r="D123">
            <v>0</v>
          </cell>
          <cell r="E123" t="str">
            <v>新大久保</v>
          </cell>
          <cell r="F123">
            <v>0</v>
          </cell>
          <cell r="G123">
            <v>0</v>
          </cell>
          <cell r="H123">
            <v>0</v>
          </cell>
          <cell r="I123">
            <v>0</v>
          </cell>
          <cell r="J123">
            <v>0</v>
          </cell>
          <cell r="K123">
            <v>0</v>
          </cell>
          <cell r="L123">
            <v>0</v>
          </cell>
          <cell r="M123">
            <v>0</v>
          </cell>
          <cell r="N123">
            <v>0</v>
          </cell>
          <cell r="O123" t="str">
            <v>東京都新宿区大久保1-10-15ﾚｯｸｽﾏﾝｼｮﾝﾋﾞﾙ  2F</v>
          </cell>
          <cell r="P123">
            <v>0</v>
          </cell>
          <cell r="Q123">
            <v>0</v>
          </cell>
          <cell r="R123">
            <v>0</v>
          </cell>
          <cell r="S123">
            <v>0</v>
          </cell>
          <cell r="T123">
            <v>0</v>
          </cell>
          <cell r="U123">
            <v>0</v>
          </cell>
          <cell r="V123">
            <v>0</v>
          </cell>
          <cell r="W123">
            <v>0</v>
          </cell>
          <cell r="X123">
            <v>0</v>
          </cell>
          <cell r="Y123">
            <v>0</v>
          </cell>
          <cell r="Z123">
            <v>0</v>
          </cell>
          <cell r="AA123" t="str">
            <v>03-5292-3365</v>
          </cell>
          <cell r="AB123" t="str">
            <v>03-5292-3375</v>
          </cell>
          <cell r="AC123" t="str">
            <v>03-5272-4061</v>
          </cell>
          <cell r="AD123">
            <v>0</v>
          </cell>
          <cell r="AE123">
            <v>0</v>
          </cell>
          <cell r="AF123">
            <v>0</v>
          </cell>
          <cell r="AG123" t="str">
            <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t="str">
            <v>レックスフーズ株式会社</v>
          </cell>
          <cell r="BL123" t="str">
            <v>代表取締役</v>
          </cell>
          <cell r="BM123" t="str">
            <v>今福　英貴</v>
          </cell>
          <cell r="BN123" t="str">
            <v>165-0026</v>
          </cell>
          <cell r="BO123" t="str">
            <v>東京都中野区新井5-18-6</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row>
        <row r="124">
          <cell r="A124">
            <v>122</v>
          </cell>
          <cell r="B124">
            <v>0</v>
          </cell>
          <cell r="C124">
            <v>0</v>
          </cell>
          <cell r="D124">
            <v>0</v>
          </cell>
          <cell r="E124" t="str">
            <v>神田西口駅前</v>
          </cell>
          <cell r="F124">
            <v>0</v>
          </cell>
          <cell r="G124">
            <v>0</v>
          </cell>
          <cell r="H124">
            <v>0</v>
          </cell>
          <cell r="I124">
            <v>0</v>
          </cell>
          <cell r="J124">
            <v>0</v>
          </cell>
          <cell r="K124">
            <v>0</v>
          </cell>
          <cell r="L124">
            <v>0</v>
          </cell>
          <cell r="M124">
            <v>0</v>
          </cell>
          <cell r="N124">
            <v>0</v>
          </cell>
          <cell r="O124" t="str">
            <v>東京都千代田区内神田3-12-10 神田西口駅前共同ﾋﾞﾙ2F</v>
          </cell>
          <cell r="P124">
            <v>0</v>
          </cell>
          <cell r="Q124">
            <v>0</v>
          </cell>
          <cell r="R124">
            <v>0</v>
          </cell>
          <cell r="S124">
            <v>0</v>
          </cell>
          <cell r="T124">
            <v>0</v>
          </cell>
          <cell r="U124">
            <v>0</v>
          </cell>
          <cell r="V124">
            <v>0</v>
          </cell>
          <cell r="W124">
            <v>0</v>
          </cell>
          <cell r="X124">
            <v>0</v>
          </cell>
          <cell r="Y124">
            <v>0</v>
          </cell>
          <cell r="Z124">
            <v>0</v>
          </cell>
          <cell r="AA124" t="str">
            <v>03-5289-8120</v>
          </cell>
          <cell r="AB124" t="str">
            <v>03-5289-8169</v>
          </cell>
          <cell r="AC124" t="str">
            <v>03-5256-8380</v>
          </cell>
          <cell r="AD124">
            <v>0</v>
          </cell>
          <cell r="AE124">
            <v>0</v>
          </cell>
          <cell r="AF124">
            <v>0</v>
          </cell>
          <cell r="AG124" t="str">
            <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t="str">
            <v>中曽根商事株式会社</v>
          </cell>
          <cell r="BL124" t="str">
            <v>代表取締役</v>
          </cell>
          <cell r="BM124" t="str">
            <v>中曽根　利雄</v>
          </cell>
          <cell r="BN124" t="str">
            <v>101-0026</v>
          </cell>
          <cell r="BO124" t="str">
            <v>東京都千代田区神田佐久間河岸７１号地</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row>
        <row r="125">
          <cell r="A125">
            <v>123</v>
          </cell>
          <cell r="B125">
            <v>0</v>
          </cell>
          <cell r="C125">
            <v>0</v>
          </cell>
          <cell r="D125">
            <v>0</v>
          </cell>
          <cell r="E125" t="str">
            <v>浅草橋駅前</v>
          </cell>
          <cell r="F125">
            <v>0</v>
          </cell>
          <cell r="G125">
            <v>0</v>
          </cell>
          <cell r="H125">
            <v>0</v>
          </cell>
          <cell r="I125">
            <v>0</v>
          </cell>
          <cell r="J125">
            <v>0</v>
          </cell>
          <cell r="K125">
            <v>0</v>
          </cell>
          <cell r="L125">
            <v>0</v>
          </cell>
          <cell r="M125">
            <v>0</v>
          </cell>
          <cell r="N125">
            <v>0</v>
          </cell>
          <cell r="O125" t="str">
            <v>東京都台東区柳橋1-23-4須賀ﾋﾞﾙ3､4F</v>
          </cell>
          <cell r="P125">
            <v>0</v>
          </cell>
          <cell r="Q125">
            <v>0</v>
          </cell>
          <cell r="R125">
            <v>0</v>
          </cell>
          <cell r="S125">
            <v>0</v>
          </cell>
          <cell r="T125">
            <v>0</v>
          </cell>
          <cell r="U125">
            <v>0</v>
          </cell>
          <cell r="V125">
            <v>0</v>
          </cell>
          <cell r="W125">
            <v>0</v>
          </cell>
          <cell r="X125">
            <v>0</v>
          </cell>
          <cell r="Y125">
            <v>0</v>
          </cell>
          <cell r="Z125">
            <v>0</v>
          </cell>
          <cell r="AA125" t="str">
            <v>03-5833-6275</v>
          </cell>
          <cell r="AB125" t="str">
            <v>03-5833-6276</v>
          </cell>
          <cell r="AC125" t="str">
            <v>03-3865-9232</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t="str">
            <v>株式会社須賀</v>
          </cell>
          <cell r="BL125" t="str">
            <v>代表取締役社長</v>
          </cell>
          <cell r="BM125" t="str">
            <v>井田　正春</v>
          </cell>
          <cell r="BN125" t="str">
            <v>111-0052</v>
          </cell>
          <cell r="BO125" t="str">
            <v>東京都台東区柳橋１丁目２３番４号</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row>
        <row r="126">
          <cell r="A126">
            <v>124</v>
          </cell>
          <cell r="B126">
            <v>0</v>
          </cell>
          <cell r="C126">
            <v>0</v>
          </cell>
          <cell r="D126">
            <v>0</v>
          </cell>
          <cell r="E126" t="str">
            <v>池袋ﾒﾄﾛﾎﾟﾘﾀﾝ通</v>
          </cell>
          <cell r="F126">
            <v>0</v>
          </cell>
          <cell r="G126">
            <v>0</v>
          </cell>
          <cell r="H126">
            <v>0</v>
          </cell>
          <cell r="I126">
            <v>0</v>
          </cell>
          <cell r="J126">
            <v>0</v>
          </cell>
          <cell r="K126">
            <v>0</v>
          </cell>
          <cell r="L126">
            <v>0</v>
          </cell>
          <cell r="M126">
            <v>0</v>
          </cell>
          <cell r="N126">
            <v>0</v>
          </cell>
          <cell r="O126" t="str">
            <v>東京都豊島区西池袋１－１０－１ｉｓｏビル６、７Ｆ</v>
          </cell>
          <cell r="P126">
            <v>0</v>
          </cell>
          <cell r="Q126">
            <v>0</v>
          </cell>
          <cell r="R126">
            <v>0</v>
          </cell>
          <cell r="S126">
            <v>0</v>
          </cell>
          <cell r="T126">
            <v>0</v>
          </cell>
          <cell r="U126">
            <v>0</v>
          </cell>
          <cell r="V126">
            <v>0</v>
          </cell>
          <cell r="W126">
            <v>0</v>
          </cell>
          <cell r="X126">
            <v>0</v>
          </cell>
          <cell r="Y126">
            <v>0</v>
          </cell>
          <cell r="Z126" t="str">
            <v>16:00～翌日3:00　金土曜及び祝祭日の前日は5:00迄</v>
          </cell>
          <cell r="AA126" t="str">
            <v>03-5979-3976</v>
          </cell>
          <cell r="AB126" t="str">
            <v>03-5979-3977</v>
          </cell>
          <cell r="AC126" t="str">
            <v>03-3989-4069</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t="str">
            <v>株式会社アイ・エス・オー</v>
          </cell>
          <cell r="BL126" t="str">
            <v>代表取締役</v>
          </cell>
          <cell r="BM126" t="str">
            <v>磯崎　亮</v>
          </cell>
          <cell r="BN126" t="str">
            <v>171-0021</v>
          </cell>
          <cell r="BO126" t="str">
            <v>東京都豊島区西池袋１丁目１０番１号</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row>
        <row r="127">
          <cell r="A127">
            <v>125</v>
          </cell>
          <cell r="B127">
            <v>0</v>
          </cell>
          <cell r="C127">
            <v>0</v>
          </cell>
          <cell r="D127">
            <v>0</v>
          </cell>
          <cell r="E127" t="str">
            <v>京王八王子駅前</v>
          </cell>
          <cell r="F127">
            <v>0</v>
          </cell>
          <cell r="G127">
            <v>0</v>
          </cell>
          <cell r="H127">
            <v>0</v>
          </cell>
          <cell r="I127">
            <v>0</v>
          </cell>
          <cell r="J127">
            <v>0</v>
          </cell>
          <cell r="K127">
            <v>0</v>
          </cell>
          <cell r="L127">
            <v>0</v>
          </cell>
          <cell r="M127">
            <v>0</v>
          </cell>
          <cell r="N127">
            <v>0</v>
          </cell>
          <cell r="O127" t="str">
            <v>東京都八王子市明神町4-7-やまとﾋﾞﾙB1F</v>
          </cell>
          <cell r="P127">
            <v>0</v>
          </cell>
          <cell r="Q127">
            <v>0</v>
          </cell>
          <cell r="R127">
            <v>0</v>
          </cell>
          <cell r="S127">
            <v>0</v>
          </cell>
          <cell r="T127">
            <v>0</v>
          </cell>
          <cell r="U127">
            <v>0</v>
          </cell>
          <cell r="V127">
            <v>0</v>
          </cell>
          <cell r="W127">
            <v>0</v>
          </cell>
          <cell r="X127">
            <v>0</v>
          </cell>
          <cell r="Y127">
            <v>0</v>
          </cell>
          <cell r="Z127">
            <v>0</v>
          </cell>
          <cell r="AA127" t="str">
            <v>0426-60-5955</v>
          </cell>
          <cell r="AB127" t="str">
            <v>0426-60-5956</v>
          </cell>
          <cell r="AC127" t="str">
            <v>0426-44-0952</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t="str">
            <v>有限会社大和ビル商事</v>
          </cell>
          <cell r="BL127" t="str">
            <v>代表取締役</v>
          </cell>
          <cell r="BM127" t="str">
            <v>小池　進</v>
          </cell>
          <cell r="BN127" t="str">
            <v>192-0046</v>
          </cell>
          <cell r="BO127" t="str">
            <v>東京都八王子市明神町４丁目７番３号</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row>
        <row r="128">
          <cell r="A128">
            <v>126</v>
          </cell>
          <cell r="B128">
            <v>0</v>
          </cell>
          <cell r="C128">
            <v>0</v>
          </cell>
          <cell r="D128">
            <v>0</v>
          </cell>
          <cell r="E128" t="str">
            <v>大宮東口駅前</v>
          </cell>
          <cell r="F128">
            <v>0</v>
          </cell>
          <cell r="G128">
            <v>0</v>
          </cell>
          <cell r="H128">
            <v>0</v>
          </cell>
          <cell r="I128">
            <v>0</v>
          </cell>
          <cell r="J128">
            <v>0</v>
          </cell>
          <cell r="K128">
            <v>0</v>
          </cell>
          <cell r="L128">
            <v>0</v>
          </cell>
          <cell r="M128">
            <v>0</v>
          </cell>
          <cell r="N128">
            <v>0</v>
          </cell>
          <cell r="O128" t="str">
            <v>埼玉県大宮市宮町1-48　萬屋ﾋﾞﾙ1、2F</v>
          </cell>
          <cell r="P128">
            <v>0</v>
          </cell>
          <cell r="Q128">
            <v>0</v>
          </cell>
          <cell r="R128">
            <v>0</v>
          </cell>
          <cell r="S128">
            <v>0</v>
          </cell>
          <cell r="T128">
            <v>0</v>
          </cell>
          <cell r="U128">
            <v>0</v>
          </cell>
          <cell r="V128">
            <v>0</v>
          </cell>
          <cell r="W128">
            <v>0</v>
          </cell>
          <cell r="X128">
            <v>0</v>
          </cell>
          <cell r="Y128">
            <v>0</v>
          </cell>
          <cell r="Z128">
            <v>0</v>
          </cell>
          <cell r="AA128" t="str">
            <v>048-640-3686</v>
          </cell>
          <cell r="AB128" t="str">
            <v>048-640-3523</v>
          </cell>
          <cell r="AC128" t="str">
            <v>048-642-9910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t="str">
            <v>株式会社ダイキ</v>
          </cell>
          <cell r="BL128" t="str">
            <v>代表取締役</v>
          </cell>
          <cell r="BM128" t="str">
            <v>稲葉　好希</v>
          </cell>
          <cell r="BN128" t="str">
            <v>104-0061</v>
          </cell>
          <cell r="BO128" t="str">
            <v>東京都中央区銀座３－５－３</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row>
        <row r="129">
          <cell r="A129">
            <v>127</v>
          </cell>
          <cell r="B129">
            <v>0</v>
          </cell>
          <cell r="C129">
            <v>0</v>
          </cell>
          <cell r="D129">
            <v>0</v>
          </cell>
          <cell r="E129" t="str">
            <v>渋谷神南</v>
          </cell>
          <cell r="F129">
            <v>0</v>
          </cell>
          <cell r="G129">
            <v>0</v>
          </cell>
          <cell r="H129">
            <v>0</v>
          </cell>
          <cell r="I129">
            <v>0</v>
          </cell>
          <cell r="J129">
            <v>0</v>
          </cell>
          <cell r="K129">
            <v>0</v>
          </cell>
          <cell r="L129">
            <v>0</v>
          </cell>
          <cell r="M129">
            <v>0</v>
          </cell>
          <cell r="N129">
            <v>0</v>
          </cell>
          <cell r="O129" t="str">
            <v>東京都渋谷区神南1-19-3　ﾊｲﾏﾝﾃﾝ神南ﾋﾞﾙ2F</v>
          </cell>
          <cell r="P129">
            <v>0</v>
          </cell>
          <cell r="Q129">
            <v>0</v>
          </cell>
          <cell r="R129">
            <v>0</v>
          </cell>
          <cell r="S129">
            <v>0</v>
          </cell>
          <cell r="T129">
            <v>0</v>
          </cell>
          <cell r="U129">
            <v>0</v>
          </cell>
          <cell r="V129">
            <v>0</v>
          </cell>
          <cell r="W129">
            <v>0</v>
          </cell>
          <cell r="X129">
            <v>0</v>
          </cell>
          <cell r="Y129">
            <v>0</v>
          </cell>
          <cell r="Z129">
            <v>0</v>
          </cell>
          <cell r="AA129" t="str">
            <v>03-5459-3690</v>
          </cell>
          <cell r="AB129" t="str">
            <v>03-5459-3691</v>
          </cell>
          <cell r="AC129" t="str">
            <v>03‐3463‐0663</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t="str">
            <v>代表取締役</v>
          </cell>
          <cell r="BM129" t="str">
            <v>高山　嘉一</v>
          </cell>
          <cell r="BN129" t="str">
            <v>150-0041</v>
          </cell>
          <cell r="BO129" t="str">
            <v>東京都渋谷区神南１丁目２０番１６号</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row>
        <row r="130">
          <cell r="A130">
            <v>128</v>
          </cell>
          <cell r="B130">
            <v>0</v>
          </cell>
          <cell r="C130">
            <v>0</v>
          </cell>
          <cell r="D130">
            <v>0</v>
          </cell>
          <cell r="E130" t="str">
            <v>稲毛駅前</v>
          </cell>
          <cell r="F130">
            <v>0</v>
          </cell>
          <cell r="G130">
            <v>0</v>
          </cell>
          <cell r="H130">
            <v>0</v>
          </cell>
          <cell r="I130">
            <v>0</v>
          </cell>
          <cell r="J130">
            <v>0</v>
          </cell>
          <cell r="K130">
            <v>0</v>
          </cell>
          <cell r="L130">
            <v>0</v>
          </cell>
          <cell r="M130">
            <v>0</v>
          </cell>
          <cell r="N130">
            <v>0</v>
          </cell>
          <cell r="O130" t="str">
            <v>千葉県千葉市稲毛区小仲台6-18-1稲毛ﾊﾟﾚｽ1,2F</v>
          </cell>
          <cell r="P130">
            <v>0</v>
          </cell>
          <cell r="Q130">
            <v>0</v>
          </cell>
          <cell r="R130">
            <v>0</v>
          </cell>
          <cell r="S130">
            <v>0</v>
          </cell>
          <cell r="T130">
            <v>0</v>
          </cell>
          <cell r="U130">
            <v>0</v>
          </cell>
          <cell r="V130">
            <v>0</v>
          </cell>
          <cell r="W130">
            <v>0</v>
          </cell>
          <cell r="X130">
            <v>0</v>
          </cell>
          <cell r="Y130">
            <v>0</v>
          </cell>
          <cell r="Z130">
            <v>0</v>
          </cell>
          <cell r="AA130" t="str">
            <v>043-207-6521</v>
          </cell>
          <cell r="AB130" t="str">
            <v>043-207-6520</v>
          </cell>
          <cell r="AC130" t="str">
            <v>043-254-9686</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t="str">
            <v>有限会社山口家具店</v>
          </cell>
          <cell r="BL130" t="str">
            <v>代表取締役</v>
          </cell>
          <cell r="BM130" t="str">
            <v>山口　良男</v>
          </cell>
          <cell r="BN130" t="str">
            <v>263-0043</v>
          </cell>
          <cell r="BO130" t="str">
            <v>千葉県千葉市稲毛区小仲台６丁目１８番１号</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row>
        <row r="131">
          <cell r="A131">
            <v>129</v>
          </cell>
          <cell r="B131">
            <v>0</v>
          </cell>
          <cell r="C131">
            <v>0</v>
          </cell>
          <cell r="D131">
            <v>0</v>
          </cell>
          <cell r="E131" t="str">
            <v>大井町東口駅前</v>
          </cell>
          <cell r="F131">
            <v>0</v>
          </cell>
          <cell r="G131">
            <v>0</v>
          </cell>
          <cell r="H131">
            <v>0</v>
          </cell>
          <cell r="I131">
            <v>0</v>
          </cell>
          <cell r="J131">
            <v>0</v>
          </cell>
          <cell r="K131">
            <v>0</v>
          </cell>
          <cell r="L131">
            <v>0</v>
          </cell>
          <cell r="M131">
            <v>0</v>
          </cell>
          <cell r="N131">
            <v>0</v>
          </cell>
          <cell r="O131" t="str">
            <v>東京都品川区東大井5-17-2　林ﾋﾞﾙ1、2F</v>
          </cell>
          <cell r="P131">
            <v>0</v>
          </cell>
          <cell r="Q131">
            <v>0</v>
          </cell>
          <cell r="R131">
            <v>0</v>
          </cell>
          <cell r="S131">
            <v>0</v>
          </cell>
          <cell r="T131">
            <v>0</v>
          </cell>
          <cell r="U131">
            <v>0</v>
          </cell>
          <cell r="V131">
            <v>0</v>
          </cell>
          <cell r="W131">
            <v>0</v>
          </cell>
          <cell r="X131">
            <v>0</v>
          </cell>
          <cell r="Y131">
            <v>0</v>
          </cell>
          <cell r="Z131">
            <v>0</v>
          </cell>
          <cell r="AA131" t="str">
            <v>03-5783-5455</v>
          </cell>
          <cell r="AB131" t="str">
            <v>03-5783-5456</v>
          </cell>
          <cell r="AC131" t="str">
            <v>03-3450-2576</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t="str">
            <v>銀座企業株式会社</v>
          </cell>
          <cell r="BL131" t="str">
            <v>代表取締役</v>
          </cell>
          <cell r="BM131" t="str">
            <v>林　元昭</v>
          </cell>
          <cell r="BN131" t="str">
            <v>140-0011</v>
          </cell>
          <cell r="BO131" t="str">
            <v>東京都品川区東大井５丁目１７番２号</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0</v>
          </cell>
          <cell r="CN131">
            <v>0</v>
          </cell>
          <cell r="CO131">
            <v>0</v>
          </cell>
        </row>
        <row r="132">
          <cell r="A132">
            <v>130</v>
          </cell>
          <cell r="B132">
            <v>0</v>
          </cell>
          <cell r="C132">
            <v>0</v>
          </cell>
          <cell r="D132">
            <v>0</v>
          </cell>
          <cell r="E132" t="str">
            <v>神田南口駅前</v>
          </cell>
          <cell r="F132">
            <v>0</v>
          </cell>
          <cell r="G132">
            <v>0</v>
          </cell>
          <cell r="H132">
            <v>0</v>
          </cell>
          <cell r="I132">
            <v>0</v>
          </cell>
          <cell r="J132">
            <v>0</v>
          </cell>
          <cell r="K132">
            <v>0</v>
          </cell>
          <cell r="L132">
            <v>0</v>
          </cell>
          <cell r="M132">
            <v>0</v>
          </cell>
          <cell r="N132">
            <v>0</v>
          </cell>
          <cell r="O132" t="str">
            <v>東京都千代田区鍛冶町2-1-2　豊原ﾋﾞﾙ2,3F</v>
          </cell>
          <cell r="P132">
            <v>0</v>
          </cell>
          <cell r="Q132">
            <v>0</v>
          </cell>
          <cell r="R132">
            <v>0</v>
          </cell>
          <cell r="S132">
            <v>0</v>
          </cell>
          <cell r="T132">
            <v>0</v>
          </cell>
          <cell r="U132">
            <v>0</v>
          </cell>
          <cell r="V132">
            <v>0</v>
          </cell>
          <cell r="W132">
            <v>0</v>
          </cell>
          <cell r="X132">
            <v>0</v>
          </cell>
          <cell r="Y132">
            <v>0</v>
          </cell>
          <cell r="Z132">
            <v>0</v>
          </cell>
          <cell r="AA132" t="str">
            <v>03-5289-0909</v>
          </cell>
          <cell r="AB132" t="str">
            <v>03-5289-0910</v>
          </cell>
          <cell r="AC132" t="str">
            <v>03-3251-0701</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t="str">
            <v>赤尾興産株式会社</v>
          </cell>
          <cell r="BL132" t="str">
            <v>代表取締役</v>
          </cell>
          <cell r="BM132" t="str">
            <v>赤尾　由美</v>
          </cell>
          <cell r="BN132" t="str">
            <v>101-0044</v>
          </cell>
          <cell r="BO132" t="str">
            <v>東京都千代田区鍛冶町２丁目１番１４号</v>
          </cell>
          <cell r="BP132">
            <v>0</v>
          </cell>
          <cell r="BQ132">
            <v>0</v>
          </cell>
          <cell r="BR132">
            <v>0</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row>
        <row r="133">
          <cell r="A133">
            <v>131</v>
          </cell>
          <cell r="B133">
            <v>0</v>
          </cell>
          <cell r="C133">
            <v>0</v>
          </cell>
          <cell r="D133">
            <v>0</v>
          </cell>
          <cell r="E133" t="str">
            <v>椎名町駅前</v>
          </cell>
          <cell r="F133">
            <v>0</v>
          </cell>
          <cell r="G133">
            <v>0</v>
          </cell>
          <cell r="H133">
            <v>0</v>
          </cell>
          <cell r="I133">
            <v>0</v>
          </cell>
          <cell r="J133">
            <v>0</v>
          </cell>
          <cell r="K133">
            <v>0</v>
          </cell>
          <cell r="L133">
            <v>0</v>
          </cell>
          <cell r="M133">
            <v>0</v>
          </cell>
          <cell r="N133">
            <v>0</v>
          </cell>
          <cell r="O133" t="str">
            <v>東京都豊島区長崎1‐1‐22　２F</v>
          </cell>
          <cell r="P133">
            <v>0</v>
          </cell>
          <cell r="Q133">
            <v>0</v>
          </cell>
          <cell r="R133">
            <v>0</v>
          </cell>
          <cell r="S133">
            <v>0</v>
          </cell>
          <cell r="T133">
            <v>0</v>
          </cell>
          <cell r="U133">
            <v>0</v>
          </cell>
          <cell r="V133">
            <v>0</v>
          </cell>
          <cell r="W133">
            <v>0</v>
          </cell>
          <cell r="X133">
            <v>0</v>
          </cell>
          <cell r="Y133">
            <v>0</v>
          </cell>
          <cell r="Z133">
            <v>0</v>
          </cell>
          <cell r="AA133" t="str">
            <v>03-5917-5351</v>
          </cell>
          <cell r="AB133" t="str">
            <v>03-5917-5352</v>
          </cell>
          <cell r="AC133" t="str">
            <v>03-3554-0377</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t="str">
            <v>西武商事株式会社</v>
          </cell>
          <cell r="BL133" t="str">
            <v>代表取締役</v>
          </cell>
          <cell r="BM133" t="str">
            <v>森  誠</v>
          </cell>
          <cell r="BN133" t="str">
            <v>359-0037</v>
          </cell>
          <cell r="BO133" t="str">
            <v>埼玉県所沢市くすのき台１丁目11番地の1</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row>
        <row r="134">
          <cell r="A134">
            <v>132</v>
          </cell>
          <cell r="B134">
            <v>0</v>
          </cell>
          <cell r="C134">
            <v>0</v>
          </cell>
          <cell r="D134">
            <v>0</v>
          </cell>
          <cell r="E134" t="str">
            <v>阿佐ヶ谷南口駅前</v>
          </cell>
          <cell r="F134">
            <v>0</v>
          </cell>
          <cell r="G134">
            <v>0</v>
          </cell>
          <cell r="H134">
            <v>0</v>
          </cell>
          <cell r="I134">
            <v>0</v>
          </cell>
          <cell r="J134">
            <v>0</v>
          </cell>
          <cell r="K134">
            <v>0</v>
          </cell>
          <cell r="L134">
            <v>0</v>
          </cell>
          <cell r="M134">
            <v>0</v>
          </cell>
          <cell r="N134">
            <v>0</v>
          </cell>
          <cell r="O134" t="str">
            <v>東京都杉並区阿佐ヶ谷南1-48-11　MSA阿佐ヶ谷第2ﾋﾞﾙ</v>
          </cell>
          <cell r="P134">
            <v>0</v>
          </cell>
          <cell r="Q134">
            <v>0</v>
          </cell>
          <cell r="R134">
            <v>0</v>
          </cell>
          <cell r="S134">
            <v>0</v>
          </cell>
          <cell r="T134">
            <v>0</v>
          </cell>
          <cell r="U134">
            <v>0</v>
          </cell>
          <cell r="V134">
            <v>0</v>
          </cell>
          <cell r="W134">
            <v>0</v>
          </cell>
          <cell r="X134">
            <v>0</v>
          </cell>
          <cell r="Y134">
            <v>0</v>
          </cell>
          <cell r="Z134">
            <v>0</v>
          </cell>
          <cell r="AA134" t="str">
            <v>03‐5305‐3022</v>
          </cell>
          <cell r="AB134" t="str">
            <v>03‐5305‐3023</v>
          </cell>
          <cell r="AC134" t="str">
            <v>03-5306-5130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t="str">
            <v>株式会社エムエスエイ</v>
          </cell>
          <cell r="BL134" t="str">
            <v>代表取締役</v>
          </cell>
          <cell r="BM134" t="str">
            <v>志村　稔</v>
          </cell>
          <cell r="BN134" t="str">
            <v>176-0012</v>
          </cell>
          <cell r="BO134" t="str">
            <v>東京都練馬区豊玉北４丁目７番３号</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row>
        <row r="135">
          <cell r="A135">
            <v>133</v>
          </cell>
          <cell r="B135">
            <v>0</v>
          </cell>
          <cell r="C135">
            <v>0</v>
          </cell>
          <cell r="D135">
            <v>0</v>
          </cell>
          <cell r="E135" t="str">
            <v>池袋東口</v>
          </cell>
          <cell r="F135">
            <v>0</v>
          </cell>
          <cell r="G135">
            <v>0</v>
          </cell>
          <cell r="H135">
            <v>0</v>
          </cell>
          <cell r="I135">
            <v>0</v>
          </cell>
          <cell r="J135">
            <v>0</v>
          </cell>
          <cell r="K135">
            <v>0</v>
          </cell>
          <cell r="L135">
            <v>0</v>
          </cell>
          <cell r="M135">
            <v>0</v>
          </cell>
          <cell r="N135">
            <v>0</v>
          </cell>
          <cell r="O135" t="str">
            <v>東京都豊島区南池袋1-20-9　第一中野ﾋﾞﾙ3F</v>
          </cell>
          <cell r="P135">
            <v>0</v>
          </cell>
          <cell r="Q135">
            <v>0</v>
          </cell>
          <cell r="R135">
            <v>0</v>
          </cell>
          <cell r="S135">
            <v>0</v>
          </cell>
          <cell r="T135">
            <v>0</v>
          </cell>
          <cell r="U135">
            <v>0</v>
          </cell>
          <cell r="V135">
            <v>0</v>
          </cell>
          <cell r="W135">
            <v>0</v>
          </cell>
          <cell r="X135">
            <v>0</v>
          </cell>
          <cell r="Y135">
            <v>0</v>
          </cell>
          <cell r="Z135">
            <v>0</v>
          </cell>
          <cell r="AA135" t="str">
            <v>03-5958-4181</v>
          </cell>
          <cell r="AB135" t="str">
            <v>03-5958-4182</v>
          </cell>
          <cell r="AC135" t="str">
            <v>03-3983-1902</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t="str">
            <v>有限会社中野ビル</v>
          </cell>
          <cell r="BL135" t="str">
            <v>代表取締役</v>
          </cell>
          <cell r="BM135" t="str">
            <v>中野　正人</v>
          </cell>
          <cell r="BN135" t="str">
            <v>171-0022</v>
          </cell>
          <cell r="BO135" t="str">
            <v>東京都豊島区南池袋２丁目１２番５号</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row>
        <row r="136">
          <cell r="A136">
            <v>134</v>
          </cell>
          <cell r="B136">
            <v>0</v>
          </cell>
          <cell r="C136">
            <v>0</v>
          </cell>
          <cell r="D136">
            <v>0</v>
          </cell>
          <cell r="E136" t="str">
            <v>朝霞台駅前</v>
          </cell>
          <cell r="F136">
            <v>0</v>
          </cell>
          <cell r="G136">
            <v>0</v>
          </cell>
          <cell r="H136">
            <v>0</v>
          </cell>
          <cell r="I136">
            <v>0</v>
          </cell>
          <cell r="J136">
            <v>0</v>
          </cell>
          <cell r="K136">
            <v>0</v>
          </cell>
          <cell r="L136">
            <v>0</v>
          </cell>
          <cell r="M136">
            <v>0</v>
          </cell>
          <cell r="N136">
            <v>0</v>
          </cell>
          <cell r="O136" t="str">
            <v>埼玉県朝霞市浜崎1‐2‐8　ｱｺﾞﾗ20ﾋﾞﾙ８F</v>
          </cell>
          <cell r="P136">
            <v>0</v>
          </cell>
          <cell r="Q136">
            <v>0</v>
          </cell>
          <cell r="R136">
            <v>0</v>
          </cell>
          <cell r="S136">
            <v>0</v>
          </cell>
          <cell r="T136">
            <v>0</v>
          </cell>
          <cell r="U136">
            <v>0</v>
          </cell>
          <cell r="V136">
            <v>0</v>
          </cell>
          <cell r="W136">
            <v>0</v>
          </cell>
          <cell r="X136">
            <v>0</v>
          </cell>
          <cell r="Y136">
            <v>0</v>
          </cell>
          <cell r="Z136">
            <v>0</v>
          </cell>
          <cell r="AA136" t="str">
            <v>048-470-5712</v>
          </cell>
          <cell r="AB136" t="str">
            <v>048-470-5932</v>
          </cell>
          <cell r="AC136" t="str">
            <v>048-487-3240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t="str">
            <v>株式会社ヤマショウ</v>
          </cell>
          <cell r="BL136" t="str">
            <v>代表取締役</v>
          </cell>
          <cell r="BM136" t="str">
            <v>山口　勇</v>
          </cell>
          <cell r="BN136" t="str">
            <v>351-0033</v>
          </cell>
          <cell r="BO136" t="str">
            <v>埼玉県朝霞市浜崎１丁目２番８号</v>
          </cell>
          <cell r="BP136">
            <v>0</v>
          </cell>
          <cell r="BQ136">
            <v>0</v>
          </cell>
          <cell r="BR136">
            <v>0</v>
          </cell>
          <cell r="BS136">
            <v>0</v>
          </cell>
          <cell r="BT136">
            <v>0</v>
          </cell>
          <cell r="BU136">
            <v>0</v>
          </cell>
          <cell r="BV136">
            <v>0</v>
          </cell>
          <cell r="BW136">
            <v>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row>
        <row r="137">
          <cell r="A137">
            <v>135</v>
          </cell>
          <cell r="B137">
            <v>0</v>
          </cell>
          <cell r="C137">
            <v>0</v>
          </cell>
          <cell r="D137">
            <v>0</v>
          </cell>
          <cell r="E137" t="str">
            <v>下高井戸</v>
          </cell>
          <cell r="F137">
            <v>0</v>
          </cell>
          <cell r="G137">
            <v>0</v>
          </cell>
          <cell r="H137">
            <v>0</v>
          </cell>
          <cell r="I137">
            <v>0</v>
          </cell>
          <cell r="J137">
            <v>0</v>
          </cell>
          <cell r="K137">
            <v>0</v>
          </cell>
          <cell r="L137">
            <v>0</v>
          </cell>
          <cell r="M137">
            <v>0</v>
          </cell>
          <cell r="N137">
            <v>0</v>
          </cell>
          <cell r="O137" t="str">
            <v>東京都杉並区下高井戸1-7-7 　ｽﾀｰﾊｲﾂ下高井戸2F</v>
          </cell>
          <cell r="P137">
            <v>0</v>
          </cell>
          <cell r="Q137">
            <v>0</v>
          </cell>
          <cell r="R137">
            <v>0</v>
          </cell>
          <cell r="S137">
            <v>0</v>
          </cell>
          <cell r="T137">
            <v>0</v>
          </cell>
          <cell r="U137">
            <v>0</v>
          </cell>
          <cell r="V137">
            <v>0</v>
          </cell>
          <cell r="W137">
            <v>0</v>
          </cell>
          <cell r="X137">
            <v>0</v>
          </cell>
          <cell r="Y137">
            <v>0</v>
          </cell>
          <cell r="Z137">
            <v>0</v>
          </cell>
          <cell r="AA137" t="str">
            <v>03‐5355‐6081</v>
          </cell>
          <cell r="AB137" t="str">
            <v>03‐5355‐6082</v>
          </cell>
          <cell r="AC137" t="str">
            <v>03-3325-6914</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t="str">
            <v>株式会社ダイヤモンドスター</v>
          </cell>
          <cell r="BL137" t="str">
            <v>代表取締役</v>
          </cell>
          <cell r="BM137" t="str">
            <v>堀池　友治</v>
          </cell>
          <cell r="BN137" t="str">
            <v>100-0005</v>
          </cell>
          <cell r="BO137" t="str">
            <v>東京都千代田区丸の内２丁目２番１号</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row>
        <row r="138">
          <cell r="A138">
            <v>136</v>
          </cell>
          <cell r="B138">
            <v>0</v>
          </cell>
          <cell r="C138">
            <v>0</v>
          </cell>
          <cell r="D138">
            <v>0</v>
          </cell>
          <cell r="E138" t="str">
            <v>東村山駅前</v>
          </cell>
          <cell r="F138">
            <v>0</v>
          </cell>
          <cell r="G138">
            <v>0</v>
          </cell>
          <cell r="H138">
            <v>0</v>
          </cell>
          <cell r="I138">
            <v>0</v>
          </cell>
          <cell r="J138">
            <v>0</v>
          </cell>
          <cell r="K138">
            <v>0</v>
          </cell>
          <cell r="L138">
            <v>0</v>
          </cell>
          <cell r="M138">
            <v>0</v>
          </cell>
          <cell r="N138">
            <v>0</v>
          </cell>
          <cell r="O138" t="str">
            <v>東京都東村山市本町2-3　東村山第二蛭間ﾋﾞﾙ2F</v>
          </cell>
          <cell r="P138">
            <v>0</v>
          </cell>
          <cell r="Q138">
            <v>0</v>
          </cell>
          <cell r="R138">
            <v>0</v>
          </cell>
          <cell r="S138">
            <v>0</v>
          </cell>
          <cell r="T138">
            <v>0</v>
          </cell>
          <cell r="U138">
            <v>0</v>
          </cell>
          <cell r="V138">
            <v>0</v>
          </cell>
          <cell r="W138">
            <v>0</v>
          </cell>
          <cell r="X138">
            <v>0</v>
          </cell>
          <cell r="Y138">
            <v>0</v>
          </cell>
          <cell r="Z138">
            <v>0</v>
          </cell>
          <cell r="AA138" t="str">
            <v>042-390-1501</v>
          </cell>
          <cell r="AB138" t="str">
            <v>042-390-1502</v>
          </cell>
          <cell r="AC138" t="str">
            <v>042-397-4558</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t="str">
            <v>蛭間  豊</v>
          </cell>
          <cell r="BN138" t="str">
            <v>290-0151</v>
          </cell>
          <cell r="BO138" t="str">
            <v>千葉県市原市瀬又611-137</v>
          </cell>
        </row>
        <row r="139">
          <cell r="A139">
            <v>137</v>
          </cell>
          <cell r="B139">
            <v>0</v>
          </cell>
          <cell r="C139">
            <v>0</v>
          </cell>
          <cell r="D139">
            <v>0</v>
          </cell>
          <cell r="E139" t="str">
            <v>新橋烏森口</v>
          </cell>
          <cell r="F139">
            <v>0</v>
          </cell>
          <cell r="G139">
            <v>0</v>
          </cell>
          <cell r="H139">
            <v>0</v>
          </cell>
          <cell r="I139">
            <v>0</v>
          </cell>
          <cell r="J139">
            <v>0</v>
          </cell>
          <cell r="K139">
            <v>0</v>
          </cell>
          <cell r="L139">
            <v>0</v>
          </cell>
          <cell r="M139">
            <v>0</v>
          </cell>
          <cell r="N139">
            <v>0</v>
          </cell>
          <cell r="O139" t="str">
            <v>東京都港区新橋3-23-1　STEC 2nd 3F</v>
          </cell>
          <cell r="P139">
            <v>0</v>
          </cell>
          <cell r="Q139">
            <v>0</v>
          </cell>
          <cell r="R139">
            <v>0</v>
          </cell>
          <cell r="S139">
            <v>0</v>
          </cell>
          <cell r="T139">
            <v>0</v>
          </cell>
          <cell r="U139">
            <v>0</v>
          </cell>
          <cell r="V139">
            <v>0</v>
          </cell>
          <cell r="W139">
            <v>0</v>
          </cell>
          <cell r="X139">
            <v>0</v>
          </cell>
          <cell r="Y139">
            <v>0</v>
          </cell>
          <cell r="Z139">
            <v>0</v>
          </cell>
          <cell r="AA139" t="str">
            <v>03-5776-2244</v>
          </cell>
          <cell r="AB139" t="str">
            <v>03-5776-2245</v>
          </cell>
          <cell r="AC139" t="str">
            <v>03-3435-1722</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t="str">
            <v>新日本テクトス株式会社</v>
          </cell>
          <cell r="BL139" t="str">
            <v>代表取締役</v>
          </cell>
          <cell r="BM139" t="str">
            <v>藤平　幸恵</v>
          </cell>
          <cell r="BN139" t="str">
            <v>105-0004</v>
          </cell>
          <cell r="BO139" t="str">
            <v>東京都港区新橋３－１４－５</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row>
        <row r="140">
          <cell r="A140">
            <v>138</v>
          </cell>
          <cell r="B140">
            <v>0</v>
          </cell>
          <cell r="C140">
            <v>0</v>
          </cell>
          <cell r="D140">
            <v>0</v>
          </cell>
          <cell r="E140" t="str">
            <v>六会日大駅前店</v>
          </cell>
          <cell r="F140">
            <v>0</v>
          </cell>
          <cell r="G140">
            <v>0</v>
          </cell>
          <cell r="H140">
            <v>0</v>
          </cell>
          <cell r="I140">
            <v>0</v>
          </cell>
          <cell r="J140">
            <v>0</v>
          </cell>
          <cell r="K140">
            <v>0</v>
          </cell>
          <cell r="L140">
            <v>0</v>
          </cell>
          <cell r="M140">
            <v>0</v>
          </cell>
          <cell r="N140">
            <v>0</v>
          </cell>
          <cell r="O140" t="str">
            <v>神奈川県藤沢市亀井野１－１－１　２F</v>
          </cell>
          <cell r="P140">
            <v>0</v>
          </cell>
          <cell r="Q140">
            <v>0</v>
          </cell>
          <cell r="R140">
            <v>0</v>
          </cell>
          <cell r="S140">
            <v>0</v>
          </cell>
          <cell r="T140">
            <v>0</v>
          </cell>
          <cell r="U140">
            <v>0</v>
          </cell>
          <cell r="V140">
            <v>0</v>
          </cell>
          <cell r="W140">
            <v>0</v>
          </cell>
          <cell r="X140">
            <v>0</v>
          </cell>
          <cell r="Y140">
            <v>0</v>
          </cell>
          <cell r="Z140">
            <v>0</v>
          </cell>
          <cell r="AA140" t="str">
            <v>0466-80-3740</v>
          </cell>
          <cell r="AB140" t="str">
            <v>0466-80-3741</v>
          </cell>
          <cell r="AC140" t="str">
            <v>0466-81-1103</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t="str">
            <v>小田急電鉄株式会社</v>
          </cell>
          <cell r="BL140" t="str">
            <v>取締役社長</v>
          </cell>
          <cell r="BM140" t="str">
            <v>北中　誠</v>
          </cell>
          <cell r="BN140" t="str">
            <v>151-0053</v>
          </cell>
          <cell r="BO140" t="str">
            <v>東京都渋谷区代々木２丁目２８番１２号</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0</v>
          </cell>
          <cell r="CN140">
            <v>0</v>
          </cell>
          <cell r="CO140">
            <v>0</v>
          </cell>
        </row>
        <row r="141">
          <cell r="A141">
            <v>139</v>
          </cell>
          <cell r="B141">
            <v>0</v>
          </cell>
          <cell r="C141">
            <v>0</v>
          </cell>
          <cell r="D141">
            <v>0</v>
          </cell>
          <cell r="E141" t="str">
            <v>町田中央通り店</v>
          </cell>
          <cell r="F141">
            <v>0</v>
          </cell>
          <cell r="G141">
            <v>0</v>
          </cell>
          <cell r="H141">
            <v>0</v>
          </cell>
          <cell r="I141">
            <v>0</v>
          </cell>
          <cell r="J141">
            <v>0</v>
          </cell>
          <cell r="K141">
            <v>0</v>
          </cell>
          <cell r="L141">
            <v>0</v>
          </cell>
          <cell r="M141">
            <v>0</v>
          </cell>
          <cell r="N141">
            <v>0</v>
          </cell>
          <cell r="O141" t="str">
            <v>東京都町田市原町田４丁目１０番１８号　Side　Sビル２Ｆ</v>
          </cell>
          <cell r="P141">
            <v>0</v>
          </cell>
          <cell r="Q141">
            <v>0</v>
          </cell>
          <cell r="R141">
            <v>0</v>
          </cell>
          <cell r="S141">
            <v>0</v>
          </cell>
          <cell r="T141">
            <v>0</v>
          </cell>
          <cell r="U141">
            <v>0</v>
          </cell>
          <cell r="V141">
            <v>0</v>
          </cell>
          <cell r="W141">
            <v>0</v>
          </cell>
          <cell r="X141">
            <v>0</v>
          </cell>
          <cell r="Y141">
            <v>0</v>
          </cell>
          <cell r="Z141">
            <v>0</v>
          </cell>
          <cell r="AA141" t="str">
            <v>042-710-2168</v>
          </cell>
          <cell r="AB141" t="str">
            <v>042-710-2169</v>
          </cell>
          <cell r="AC141" t="str">
            <v>042-723-2461</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t="str">
            <v>株式会社佐伯ふとん店</v>
          </cell>
          <cell r="BL141" t="str">
            <v>代表取締役</v>
          </cell>
          <cell r="BM141" t="str">
            <v>佐伯  英一</v>
          </cell>
          <cell r="BN141" t="str">
            <v>194-0013</v>
          </cell>
          <cell r="BO141" t="str">
            <v>東京都町田市原町田4丁目10-8</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row>
        <row r="142">
          <cell r="A142">
            <v>140</v>
          </cell>
          <cell r="B142" t="str">
            <v>確定</v>
          </cell>
          <cell r="C142">
            <v>0</v>
          </cell>
          <cell r="D142">
            <v>0</v>
          </cell>
          <cell r="E142" t="str">
            <v>和み亭　八王子万町店</v>
          </cell>
          <cell r="F142">
            <v>0</v>
          </cell>
          <cell r="G142">
            <v>0</v>
          </cell>
          <cell r="H142">
            <v>0</v>
          </cell>
          <cell r="I142">
            <v>0</v>
          </cell>
          <cell r="J142">
            <v>0</v>
          </cell>
          <cell r="K142">
            <v>0</v>
          </cell>
          <cell r="L142">
            <v>0</v>
          </cell>
          <cell r="M142">
            <v>0</v>
          </cell>
          <cell r="N142">
            <v>0</v>
          </cell>
          <cell r="O142" t="str">
            <v>東京都八王子市万町53番地</v>
          </cell>
          <cell r="P142">
            <v>0</v>
          </cell>
          <cell r="Q142">
            <v>0</v>
          </cell>
          <cell r="R142">
            <v>0</v>
          </cell>
          <cell r="S142">
            <v>0</v>
          </cell>
          <cell r="T142">
            <v>0</v>
          </cell>
          <cell r="U142">
            <v>0</v>
          </cell>
          <cell r="V142">
            <v>0</v>
          </cell>
          <cell r="W142">
            <v>0</v>
          </cell>
          <cell r="X142">
            <v>0</v>
          </cell>
          <cell r="Y142">
            <v>0</v>
          </cell>
          <cell r="Z142">
            <v>0</v>
          </cell>
          <cell r="AA142" t="str">
            <v>0426-28-7540</v>
          </cell>
          <cell r="AB142" t="str">
            <v>0426-28-7541</v>
          </cell>
          <cell r="AC142" t="str">
            <v>0426-26-1503</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t="str">
            <v>東洋商事株式会社</v>
          </cell>
          <cell r="BL142" t="str">
            <v>取締役社長</v>
          </cell>
          <cell r="BM142" t="str">
            <v>中山光章</v>
          </cell>
          <cell r="BN142" t="str">
            <v>151-0053</v>
          </cell>
          <cell r="BO142" t="str">
            <v>東京都渋谷区代々木1-57-4-502</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row>
        <row r="143">
          <cell r="A143">
            <v>141</v>
          </cell>
          <cell r="B143" t="str">
            <v>確定</v>
          </cell>
          <cell r="C143">
            <v>0</v>
          </cell>
          <cell r="D143">
            <v>0</v>
          </cell>
          <cell r="E143" t="str">
            <v>和民　JR横浜店</v>
          </cell>
          <cell r="F143">
            <v>0</v>
          </cell>
          <cell r="G143">
            <v>0</v>
          </cell>
          <cell r="H143">
            <v>0</v>
          </cell>
          <cell r="I143">
            <v>0</v>
          </cell>
          <cell r="J143">
            <v>0</v>
          </cell>
          <cell r="K143">
            <v>0</v>
          </cell>
          <cell r="L143">
            <v>0</v>
          </cell>
          <cell r="M143">
            <v>0</v>
          </cell>
          <cell r="N143">
            <v>0</v>
          </cell>
          <cell r="O143" t="str">
            <v>神奈川県横浜市西区北幸一丁目一番13号　横浜駅前ビルディング３F</v>
          </cell>
          <cell r="P143">
            <v>0</v>
          </cell>
          <cell r="Q143">
            <v>0</v>
          </cell>
          <cell r="R143">
            <v>0</v>
          </cell>
          <cell r="S143">
            <v>0</v>
          </cell>
          <cell r="T143">
            <v>0</v>
          </cell>
          <cell r="U143">
            <v>0</v>
          </cell>
          <cell r="V143">
            <v>0</v>
          </cell>
          <cell r="W143">
            <v>0</v>
          </cell>
          <cell r="X143">
            <v>0</v>
          </cell>
          <cell r="Y143">
            <v>0</v>
          </cell>
          <cell r="Z143">
            <v>0</v>
          </cell>
          <cell r="AA143" t="str">
            <v>045-290-4735</v>
          </cell>
          <cell r="AB143" t="str">
            <v>045-290-4736</v>
          </cell>
          <cell r="AC143" t="str">
            <v>045-316-0826</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0</v>
          </cell>
          <cell r="BL143" t="str">
            <v>代表取締役</v>
          </cell>
          <cell r="BM143" t="str">
            <v>稲葉晃一</v>
          </cell>
          <cell r="BN143" t="str">
            <v>220-0004</v>
          </cell>
          <cell r="BO143" t="str">
            <v>神奈川県横浜市西区北幸1丁目1番13号</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row>
        <row r="144">
          <cell r="A144">
            <v>142</v>
          </cell>
          <cell r="B144" t="str">
            <v>確定</v>
          </cell>
          <cell r="C144">
            <v>0</v>
          </cell>
          <cell r="D144">
            <v>0</v>
          </cell>
          <cell r="E144" t="str">
            <v>和み亭　国分寺日吉町</v>
          </cell>
          <cell r="F144">
            <v>0</v>
          </cell>
          <cell r="G144">
            <v>0</v>
          </cell>
          <cell r="H144">
            <v>0</v>
          </cell>
          <cell r="I144">
            <v>0</v>
          </cell>
          <cell r="J144">
            <v>0</v>
          </cell>
          <cell r="K144">
            <v>0</v>
          </cell>
          <cell r="L144">
            <v>0</v>
          </cell>
          <cell r="M144">
            <v>0</v>
          </cell>
          <cell r="N144">
            <v>0</v>
          </cell>
          <cell r="O144" t="str">
            <v>東京都国分寺市富士本１－１－１</v>
          </cell>
          <cell r="P144">
            <v>0</v>
          </cell>
          <cell r="Q144">
            <v>0</v>
          </cell>
          <cell r="R144">
            <v>0</v>
          </cell>
          <cell r="S144">
            <v>0</v>
          </cell>
          <cell r="T144">
            <v>0</v>
          </cell>
          <cell r="U144">
            <v>0</v>
          </cell>
          <cell r="V144">
            <v>0</v>
          </cell>
          <cell r="W144">
            <v>0</v>
          </cell>
          <cell r="X144">
            <v>0</v>
          </cell>
          <cell r="Y144">
            <v>0</v>
          </cell>
          <cell r="Z144">
            <v>0</v>
          </cell>
          <cell r="AA144" t="str">
            <v>042-580-3351</v>
          </cell>
          <cell r="AB144" t="str">
            <v>042-580-3352</v>
          </cell>
          <cell r="AC144" t="str">
            <v>042-574-1459</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t="str">
            <v>小泉栄吉</v>
          </cell>
          <cell r="BN144" t="str">
            <v>185-0031</v>
          </cell>
          <cell r="BO144" t="str">
            <v>東京都国分寺市富士本１－１－１</v>
          </cell>
        </row>
        <row r="145">
          <cell r="A145">
            <v>143</v>
          </cell>
          <cell r="B145" t="str">
            <v>確定</v>
          </cell>
          <cell r="C145">
            <v>0</v>
          </cell>
          <cell r="D145">
            <v>0</v>
          </cell>
          <cell r="E145" t="str">
            <v>和み亭　江ﾉ島腰越海岸</v>
          </cell>
          <cell r="F145">
            <v>0</v>
          </cell>
          <cell r="G145">
            <v>0</v>
          </cell>
          <cell r="H145">
            <v>0</v>
          </cell>
          <cell r="I145">
            <v>0</v>
          </cell>
          <cell r="J145">
            <v>0</v>
          </cell>
          <cell r="K145">
            <v>0</v>
          </cell>
          <cell r="L145">
            <v>0</v>
          </cell>
          <cell r="M145">
            <v>0</v>
          </cell>
          <cell r="N145">
            <v>0</v>
          </cell>
          <cell r="O145" t="str">
            <v>神奈川県鎌倉市腰越３－５－２９　プラザ鎌倉ビル２F</v>
          </cell>
          <cell r="P145">
            <v>0</v>
          </cell>
          <cell r="Q145">
            <v>0</v>
          </cell>
          <cell r="R145">
            <v>0</v>
          </cell>
          <cell r="S145">
            <v>0</v>
          </cell>
          <cell r="T145">
            <v>0</v>
          </cell>
          <cell r="U145">
            <v>0</v>
          </cell>
          <cell r="V145">
            <v>0</v>
          </cell>
          <cell r="W145">
            <v>0</v>
          </cell>
          <cell r="X145">
            <v>0</v>
          </cell>
          <cell r="Y145">
            <v>0</v>
          </cell>
          <cell r="Z145">
            <v>0</v>
          </cell>
          <cell r="AA145" t="str">
            <v>0467-39-3812</v>
          </cell>
          <cell r="AB145" t="str">
            <v>0467-39-3813</v>
          </cell>
          <cell r="AC145" t="str">
            <v>未定</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t="str">
            <v>代表取締役社長</v>
          </cell>
          <cell r="BM145" t="str">
            <v>大貫要</v>
          </cell>
          <cell r="BN145" t="str">
            <v>104-0061</v>
          </cell>
          <cell r="BO145" t="str">
            <v>東京都中央区銀座西２丁目２番地先</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row>
        <row r="146">
          <cell r="A146">
            <v>144</v>
          </cell>
          <cell r="B146" t="str">
            <v>確定</v>
          </cell>
          <cell r="C146" t="str">
            <v>新規</v>
          </cell>
          <cell r="D146" t="str">
            <v>和民</v>
          </cell>
          <cell r="E146" t="str">
            <v>銀座中央通</v>
          </cell>
          <cell r="F146" t="str">
            <v>確定</v>
          </cell>
          <cell r="G146">
            <v>0</v>
          </cell>
          <cell r="H146">
            <v>36617</v>
          </cell>
          <cell r="I146" t="str">
            <v>確定</v>
          </cell>
          <cell r="J146">
            <v>36610</v>
          </cell>
          <cell r="K146">
            <v>0.45833333333333331</v>
          </cell>
          <cell r="L146">
            <v>0</v>
          </cell>
          <cell r="M146">
            <v>0</v>
          </cell>
          <cell r="N146" t="str">
            <v>104-0061</v>
          </cell>
          <cell r="O146" t="str">
            <v>東京都中央区銀座７－９－８</v>
          </cell>
          <cell r="P146" t="str">
            <v>確定</v>
          </cell>
          <cell r="Q146" t="str">
            <v>パールビル４階</v>
          </cell>
          <cell r="R146" t="str">
            <v>確定</v>
          </cell>
          <cell r="S146">
            <v>0</v>
          </cell>
          <cell r="T146">
            <v>0</v>
          </cell>
          <cell r="U146">
            <v>3</v>
          </cell>
          <cell r="V146">
            <v>82.65</v>
          </cell>
          <cell r="W146" t="str">
            <v>確定</v>
          </cell>
          <cell r="X146">
            <v>1</v>
          </cell>
          <cell r="Y146" t="str">
            <v>年中無休</v>
          </cell>
          <cell r="Z146" t="str">
            <v>17:00～翌日3:00　金土曜及び祝祭日の前日は5:00迄</v>
          </cell>
          <cell r="AA146" t="str">
            <v>03-5537-5031</v>
          </cell>
          <cell r="AB146" t="str">
            <v>03-5537-5032</v>
          </cell>
          <cell r="AC146" t="str">
            <v>03-5568-8838</v>
          </cell>
          <cell r="AD146">
            <v>18500</v>
          </cell>
          <cell r="AE146">
            <v>0</v>
          </cell>
          <cell r="AF146">
            <v>0</v>
          </cell>
          <cell r="AG146">
            <v>0</v>
          </cell>
          <cell r="AH146" t="str">
            <v>確定</v>
          </cell>
        </row>
        <row r="147">
          <cell r="A147">
            <v>145</v>
          </cell>
          <cell r="B147" t="str">
            <v>確定</v>
          </cell>
          <cell r="C147" t="str">
            <v>新規</v>
          </cell>
          <cell r="D147" t="str">
            <v>和民</v>
          </cell>
          <cell r="E147" t="str">
            <v>赤坂見附駅前</v>
          </cell>
          <cell r="F147" t="str">
            <v>確定</v>
          </cell>
          <cell r="G147">
            <v>0</v>
          </cell>
          <cell r="H147">
            <v>36617</v>
          </cell>
          <cell r="I147" t="str">
            <v>確定</v>
          </cell>
          <cell r="J147">
            <v>36606</v>
          </cell>
          <cell r="K147">
            <v>0.45833333333333331</v>
          </cell>
          <cell r="L147">
            <v>0</v>
          </cell>
          <cell r="M147">
            <v>0</v>
          </cell>
          <cell r="N147" t="str">
            <v>107-0052</v>
          </cell>
          <cell r="O147" t="str">
            <v>東京都港区赤坂３－９－４</v>
          </cell>
          <cell r="P147" t="str">
            <v>確定</v>
          </cell>
          <cell r="Q147" t="str">
            <v>赤坂扇やビル２階</v>
          </cell>
          <cell r="R147" t="str">
            <v>確定</v>
          </cell>
          <cell r="S147">
            <v>0</v>
          </cell>
          <cell r="T147">
            <v>0</v>
          </cell>
          <cell r="U147">
            <v>1</v>
          </cell>
          <cell r="V147">
            <v>85.65</v>
          </cell>
          <cell r="W147" t="str">
            <v>確定</v>
          </cell>
          <cell r="X147">
            <v>1</v>
          </cell>
          <cell r="Y147" t="str">
            <v>年中無休</v>
          </cell>
          <cell r="Z147" t="str">
            <v>17:00～翌日3:00　金土曜及び祝祭日の前日は5:00迄</v>
          </cell>
          <cell r="AA147" t="str">
            <v>03-5549-2913</v>
          </cell>
          <cell r="AB147" t="str">
            <v>03-5549-2914</v>
          </cell>
          <cell r="AC147" t="str">
            <v>03-3586-2083</v>
          </cell>
          <cell r="AD147">
            <v>16800</v>
          </cell>
          <cell r="AE147">
            <v>0</v>
          </cell>
          <cell r="AF147">
            <v>0</v>
          </cell>
          <cell r="AG147">
            <v>0</v>
          </cell>
          <cell r="AH147" t="str">
            <v>確定</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t="str">
            <v>株式会社鴨川ｸﾞﾗﾝﾄﾞﾎﾃﾙ</v>
          </cell>
          <cell r="BL147" t="str">
            <v>代表取締役</v>
          </cell>
          <cell r="BM147" t="str">
            <v>栢尾正美</v>
          </cell>
          <cell r="BN147" t="str">
            <v>104-0031</v>
          </cell>
          <cell r="BO147" t="str">
            <v>東京都中央区京橋2丁目8番18号</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row>
        <row r="148">
          <cell r="A148">
            <v>146</v>
          </cell>
          <cell r="B148" t="str">
            <v>確定</v>
          </cell>
          <cell r="C148" t="str">
            <v>新規</v>
          </cell>
          <cell r="D148" t="str">
            <v>和民</v>
          </cell>
          <cell r="E148" t="str">
            <v>ＪＲ鶴見駅前</v>
          </cell>
          <cell r="F148" t="str">
            <v>確定</v>
          </cell>
          <cell r="G148">
            <v>0</v>
          </cell>
          <cell r="H148">
            <v>36617</v>
          </cell>
          <cell r="I148" t="str">
            <v>確定</v>
          </cell>
          <cell r="J148">
            <v>36612</v>
          </cell>
          <cell r="K148">
            <v>0.45833333333333331</v>
          </cell>
          <cell r="L148">
            <v>0</v>
          </cell>
          <cell r="M148">
            <v>0</v>
          </cell>
          <cell r="N148" t="str">
            <v>230-0051</v>
          </cell>
          <cell r="O148" t="str">
            <v>神奈川県横浜市鶴見区鶴見中央１－３－４</v>
          </cell>
          <cell r="P148" t="str">
            <v>確定</v>
          </cell>
          <cell r="Q148" t="str">
            <v>鶴見Ｎビル１号館</v>
          </cell>
          <cell r="R148" t="str">
            <v>確定</v>
          </cell>
          <cell r="S148">
            <v>0</v>
          </cell>
          <cell r="T148">
            <v>0</v>
          </cell>
          <cell r="U148">
            <v>1</v>
          </cell>
          <cell r="V148">
            <v>106.89</v>
          </cell>
          <cell r="W148" t="str">
            <v>確定</v>
          </cell>
          <cell r="X148">
            <v>1</v>
          </cell>
          <cell r="Y148" t="str">
            <v>年中無休</v>
          </cell>
          <cell r="Z148" t="str">
            <v>17:00～翌日3:00　金土曜及び祝祭日の前日は5:00迄</v>
          </cell>
          <cell r="AA148" t="str">
            <v>045-508-3801</v>
          </cell>
          <cell r="AB148" t="str">
            <v>045-508-3802</v>
          </cell>
          <cell r="AC148" t="str">
            <v>045-501-0971</v>
          </cell>
          <cell r="AD148">
            <v>19000</v>
          </cell>
          <cell r="AE148">
            <v>0</v>
          </cell>
          <cell r="AF148">
            <v>0</v>
          </cell>
          <cell r="AG148">
            <v>0</v>
          </cell>
          <cell r="AH148" t="str">
            <v>確定</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t="str">
            <v>野村土地建物株式会社</v>
          </cell>
          <cell r="BL148" t="str">
            <v>施設事業部</v>
          </cell>
          <cell r="BM148" t="str">
            <v>福本眞康</v>
          </cell>
          <cell r="BN148" t="str">
            <v>103-0023</v>
          </cell>
          <cell r="BO148" t="str">
            <v>東京都中央区日本橋本町1-7-2</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row>
        <row r="149">
          <cell r="A149">
            <v>147</v>
          </cell>
          <cell r="B149" t="str">
            <v>確定</v>
          </cell>
          <cell r="C149" t="str">
            <v>新規</v>
          </cell>
          <cell r="D149" t="str">
            <v>和民</v>
          </cell>
          <cell r="E149" t="str">
            <v>明大前</v>
          </cell>
          <cell r="F149" t="str">
            <v>確定</v>
          </cell>
          <cell r="G149">
            <v>0</v>
          </cell>
          <cell r="H149">
            <v>36623</v>
          </cell>
          <cell r="I149" t="str">
            <v>確定</v>
          </cell>
          <cell r="J149">
            <v>36618</v>
          </cell>
          <cell r="K149">
            <v>0.45833333333333331</v>
          </cell>
          <cell r="L149">
            <v>0</v>
          </cell>
          <cell r="M149">
            <v>0</v>
          </cell>
          <cell r="N149" t="str">
            <v>156-0043</v>
          </cell>
          <cell r="O149" t="str">
            <v>東京都世田谷区松原２－２７－１４</v>
          </cell>
          <cell r="P149" t="str">
            <v>確定</v>
          </cell>
          <cell r="Q149" t="str">
            <v>山下ビルⅡ２階</v>
          </cell>
          <cell r="R149" t="str">
            <v>確定</v>
          </cell>
          <cell r="S149">
            <v>0</v>
          </cell>
          <cell r="T149">
            <v>0</v>
          </cell>
          <cell r="U149">
            <v>2</v>
          </cell>
          <cell r="V149">
            <v>61.7</v>
          </cell>
          <cell r="W149" t="str">
            <v>確定</v>
          </cell>
          <cell r="X149">
            <v>1</v>
          </cell>
          <cell r="Y149" t="str">
            <v>年中無休</v>
          </cell>
          <cell r="Z149" t="str">
            <v>17:00～翌日3:00　金土曜及び祝祭日の前日は5:00迄</v>
          </cell>
          <cell r="AA149" t="str">
            <v>03-5355-3571</v>
          </cell>
          <cell r="AB149" t="str">
            <v>03-5355-3572</v>
          </cell>
          <cell r="AC149" t="str">
            <v>03-3324-8485</v>
          </cell>
          <cell r="AD149">
            <v>11000</v>
          </cell>
          <cell r="AE149">
            <v>0</v>
          </cell>
          <cell r="AF149">
            <v>0</v>
          </cell>
          <cell r="AG149">
            <v>0</v>
          </cell>
          <cell r="AH149" t="str">
            <v>確定</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t="str">
            <v>山下巌</v>
          </cell>
          <cell r="BN149" t="str">
            <v>156-0043</v>
          </cell>
          <cell r="BO149" t="str">
            <v>東京都世田谷区松原2-25-10</v>
          </cell>
        </row>
        <row r="150">
          <cell r="A150">
            <v>148</v>
          </cell>
          <cell r="B150" t="str">
            <v>確定</v>
          </cell>
          <cell r="C150" t="str">
            <v>新規</v>
          </cell>
          <cell r="D150" t="str">
            <v>和民</v>
          </cell>
          <cell r="E150" t="str">
            <v>所沢西口駅前</v>
          </cell>
          <cell r="F150" t="str">
            <v>確定</v>
          </cell>
          <cell r="G150">
            <v>0</v>
          </cell>
          <cell r="H150">
            <v>36629</v>
          </cell>
          <cell r="I150" t="str">
            <v>確定</v>
          </cell>
          <cell r="J150">
            <v>36644</v>
          </cell>
          <cell r="K150">
            <v>0.45833333333333331</v>
          </cell>
          <cell r="L150">
            <v>0</v>
          </cell>
          <cell r="M150">
            <v>0</v>
          </cell>
          <cell r="N150" t="str">
            <v>359-1123</v>
          </cell>
          <cell r="O150" t="str">
            <v>埼玉県所沢市日吉町６９１</v>
          </cell>
          <cell r="P150" t="str">
            <v>確定</v>
          </cell>
          <cell r="Q150" t="str">
            <v>ワルツビル３階</v>
          </cell>
          <cell r="R150" t="str">
            <v>確定</v>
          </cell>
          <cell r="S150">
            <v>0</v>
          </cell>
          <cell r="T150">
            <v>0</v>
          </cell>
          <cell r="U150">
            <v>1</v>
          </cell>
          <cell r="V150">
            <v>91.24</v>
          </cell>
          <cell r="W150" t="str">
            <v>確定</v>
          </cell>
          <cell r="X150">
            <v>1</v>
          </cell>
          <cell r="Y150" t="str">
            <v>年中無休</v>
          </cell>
          <cell r="Z150" t="str">
            <v>17:00～翌日3:00　金土曜及び祝祭日の前日は5:00迄</v>
          </cell>
          <cell r="AA150" t="str">
            <v>042-929-5661</v>
          </cell>
          <cell r="AB150" t="str">
            <v>042-929-5662</v>
          </cell>
          <cell r="AC150" t="str">
            <v>042-922-2101</v>
          </cell>
          <cell r="AD150">
            <v>14700</v>
          </cell>
          <cell r="AE150">
            <v>0</v>
          </cell>
          <cell r="AF150">
            <v>0</v>
          </cell>
          <cell r="AG150">
            <v>0</v>
          </cell>
          <cell r="AH150" t="str">
            <v>確定</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t="str">
            <v>株式会社ワルツ所沢</v>
          </cell>
          <cell r="BL150" t="str">
            <v>代表取締役</v>
          </cell>
          <cell r="BM150" t="str">
            <v>石井三平</v>
          </cell>
          <cell r="BN150" t="str">
            <v>359-1123</v>
          </cell>
          <cell r="BO150" t="str">
            <v>埼玉県所沢市日吉町12番1号</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row>
        <row r="151">
          <cell r="A151">
            <v>149</v>
          </cell>
          <cell r="B151" t="str">
            <v>確定</v>
          </cell>
          <cell r="C151" t="str">
            <v>新規</v>
          </cell>
          <cell r="D151" t="str">
            <v>和民</v>
          </cell>
          <cell r="E151" t="str">
            <v>秋葉原昭和通駅前</v>
          </cell>
          <cell r="F151" t="str">
            <v>確定</v>
          </cell>
          <cell r="G151">
            <v>0</v>
          </cell>
          <cell r="H151">
            <v>36636</v>
          </cell>
          <cell r="I151" t="str">
            <v>確定</v>
          </cell>
          <cell r="J151">
            <v>36631</v>
          </cell>
          <cell r="K151">
            <v>0.45833333333333331</v>
          </cell>
          <cell r="L151">
            <v>0</v>
          </cell>
          <cell r="M151">
            <v>0</v>
          </cell>
          <cell r="N151" t="str">
            <v>101-0025</v>
          </cell>
          <cell r="O151" t="str">
            <v>東京都千代田区神田佐久間町１－２４</v>
          </cell>
          <cell r="P151" t="str">
            <v>確定</v>
          </cell>
          <cell r="Q151" t="str">
            <v>三村ビル３、４階</v>
          </cell>
          <cell r="R151" t="str">
            <v>確定</v>
          </cell>
          <cell r="S151">
            <v>0</v>
          </cell>
          <cell r="T151">
            <v>0</v>
          </cell>
          <cell r="U151">
            <v>1</v>
          </cell>
          <cell r="V151">
            <v>81.8</v>
          </cell>
          <cell r="W151" t="str">
            <v>確定</v>
          </cell>
          <cell r="X151">
            <v>2</v>
          </cell>
          <cell r="Y151" t="str">
            <v>年中無休</v>
          </cell>
          <cell r="Z151" t="str">
            <v>17:00～翌日3:00　金土曜及び祝祭日の前日は5:00迄</v>
          </cell>
          <cell r="AA151" t="str">
            <v>03-5297-3181</v>
          </cell>
          <cell r="AB151" t="str">
            <v>03-5297-3182</v>
          </cell>
          <cell r="AC151" t="str">
            <v>03-3257-4486</v>
          </cell>
          <cell r="AD151">
            <v>17800</v>
          </cell>
          <cell r="AE151">
            <v>0</v>
          </cell>
          <cell r="AF151">
            <v>0</v>
          </cell>
          <cell r="AG151">
            <v>0</v>
          </cell>
          <cell r="AH151" t="str">
            <v>確定</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t="str">
            <v>株式会社ﾏﾙﾏﾙ不動産</v>
          </cell>
          <cell r="BL151" t="str">
            <v>代表取締役</v>
          </cell>
          <cell r="BM151" t="str">
            <v>鈴木隆</v>
          </cell>
          <cell r="BN151" t="str">
            <v>104-0061</v>
          </cell>
          <cell r="BO151" t="str">
            <v>東京都中央区銀座1丁目14番15号</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row>
        <row r="152">
          <cell r="A152">
            <v>150</v>
          </cell>
          <cell r="B152" t="str">
            <v>確定</v>
          </cell>
          <cell r="C152" t="str">
            <v>新規</v>
          </cell>
          <cell r="D152" t="str">
            <v>和み亭</v>
          </cell>
          <cell r="E152" t="str">
            <v>トピレック南砂</v>
          </cell>
          <cell r="F152" t="str">
            <v>確定</v>
          </cell>
          <cell r="G152">
            <v>0</v>
          </cell>
          <cell r="H152">
            <v>36641</v>
          </cell>
          <cell r="I152" t="str">
            <v>確定</v>
          </cell>
          <cell r="J152">
            <v>36634</v>
          </cell>
          <cell r="K152">
            <v>0.45833333333333331</v>
          </cell>
          <cell r="L152">
            <v>0</v>
          </cell>
          <cell r="M152">
            <v>0</v>
          </cell>
          <cell r="N152" t="str">
            <v>136-0076</v>
          </cell>
          <cell r="O152" t="str">
            <v>東京都江東区南砂６－７－１５</v>
          </cell>
          <cell r="P152" t="str">
            <v>確定</v>
          </cell>
          <cell r="Q152" t="str">
            <v>トピレックプラザ西館２階</v>
          </cell>
          <cell r="R152" t="str">
            <v>確定</v>
          </cell>
          <cell r="S152">
            <v>0</v>
          </cell>
          <cell r="T152">
            <v>0</v>
          </cell>
          <cell r="U152">
            <v>10</v>
          </cell>
          <cell r="V152">
            <v>107.18</v>
          </cell>
          <cell r="W152" t="str">
            <v>確定</v>
          </cell>
          <cell r="X152">
            <v>1</v>
          </cell>
          <cell r="Y152" t="str">
            <v>年中無休</v>
          </cell>
          <cell r="Z152" t="str">
            <v>11:30～翌日2:00</v>
          </cell>
          <cell r="AA152" t="str">
            <v>03-5677-5036</v>
          </cell>
          <cell r="AB152" t="str">
            <v>03-5677-5037</v>
          </cell>
          <cell r="AC152" t="str">
            <v>03-3699-4271</v>
          </cell>
          <cell r="AD152">
            <v>18000</v>
          </cell>
          <cell r="AE152">
            <v>0</v>
          </cell>
          <cell r="AF152">
            <v>0</v>
          </cell>
          <cell r="AG152">
            <v>0</v>
          </cell>
          <cell r="AH152" t="str">
            <v>確定</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t="str">
            <v>株式会社トピーレック</v>
          </cell>
          <cell r="BL152" t="str">
            <v>代表取締役</v>
          </cell>
          <cell r="BM152" t="str">
            <v>吉川恵三</v>
          </cell>
          <cell r="BN152" t="str">
            <v>136-0076</v>
          </cell>
          <cell r="BO152" t="str">
            <v>東京都江東区南砂6丁目7番15号</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row>
        <row r="153">
          <cell r="A153">
            <v>151</v>
          </cell>
          <cell r="B153" t="str">
            <v>確定</v>
          </cell>
          <cell r="C153" t="str">
            <v>新規</v>
          </cell>
          <cell r="D153" t="str">
            <v>和民</v>
          </cell>
          <cell r="E153" t="str">
            <v>大船モノレール</v>
          </cell>
          <cell r="F153" t="str">
            <v>確定</v>
          </cell>
          <cell r="G153">
            <v>0</v>
          </cell>
          <cell r="H153">
            <v>36647</v>
          </cell>
          <cell r="I153" t="str">
            <v>確定</v>
          </cell>
          <cell r="J153">
            <v>36642</v>
          </cell>
          <cell r="K153">
            <v>0.45833333333333331</v>
          </cell>
          <cell r="L153">
            <v>0</v>
          </cell>
          <cell r="M153">
            <v>0</v>
          </cell>
          <cell r="N153" t="str">
            <v>247-0056</v>
          </cell>
          <cell r="O153" t="str">
            <v>神奈川県鎌倉市大船１－１１－７</v>
          </cell>
          <cell r="P153" t="str">
            <v>確定</v>
          </cell>
          <cell r="Q153" t="str">
            <v>Vicoloビル３階</v>
          </cell>
          <cell r="R153" t="str">
            <v>確定</v>
          </cell>
          <cell r="S153">
            <v>0</v>
          </cell>
          <cell r="T153">
            <v>0</v>
          </cell>
          <cell r="U153">
            <v>1</v>
          </cell>
          <cell r="V153">
            <v>92.19</v>
          </cell>
          <cell r="W153" t="str">
            <v>確定</v>
          </cell>
          <cell r="X153">
            <v>1</v>
          </cell>
          <cell r="Y153" t="str">
            <v>年中無休</v>
          </cell>
          <cell r="Z153" t="str">
            <v>17:00～翌日3:00　金土曜及び祝祭日の前日は5:00迄</v>
          </cell>
          <cell r="AA153" t="str">
            <v>0467-42-0646</v>
          </cell>
          <cell r="AB153" t="str">
            <v>0467-42-0647</v>
          </cell>
          <cell r="AC153" t="str">
            <v>0467-41-4249</v>
          </cell>
          <cell r="AD153">
            <v>14000</v>
          </cell>
          <cell r="AE153">
            <v>0</v>
          </cell>
          <cell r="AF153">
            <v>0</v>
          </cell>
          <cell r="AG153">
            <v>0</v>
          </cell>
          <cell r="AH153" t="str">
            <v>確定</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t="str">
            <v>株式会社大船軒</v>
          </cell>
          <cell r="BL153" t="str">
            <v>代表取締役</v>
          </cell>
          <cell r="BM153" t="str">
            <v>富岡孝司</v>
          </cell>
          <cell r="BN153" t="str">
            <v>247-0072</v>
          </cell>
          <cell r="BO153" t="str">
            <v>神奈川県鎌倉市岡本2丁目3-3</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row>
        <row r="154">
          <cell r="A154">
            <v>152</v>
          </cell>
          <cell r="B154" t="str">
            <v>確定</v>
          </cell>
          <cell r="C154" t="str">
            <v>新規</v>
          </cell>
          <cell r="D154" t="str">
            <v>和民</v>
          </cell>
          <cell r="E154" t="str">
            <v>銀座５丁目</v>
          </cell>
          <cell r="F154" t="str">
            <v>確定</v>
          </cell>
          <cell r="G154">
            <v>0</v>
          </cell>
          <cell r="H154">
            <v>36654</v>
          </cell>
          <cell r="I154" t="str">
            <v>確定</v>
          </cell>
          <cell r="J154">
            <v>36649</v>
          </cell>
          <cell r="K154">
            <v>0.45833333333333331</v>
          </cell>
          <cell r="L154">
            <v>0</v>
          </cell>
          <cell r="M154">
            <v>0</v>
          </cell>
          <cell r="N154" t="str">
            <v>104-0061</v>
          </cell>
          <cell r="O154" t="str">
            <v>東京都中央区銀座６－９－１１</v>
          </cell>
          <cell r="P154" t="str">
            <v>確定</v>
          </cell>
          <cell r="Q154" t="str">
            <v>緑ビル２階</v>
          </cell>
          <cell r="R154" t="str">
            <v>確定</v>
          </cell>
          <cell r="S154">
            <v>0</v>
          </cell>
          <cell r="T154">
            <v>0</v>
          </cell>
          <cell r="U154">
            <v>2</v>
          </cell>
          <cell r="V154">
            <v>83</v>
          </cell>
          <cell r="W154" t="str">
            <v>確定</v>
          </cell>
          <cell r="X154">
            <v>1</v>
          </cell>
          <cell r="Y154" t="str">
            <v>年中無休</v>
          </cell>
          <cell r="Z154" t="str">
            <v>17:00～翌日3:00　金土曜及び祝祭日の前日は5:00迄</v>
          </cell>
          <cell r="AA154" t="str">
            <v>03-5537-3422</v>
          </cell>
          <cell r="AB154" t="str">
            <v>03-5537-3423</v>
          </cell>
          <cell r="AC154" t="str">
            <v>03-3574-8695</v>
          </cell>
          <cell r="AD154">
            <v>17600</v>
          </cell>
          <cell r="AE154">
            <v>0</v>
          </cell>
          <cell r="AF154">
            <v>0</v>
          </cell>
          <cell r="AG154">
            <v>0</v>
          </cell>
          <cell r="AH154" t="str">
            <v>確定</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t="str">
            <v>株式会社ソング</v>
          </cell>
          <cell r="BL154" t="str">
            <v>代表取締役</v>
          </cell>
          <cell r="BM154" t="str">
            <v>堀川秀夫</v>
          </cell>
          <cell r="BN154" t="str">
            <v>154-0001</v>
          </cell>
          <cell r="BO154" t="str">
            <v>東京都世田谷区池尻2丁目9番6号</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row>
        <row r="155">
          <cell r="A155">
            <v>153</v>
          </cell>
          <cell r="B155" t="str">
            <v>確定</v>
          </cell>
          <cell r="C155" t="str">
            <v>新規</v>
          </cell>
          <cell r="D155" t="str">
            <v>和民</v>
          </cell>
          <cell r="E155" t="str">
            <v>品川港南口駅前</v>
          </cell>
          <cell r="F155" t="str">
            <v>確定</v>
          </cell>
          <cell r="G155">
            <v>0</v>
          </cell>
          <cell r="H155">
            <v>36661</v>
          </cell>
          <cell r="I155" t="str">
            <v>確定</v>
          </cell>
          <cell r="J155">
            <v>36656</v>
          </cell>
          <cell r="K155">
            <v>0.45833333333333331</v>
          </cell>
          <cell r="L155">
            <v>0</v>
          </cell>
          <cell r="M155">
            <v>0</v>
          </cell>
          <cell r="N155" t="str">
            <v>108-0075</v>
          </cell>
          <cell r="O155" t="str">
            <v>東京都港区港南台２－５－１１</v>
          </cell>
          <cell r="P155" t="str">
            <v>確定</v>
          </cell>
          <cell r="Q155" t="str">
            <v>大三洋行品川ビル２階</v>
          </cell>
          <cell r="R155" t="str">
            <v>確定</v>
          </cell>
          <cell r="S155">
            <v>0</v>
          </cell>
          <cell r="T155">
            <v>0</v>
          </cell>
          <cell r="U155">
            <v>2</v>
          </cell>
          <cell r="V155">
            <v>78.150000000000006</v>
          </cell>
          <cell r="W155" t="str">
            <v>確定</v>
          </cell>
          <cell r="X155">
            <v>1</v>
          </cell>
          <cell r="Y155" t="str">
            <v>年中無休</v>
          </cell>
          <cell r="Z155" t="str">
            <v>16:00～23:30</v>
          </cell>
          <cell r="AA155" t="str">
            <v>03-5715-0121</v>
          </cell>
          <cell r="AB155" t="str">
            <v>03-5715-0122</v>
          </cell>
          <cell r="AC155" t="str">
            <v>03-3471-3197</v>
          </cell>
          <cell r="AD155">
            <v>12500</v>
          </cell>
          <cell r="AE155">
            <v>0</v>
          </cell>
          <cell r="AF155">
            <v>0</v>
          </cell>
          <cell r="AG155">
            <v>0</v>
          </cell>
          <cell r="AH155" t="str">
            <v>確定</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t="str">
            <v>株式会社大三洋行</v>
          </cell>
          <cell r="BL155" t="str">
            <v>代表取締役</v>
          </cell>
          <cell r="BM155" t="str">
            <v>加藤芳武</v>
          </cell>
          <cell r="BN155" t="str">
            <v>108-0075</v>
          </cell>
          <cell r="BO155" t="str">
            <v>東京都港区港南2丁目5番11号</v>
          </cell>
          <cell r="BP155">
            <v>0</v>
          </cell>
          <cell r="BQ155">
            <v>0</v>
          </cell>
          <cell r="BR155">
            <v>0</v>
          </cell>
          <cell r="BS155">
            <v>0</v>
          </cell>
          <cell r="BT155">
            <v>0</v>
          </cell>
          <cell r="BU155">
            <v>0</v>
          </cell>
          <cell r="BV155">
            <v>0</v>
          </cell>
          <cell r="BW155">
            <v>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row>
        <row r="156">
          <cell r="A156">
            <v>154</v>
          </cell>
          <cell r="B156" t="str">
            <v>確定</v>
          </cell>
          <cell r="C156" t="str">
            <v>新規</v>
          </cell>
          <cell r="D156" t="str">
            <v>和民</v>
          </cell>
          <cell r="E156" t="str">
            <v>新越谷駅前</v>
          </cell>
          <cell r="F156" t="str">
            <v>確定</v>
          </cell>
          <cell r="G156">
            <v>0</v>
          </cell>
          <cell r="H156">
            <v>36661</v>
          </cell>
          <cell r="I156" t="str">
            <v>確定</v>
          </cell>
          <cell r="J156">
            <v>36654</v>
          </cell>
          <cell r="K156">
            <v>0.45833333333333331</v>
          </cell>
          <cell r="L156">
            <v>0</v>
          </cell>
          <cell r="M156">
            <v>0</v>
          </cell>
          <cell r="N156" t="str">
            <v>343-0845</v>
          </cell>
          <cell r="O156" t="str">
            <v>埼玉県越谷市南越谷１－１９－３</v>
          </cell>
          <cell r="P156" t="str">
            <v>確定</v>
          </cell>
          <cell r="Q156" t="str">
            <v>パインズビル４階</v>
          </cell>
          <cell r="R156" t="str">
            <v>確定</v>
          </cell>
          <cell r="S156">
            <v>0</v>
          </cell>
          <cell r="T156">
            <v>0</v>
          </cell>
          <cell r="U156">
            <v>1</v>
          </cell>
          <cell r="V156">
            <v>87.5</v>
          </cell>
          <cell r="W156" t="str">
            <v>確定</v>
          </cell>
          <cell r="X156">
            <v>1</v>
          </cell>
          <cell r="Y156" t="str">
            <v>年中無休</v>
          </cell>
          <cell r="Z156" t="str">
            <v>17:00～翌日3:00　金土曜及び祝祭日の前日は5:00迄</v>
          </cell>
          <cell r="AA156" t="str">
            <v>0489-90-4460</v>
          </cell>
          <cell r="AB156" t="str">
            <v>0489-90-4461</v>
          </cell>
          <cell r="AC156" t="str">
            <v>0489-85-5388</v>
          </cell>
          <cell r="AD156">
            <v>12400</v>
          </cell>
          <cell r="AE156">
            <v>0</v>
          </cell>
          <cell r="AF156">
            <v>0</v>
          </cell>
          <cell r="AG156">
            <v>0</v>
          </cell>
          <cell r="AH156" t="str">
            <v>確定</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t="str">
            <v>小松久代</v>
          </cell>
          <cell r="BN156" t="str">
            <v>180-0012</v>
          </cell>
          <cell r="BO156" t="str">
            <v>東京都武蔵野市緑町2-3-A9-408号</v>
          </cell>
        </row>
        <row r="157">
          <cell r="A157">
            <v>155</v>
          </cell>
          <cell r="B157" t="str">
            <v>確定</v>
          </cell>
          <cell r="C157" t="str">
            <v>新規</v>
          </cell>
          <cell r="D157" t="str">
            <v>和民</v>
          </cell>
          <cell r="E157" t="str">
            <v>武蔵小山</v>
          </cell>
          <cell r="F157" t="str">
            <v>確定</v>
          </cell>
          <cell r="G157">
            <v>0</v>
          </cell>
          <cell r="H157">
            <v>36663</v>
          </cell>
          <cell r="I157" t="str">
            <v>確定</v>
          </cell>
          <cell r="J157">
            <v>36658</v>
          </cell>
          <cell r="K157">
            <v>0.45833333333333331</v>
          </cell>
          <cell r="L157">
            <v>0</v>
          </cell>
          <cell r="M157">
            <v>0</v>
          </cell>
          <cell r="N157" t="str">
            <v>142-0062</v>
          </cell>
          <cell r="O157" t="str">
            <v>東京都品川区小山３－２１－１９</v>
          </cell>
          <cell r="P157" t="str">
            <v>確定</v>
          </cell>
          <cell r="Q157" t="str">
            <v>武蔵小山クレール２階</v>
          </cell>
          <cell r="R157" t="str">
            <v>確定</v>
          </cell>
          <cell r="S157">
            <v>0</v>
          </cell>
          <cell r="T157">
            <v>0</v>
          </cell>
          <cell r="U157">
            <v>2</v>
          </cell>
          <cell r="V157">
            <v>121.8</v>
          </cell>
          <cell r="W157" t="str">
            <v>確定</v>
          </cell>
          <cell r="X157">
            <v>1</v>
          </cell>
          <cell r="Y157" t="str">
            <v>年中無休</v>
          </cell>
          <cell r="Z157" t="str">
            <v>17:00～翌日3:00　金土曜及び祝祭日の前日は5:00迄</v>
          </cell>
          <cell r="AA157" t="str">
            <v>03-5751-8291</v>
          </cell>
          <cell r="AB157" t="str">
            <v>03-5751-8292</v>
          </cell>
          <cell r="AC157" t="str">
            <v>03-5498-3759</v>
          </cell>
          <cell r="AD157">
            <v>17000</v>
          </cell>
          <cell r="AE157">
            <v>0</v>
          </cell>
          <cell r="AF157">
            <v>0</v>
          </cell>
          <cell r="AG157">
            <v>0</v>
          </cell>
          <cell r="AH157" t="str">
            <v>確定</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t="str">
            <v>金子健治</v>
          </cell>
          <cell r="BN157" t="str">
            <v>176-0003</v>
          </cell>
          <cell r="BO157" t="str">
            <v>東京都練馬区羽沢3-21</v>
          </cell>
        </row>
        <row r="158">
          <cell r="A158">
            <v>156</v>
          </cell>
          <cell r="B158" t="str">
            <v>確定</v>
          </cell>
          <cell r="C158" t="str">
            <v>ﾘﾛｹｲﾄ</v>
          </cell>
          <cell r="D158" t="str">
            <v>和民</v>
          </cell>
          <cell r="E158" t="str">
            <v>青葉台</v>
          </cell>
          <cell r="F158" t="str">
            <v>確定</v>
          </cell>
          <cell r="G158">
            <v>0</v>
          </cell>
          <cell r="H158">
            <v>36671</v>
          </cell>
          <cell r="I158" t="str">
            <v>確定</v>
          </cell>
          <cell r="J158">
            <v>36666</v>
          </cell>
          <cell r="K158">
            <v>0.45833333333333331</v>
          </cell>
          <cell r="L158">
            <v>0</v>
          </cell>
          <cell r="M158">
            <v>0</v>
          </cell>
          <cell r="N158" t="str">
            <v>227-0062</v>
          </cell>
          <cell r="O158" t="str">
            <v>神奈川県横浜市青葉区青葉台２－８－２０</v>
          </cell>
          <cell r="P158" t="str">
            <v>確定</v>
          </cell>
          <cell r="Q158" t="str">
            <v>パルテ青葉台３階</v>
          </cell>
          <cell r="R158" t="str">
            <v>確定</v>
          </cell>
          <cell r="S158">
            <v>0</v>
          </cell>
          <cell r="T158">
            <v>0</v>
          </cell>
          <cell r="U158">
            <v>3</v>
          </cell>
          <cell r="V158">
            <v>124.64</v>
          </cell>
          <cell r="W158" t="str">
            <v>確定</v>
          </cell>
          <cell r="X158">
            <v>1</v>
          </cell>
          <cell r="Y158" t="str">
            <v>年中無休</v>
          </cell>
          <cell r="Z158" t="str">
            <v>17:00～翌日3:00　金土曜及び祝祭日の前日は5:00迄</v>
          </cell>
          <cell r="AA158" t="str">
            <v>045-988-1518</v>
          </cell>
          <cell r="AB158" t="str">
            <v>045-988-1519</v>
          </cell>
          <cell r="AC158" t="str">
            <v>045-986-2920</v>
          </cell>
          <cell r="AD158">
            <v>18000</v>
          </cell>
          <cell r="AE158">
            <v>0</v>
          </cell>
          <cell r="AF158">
            <v>0</v>
          </cell>
          <cell r="AG158">
            <v>0</v>
          </cell>
          <cell r="AH158" t="str">
            <v>確定</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t="str">
            <v>日産不動産株式会社</v>
          </cell>
          <cell r="BL158" t="str">
            <v>取締役社長</v>
          </cell>
          <cell r="BM158" t="str">
            <v>木島孝蔵</v>
          </cell>
          <cell r="BN158" t="str">
            <v>104-0061</v>
          </cell>
          <cell r="BO158" t="str">
            <v>東京都中央区銀座7丁目17番2号</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row>
        <row r="159">
          <cell r="A159">
            <v>157</v>
          </cell>
          <cell r="B159" t="str">
            <v>確定</v>
          </cell>
          <cell r="C159" t="str">
            <v>新規</v>
          </cell>
          <cell r="D159" t="str">
            <v>和民</v>
          </cell>
          <cell r="E159" t="str">
            <v>平塚</v>
          </cell>
          <cell r="F159" t="str">
            <v>確定</v>
          </cell>
          <cell r="G159">
            <v>0</v>
          </cell>
          <cell r="H159">
            <v>36678</v>
          </cell>
          <cell r="I159" t="str">
            <v>確定</v>
          </cell>
          <cell r="J159">
            <v>36673</v>
          </cell>
          <cell r="K159">
            <v>0.45833333333333331</v>
          </cell>
          <cell r="L159">
            <v>0</v>
          </cell>
          <cell r="M159">
            <v>0</v>
          </cell>
          <cell r="N159" t="str">
            <v>254-0043</v>
          </cell>
          <cell r="O159" t="str">
            <v>神奈川県平塚市紅谷町９－７</v>
          </cell>
          <cell r="P159" t="str">
            <v>確定</v>
          </cell>
          <cell r="Q159" t="str">
            <v>１、２階</v>
          </cell>
          <cell r="R159" t="str">
            <v>確定</v>
          </cell>
          <cell r="S159">
            <v>0</v>
          </cell>
          <cell r="T159">
            <v>0</v>
          </cell>
          <cell r="U159">
            <v>2</v>
          </cell>
          <cell r="V159">
            <v>80</v>
          </cell>
          <cell r="W159" t="str">
            <v>確定</v>
          </cell>
          <cell r="X159">
            <v>2</v>
          </cell>
          <cell r="Y159" t="str">
            <v>年中無休</v>
          </cell>
          <cell r="Z159" t="str">
            <v>17:00～翌日3:00　金土曜及び祝祭日の前日は5:00迄</v>
          </cell>
          <cell r="AA159" t="str">
            <v>0463-25-6331</v>
          </cell>
          <cell r="AB159" t="str">
            <v>0463-25-6332</v>
          </cell>
          <cell r="AC159" t="str">
            <v>0463-23-7831</v>
          </cell>
          <cell r="AD159">
            <v>14000</v>
          </cell>
          <cell r="AE159">
            <v>0</v>
          </cell>
          <cell r="AF159">
            <v>0</v>
          </cell>
          <cell r="AG159">
            <v>0</v>
          </cell>
          <cell r="AH159" t="str">
            <v>確定</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t="str">
            <v>株式会社つるや</v>
          </cell>
          <cell r="BL159" t="str">
            <v>代表取締役</v>
          </cell>
          <cell r="BM159" t="str">
            <v>大木マスミ</v>
          </cell>
          <cell r="BN159" t="str">
            <v>254－0042</v>
          </cell>
          <cell r="BO159" t="str">
            <v>神奈川県平塚市明石町6-13</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row>
        <row r="160">
          <cell r="A160">
            <v>158</v>
          </cell>
          <cell r="B160" t="str">
            <v>確定</v>
          </cell>
          <cell r="C160" t="str">
            <v>新規</v>
          </cell>
          <cell r="D160" t="str">
            <v>和民</v>
          </cell>
          <cell r="E160" t="str">
            <v>船橋南口</v>
          </cell>
          <cell r="F160" t="str">
            <v>確定</v>
          </cell>
          <cell r="G160">
            <v>0</v>
          </cell>
          <cell r="H160">
            <v>36682</v>
          </cell>
          <cell r="I160" t="str">
            <v>確定</v>
          </cell>
          <cell r="J160">
            <v>36677</v>
          </cell>
          <cell r="K160">
            <v>0.45833333333333331</v>
          </cell>
          <cell r="L160">
            <v>0</v>
          </cell>
          <cell r="M160">
            <v>0</v>
          </cell>
          <cell r="N160" t="str">
            <v>273-0005</v>
          </cell>
          <cell r="O160" t="str">
            <v>千葉県船橋市本町１－７－６</v>
          </cell>
          <cell r="P160" t="str">
            <v>確定</v>
          </cell>
          <cell r="Q160" t="str">
            <v>ドリーム船橋ビル３階</v>
          </cell>
          <cell r="R160" t="str">
            <v>確定</v>
          </cell>
          <cell r="S160">
            <v>0</v>
          </cell>
          <cell r="T160">
            <v>0</v>
          </cell>
          <cell r="U160">
            <v>2</v>
          </cell>
          <cell r="V160">
            <v>156.94999999999999</v>
          </cell>
          <cell r="W160" t="str">
            <v>確定</v>
          </cell>
          <cell r="X160">
            <v>1</v>
          </cell>
          <cell r="Y160" t="str">
            <v>年中無休</v>
          </cell>
          <cell r="Z160" t="str">
            <v>17:00～翌日3:00　金土曜及び祝祭日の前日は5:00迄</v>
          </cell>
          <cell r="AA160" t="str">
            <v>047-420-7288</v>
          </cell>
          <cell r="AB160" t="str">
            <v>047-420-7289</v>
          </cell>
          <cell r="AC160" t="str">
            <v>047-437-3919</v>
          </cell>
          <cell r="AD160">
            <v>18000</v>
          </cell>
          <cell r="AE160">
            <v>0</v>
          </cell>
          <cell r="AF160">
            <v>0</v>
          </cell>
          <cell r="AG160">
            <v>0</v>
          </cell>
          <cell r="AH160" t="str">
            <v>確定</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t="str">
            <v>ﾄﾞﾘｰﾑ興産株式会社</v>
          </cell>
          <cell r="BL160" t="str">
            <v>代表取締役</v>
          </cell>
          <cell r="BM160" t="str">
            <v>岡本清秋</v>
          </cell>
          <cell r="BN160" t="str">
            <v>105－0011</v>
          </cell>
          <cell r="BO160" t="str">
            <v>東京都港区芝公園2丁目4番1号</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row>
        <row r="161">
          <cell r="A161">
            <v>159</v>
          </cell>
          <cell r="B161" t="str">
            <v>確定</v>
          </cell>
          <cell r="C161" t="str">
            <v>新規</v>
          </cell>
          <cell r="D161" t="str">
            <v>和民</v>
          </cell>
          <cell r="E161" t="str">
            <v>高島平駅前</v>
          </cell>
          <cell r="F161" t="str">
            <v>確定</v>
          </cell>
          <cell r="G161">
            <v>0</v>
          </cell>
          <cell r="H161">
            <v>36703</v>
          </cell>
          <cell r="I161" t="str">
            <v>確定</v>
          </cell>
          <cell r="J161">
            <v>36698</v>
          </cell>
          <cell r="K161">
            <v>0.45833333333333331</v>
          </cell>
          <cell r="L161">
            <v>0</v>
          </cell>
          <cell r="M161">
            <v>0</v>
          </cell>
          <cell r="N161" t="str">
            <v>175-0082</v>
          </cell>
          <cell r="O161" t="str">
            <v>東京都板橋区高島平８－１３－８</v>
          </cell>
          <cell r="P161" t="str">
            <v>確定</v>
          </cell>
          <cell r="Q161" t="str">
            <v>北野第一ビル地下１階</v>
          </cell>
          <cell r="R161" t="str">
            <v>確定</v>
          </cell>
          <cell r="S161">
            <v>0</v>
          </cell>
          <cell r="T161">
            <v>0</v>
          </cell>
          <cell r="U161">
            <v>0</v>
          </cell>
          <cell r="V161">
            <v>65</v>
          </cell>
          <cell r="W161" t="str">
            <v>確定</v>
          </cell>
          <cell r="X161">
            <v>1</v>
          </cell>
          <cell r="Y161" t="str">
            <v>年中無休</v>
          </cell>
          <cell r="Z161" t="str">
            <v>17:00～翌日3:00　金土曜及び祝祭日の前日は5:00迄</v>
          </cell>
          <cell r="AA161" t="str">
            <v>03-5921-2348</v>
          </cell>
          <cell r="AB161" t="str">
            <v>03-5921-2349</v>
          </cell>
          <cell r="AC161" t="str">
            <v>03-3559-3840</v>
          </cell>
          <cell r="AD161">
            <v>10000</v>
          </cell>
          <cell r="AE161">
            <v>0</v>
          </cell>
          <cell r="AF161">
            <v>0</v>
          </cell>
          <cell r="AG161">
            <v>0</v>
          </cell>
          <cell r="AH161" t="str">
            <v>確定</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t="str">
            <v>徳正商事株式会社</v>
          </cell>
          <cell r="BL161" t="str">
            <v>代表取締役</v>
          </cell>
          <cell r="BM161" t="str">
            <v>加藤次男</v>
          </cell>
          <cell r="BN161" t="str">
            <v>175－0083</v>
          </cell>
          <cell r="BO161" t="str">
            <v>東京都板橋区徳丸5-22-1</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row>
        <row r="162">
          <cell r="A162">
            <v>160</v>
          </cell>
          <cell r="B162" t="str">
            <v>確定</v>
          </cell>
          <cell r="C162" t="str">
            <v>新規</v>
          </cell>
          <cell r="D162" t="str">
            <v>和民</v>
          </cell>
          <cell r="E162" t="str">
            <v>祖師谷大蔵駅前</v>
          </cell>
          <cell r="F162" t="str">
            <v>確定</v>
          </cell>
          <cell r="G162">
            <v>0</v>
          </cell>
          <cell r="H162">
            <v>36703</v>
          </cell>
          <cell r="I162" t="str">
            <v>確定</v>
          </cell>
          <cell r="J162">
            <v>36698</v>
          </cell>
          <cell r="K162">
            <v>0.45833333333333331</v>
          </cell>
          <cell r="L162">
            <v>0</v>
          </cell>
          <cell r="M162">
            <v>0</v>
          </cell>
          <cell r="N162" t="str">
            <v>157-0073</v>
          </cell>
          <cell r="O162" t="str">
            <v>東京都世田谷区砧８－１０－１</v>
          </cell>
          <cell r="P162" t="str">
            <v>確定</v>
          </cell>
          <cell r="Q162" t="str">
            <v>プラッツ砧１、２階</v>
          </cell>
          <cell r="R162" t="str">
            <v>確定</v>
          </cell>
          <cell r="S162">
            <v>0</v>
          </cell>
          <cell r="T162">
            <v>0</v>
          </cell>
          <cell r="U162">
            <v>0</v>
          </cell>
          <cell r="V162">
            <v>77.02</v>
          </cell>
          <cell r="W162" t="str">
            <v>確定</v>
          </cell>
          <cell r="X162">
            <v>2</v>
          </cell>
          <cell r="Y162" t="str">
            <v>年中無休</v>
          </cell>
          <cell r="Z162" t="str">
            <v>17:00～翌日3:00　金土曜及び祝祭日の前日は5:00迄</v>
          </cell>
          <cell r="AA162" t="str">
            <v>03-5494-5211</v>
          </cell>
          <cell r="AB162" t="str">
            <v>03-5494-5212</v>
          </cell>
          <cell r="AC162" t="str">
            <v>03-3416-5367</v>
          </cell>
          <cell r="AD162">
            <v>12500</v>
          </cell>
          <cell r="AE162">
            <v>0</v>
          </cell>
          <cell r="AF162">
            <v>0</v>
          </cell>
          <cell r="AG162">
            <v>0</v>
          </cell>
          <cell r="AH162" t="str">
            <v>確定</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t="str">
            <v>有限会社渡辺興産</v>
          </cell>
          <cell r="BL162" t="str">
            <v>代表取締役</v>
          </cell>
          <cell r="BM162" t="str">
            <v>中野敦子</v>
          </cell>
          <cell r="BN162" t="str">
            <v>157－0065</v>
          </cell>
          <cell r="BO162" t="str">
            <v>東京都世田谷区上祖師谷5丁目13番13号</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row>
        <row r="163">
          <cell r="A163">
            <v>161</v>
          </cell>
          <cell r="B163" t="str">
            <v>確定</v>
          </cell>
          <cell r="C163" t="str">
            <v>新規</v>
          </cell>
          <cell r="D163" t="str">
            <v>和民</v>
          </cell>
          <cell r="E163" t="str">
            <v>元住吉ブレーメン通り</v>
          </cell>
          <cell r="F163" t="str">
            <v>確定</v>
          </cell>
          <cell r="G163">
            <v>0</v>
          </cell>
          <cell r="H163">
            <v>36708</v>
          </cell>
          <cell r="I163" t="str">
            <v>確定</v>
          </cell>
          <cell r="J163">
            <v>36703</v>
          </cell>
          <cell r="K163">
            <v>0.45833333333333331</v>
          </cell>
          <cell r="L163">
            <v>0</v>
          </cell>
          <cell r="M163">
            <v>0</v>
          </cell>
          <cell r="N163" t="str">
            <v>211-0025</v>
          </cell>
          <cell r="O163" t="str">
            <v>神奈川県川崎市中原区木月４３５</v>
          </cell>
          <cell r="P163" t="str">
            <v>確定</v>
          </cell>
          <cell r="Q163" t="str">
            <v>青木ビル２階</v>
          </cell>
          <cell r="R163" t="str">
            <v>確定</v>
          </cell>
          <cell r="S163">
            <v>0</v>
          </cell>
          <cell r="T163">
            <v>0</v>
          </cell>
          <cell r="U163">
            <v>2</v>
          </cell>
          <cell r="V163">
            <v>70</v>
          </cell>
          <cell r="W163" t="str">
            <v>確定</v>
          </cell>
          <cell r="X163">
            <v>1</v>
          </cell>
          <cell r="Y163" t="str">
            <v>年中無休</v>
          </cell>
          <cell r="Z163" t="str">
            <v>17:00～翌日3:00　金土曜及び祝祭日の前日は5:00迄</v>
          </cell>
          <cell r="AA163" t="str">
            <v>044-431-1190</v>
          </cell>
          <cell r="AB163" t="str">
            <v>044-431-1191</v>
          </cell>
          <cell r="AC163" t="str">
            <v>044-422-9001</v>
          </cell>
          <cell r="AD163">
            <v>12500</v>
          </cell>
          <cell r="AE163">
            <v>0</v>
          </cell>
          <cell r="AF163">
            <v>0</v>
          </cell>
          <cell r="AG163">
            <v>0</v>
          </cell>
          <cell r="AH163" t="str">
            <v>確定</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t="str">
            <v>青木豊之助</v>
          </cell>
          <cell r="BN163" t="str">
            <v>211－0025</v>
          </cell>
          <cell r="BO163" t="str">
            <v>神奈川県川崎市中原区木月435番地</v>
          </cell>
        </row>
        <row r="164">
          <cell r="A164">
            <v>162</v>
          </cell>
          <cell r="B164" t="str">
            <v>確定</v>
          </cell>
          <cell r="C164" t="str">
            <v>新規</v>
          </cell>
          <cell r="D164" t="str">
            <v>和民</v>
          </cell>
          <cell r="E164" t="str">
            <v>学芸大学駅前</v>
          </cell>
          <cell r="F164" t="str">
            <v>確定</v>
          </cell>
          <cell r="G164">
            <v>0</v>
          </cell>
          <cell r="H164">
            <v>36713</v>
          </cell>
          <cell r="I164" t="str">
            <v>確定</v>
          </cell>
          <cell r="J164">
            <v>36708</v>
          </cell>
          <cell r="K164">
            <v>0.45833333333333331</v>
          </cell>
          <cell r="L164">
            <v>0</v>
          </cell>
          <cell r="M164">
            <v>0</v>
          </cell>
          <cell r="N164" t="str">
            <v>152-0004</v>
          </cell>
          <cell r="O164" t="str">
            <v>東京都目黒区鷹番３－７－９</v>
          </cell>
          <cell r="P164" t="str">
            <v>確定</v>
          </cell>
          <cell r="Q164" t="str">
            <v>リューワビル２階</v>
          </cell>
          <cell r="R164" t="str">
            <v>確定</v>
          </cell>
          <cell r="S164" t="str">
            <v>東横線</v>
          </cell>
          <cell r="T164" t="str">
            <v>学芸大学駅</v>
          </cell>
          <cell r="U164">
            <v>1</v>
          </cell>
          <cell r="V164">
            <v>98.56</v>
          </cell>
          <cell r="W164" t="str">
            <v>確定</v>
          </cell>
          <cell r="X164">
            <v>1</v>
          </cell>
          <cell r="Y164" t="str">
            <v>年中無休</v>
          </cell>
          <cell r="Z164" t="str">
            <v>17:00～翌日3:00　金土曜及び祝祭日の前日は5:00迄</v>
          </cell>
          <cell r="AA164" t="str">
            <v>03-5725-7415</v>
          </cell>
          <cell r="AB164" t="str">
            <v>03-5725-7416</v>
          </cell>
          <cell r="AC164" t="str">
            <v>03-3712-7489</v>
          </cell>
          <cell r="AD164">
            <v>13000</v>
          </cell>
          <cell r="AE164">
            <v>0</v>
          </cell>
          <cell r="AF164">
            <v>0</v>
          </cell>
          <cell r="AG164">
            <v>0</v>
          </cell>
          <cell r="AH164" t="str">
            <v>確定</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t="str">
            <v>小杉旭人</v>
          </cell>
          <cell r="BN164" t="str">
            <v>152-0004</v>
          </cell>
          <cell r="BO164" t="str">
            <v>東京都目黒区鷹番2丁目20番15号</v>
          </cell>
        </row>
        <row r="165">
          <cell r="A165">
            <v>163</v>
          </cell>
          <cell r="B165" t="str">
            <v>確定</v>
          </cell>
          <cell r="C165" t="str">
            <v>新規</v>
          </cell>
          <cell r="D165" t="str">
            <v>和民</v>
          </cell>
          <cell r="E165" t="str">
            <v>新宿大ガード</v>
          </cell>
          <cell r="F165" t="str">
            <v>確定</v>
          </cell>
          <cell r="G165">
            <v>0</v>
          </cell>
          <cell r="H165">
            <v>36717</v>
          </cell>
          <cell r="I165" t="str">
            <v>確定</v>
          </cell>
          <cell r="J165">
            <v>36712</v>
          </cell>
          <cell r="K165">
            <v>0.45833333333333331</v>
          </cell>
          <cell r="L165">
            <v>0</v>
          </cell>
          <cell r="M165">
            <v>0</v>
          </cell>
          <cell r="N165" t="str">
            <v>160-0023</v>
          </cell>
          <cell r="O165" t="str">
            <v>東京都新宿区西新宿１－３－１</v>
          </cell>
          <cell r="P165" t="str">
            <v>確定</v>
          </cell>
          <cell r="Q165" t="str">
            <v>新宿サン・フラワービル９、１０階</v>
          </cell>
          <cell r="R165" t="str">
            <v>確定</v>
          </cell>
          <cell r="S165">
            <v>0</v>
          </cell>
          <cell r="T165">
            <v>0</v>
          </cell>
          <cell r="U165">
            <v>2</v>
          </cell>
          <cell r="V165">
            <v>112.2</v>
          </cell>
          <cell r="W165" t="str">
            <v>確定</v>
          </cell>
          <cell r="X165">
            <v>2</v>
          </cell>
          <cell r="Y165" t="str">
            <v>年中無休</v>
          </cell>
          <cell r="Z165" t="str">
            <v>17:00～翌日3:00　金土曜及び祝祭日の前日は5:00迄</v>
          </cell>
          <cell r="AA165" t="str">
            <v>03-5908-3150</v>
          </cell>
          <cell r="AB165" t="str">
            <v>03-5908-3170</v>
          </cell>
          <cell r="AC165" t="str">
            <v>03-3343-1648</v>
          </cell>
          <cell r="AD165">
            <v>28000</v>
          </cell>
          <cell r="AE165">
            <v>0</v>
          </cell>
          <cell r="AF165">
            <v>0</v>
          </cell>
          <cell r="AG165">
            <v>0</v>
          </cell>
          <cell r="AH165" t="str">
            <v>確定</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t="str">
            <v>代表取締役</v>
          </cell>
          <cell r="BM165" t="str">
            <v>安部和子</v>
          </cell>
          <cell r="BN165" t="str">
            <v>160-0023</v>
          </cell>
          <cell r="BO165" t="str">
            <v>東京都新宿区西新宿1-3-1</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row>
        <row r="166">
          <cell r="A166">
            <v>164</v>
          </cell>
          <cell r="B166" t="str">
            <v>確定</v>
          </cell>
          <cell r="C166" t="str">
            <v>ﾘﾛｹｲﾄ</v>
          </cell>
          <cell r="D166" t="str">
            <v>和民</v>
          </cell>
          <cell r="E166" t="str">
            <v>武蔵小金井北口</v>
          </cell>
          <cell r="F166" t="str">
            <v>確定</v>
          </cell>
          <cell r="G166">
            <v>0</v>
          </cell>
          <cell r="H166">
            <v>36722</v>
          </cell>
          <cell r="I166" t="str">
            <v>確定</v>
          </cell>
          <cell r="J166">
            <v>36717</v>
          </cell>
          <cell r="K166">
            <v>0.45833333333333331</v>
          </cell>
          <cell r="L166">
            <v>0</v>
          </cell>
          <cell r="M166">
            <v>0</v>
          </cell>
          <cell r="N166" t="str">
            <v>184-0004</v>
          </cell>
          <cell r="O166" t="str">
            <v>東京都小金井市本町５－１８－６</v>
          </cell>
          <cell r="P166" t="str">
            <v>確定</v>
          </cell>
          <cell r="Q166" t="str">
            <v>２、３階</v>
          </cell>
          <cell r="R166" t="str">
            <v>確定</v>
          </cell>
          <cell r="S166">
            <v>0</v>
          </cell>
          <cell r="T166">
            <v>0</v>
          </cell>
          <cell r="U166">
            <v>3</v>
          </cell>
          <cell r="V166">
            <v>92</v>
          </cell>
          <cell r="W166" t="str">
            <v>確定</v>
          </cell>
          <cell r="X166">
            <v>2</v>
          </cell>
          <cell r="Y166" t="str">
            <v>年中無休</v>
          </cell>
          <cell r="Z166" t="str">
            <v>17:00～翌日3:00　金土曜及び祝祭日の前日は5:00迄</v>
          </cell>
          <cell r="AA166" t="str">
            <v>042-382-5822</v>
          </cell>
          <cell r="AB166" t="str">
            <v>042-382-5823</v>
          </cell>
          <cell r="AC166" t="str">
            <v>042-383-1825</v>
          </cell>
          <cell r="AD166">
            <v>15500</v>
          </cell>
          <cell r="AE166">
            <v>0</v>
          </cell>
          <cell r="AF166">
            <v>0</v>
          </cell>
          <cell r="AG166">
            <v>0</v>
          </cell>
          <cell r="AH166" t="str">
            <v>確定</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t="str">
            <v>代表取締役</v>
          </cell>
          <cell r="BM166" t="str">
            <v>銭場茂</v>
          </cell>
          <cell r="BN166" t="str">
            <v>160-0023</v>
          </cell>
          <cell r="BO166" t="str">
            <v>東京都新宿区西新宿8-2-25NSプラザ新宿ビル2F</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row>
        <row r="167">
          <cell r="A167">
            <v>165</v>
          </cell>
          <cell r="B167" t="str">
            <v>確定</v>
          </cell>
          <cell r="C167" t="str">
            <v>新規</v>
          </cell>
          <cell r="D167" t="str">
            <v>和民</v>
          </cell>
          <cell r="E167" t="str">
            <v>八千代台駅前</v>
          </cell>
          <cell r="F167" t="str">
            <v>確定</v>
          </cell>
          <cell r="G167">
            <v>0</v>
          </cell>
          <cell r="H167">
            <v>36726</v>
          </cell>
          <cell r="I167" t="str">
            <v>確定</v>
          </cell>
          <cell r="J167">
            <v>36721</v>
          </cell>
          <cell r="K167">
            <v>0.45833333333333331</v>
          </cell>
          <cell r="L167">
            <v>0</v>
          </cell>
          <cell r="M167">
            <v>0</v>
          </cell>
          <cell r="N167" t="str">
            <v>262-0018</v>
          </cell>
          <cell r="O167" t="str">
            <v>千葉県八千代市八千代台南１－１</v>
          </cell>
          <cell r="P167" t="str">
            <v>確定</v>
          </cell>
          <cell r="Q167" t="str">
            <v>曽根ビル３階</v>
          </cell>
          <cell r="R167" t="str">
            <v>確定</v>
          </cell>
          <cell r="S167">
            <v>0</v>
          </cell>
          <cell r="T167">
            <v>0</v>
          </cell>
          <cell r="U167">
            <v>1</v>
          </cell>
          <cell r="V167">
            <v>81.099999999999994</v>
          </cell>
          <cell r="W167" t="str">
            <v>確定</v>
          </cell>
          <cell r="X167">
            <v>1</v>
          </cell>
          <cell r="Y167" t="str">
            <v>年中無休</v>
          </cell>
          <cell r="Z167" t="str">
            <v>17:00～翌日3:00　金土曜及び祝祭日の前日は5:00迄</v>
          </cell>
          <cell r="AA167" t="str">
            <v>047-481-3381</v>
          </cell>
          <cell r="AB167" t="str">
            <v>047-481-3382</v>
          </cell>
          <cell r="AC167" t="str">
            <v>047-487-3211</v>
          </cell>
          <cell r="AD167">
            <v>12000</v>
          </cell>
          <cell r="AE167">
            <v>0</v>
          </cell>
          <cell r="AF167">
            <v>0</v>
          </cell>
          <cell r="AG167">
            <v>0</v>
          </cell>
          <cell r="AH167" t="str">
            <v>確定</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t="str">
            <v>代表取締役</v>
          </cell>
          <cell r="BM167" t="str">
            <v>宍倉弘</v>
          </cell>
          <cell r="BN167" t="str">
            <v>262-0018</v>
          </cell>
          <cell r="BO167" t="str">
            <v>千葉県千葉市花見川区畑町1267番地</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row>
        <row r="168">
          <cell r="A168">
            <v>166</v>
          </cell>
          <cell r="B168" t="str">
            <v>確定</v>
          </cell>
          <cell r="C168" t="str">
            <v>新規</v>
          </cell>
          <cell r="D168" t="str">
            <v>和民</v>
          </cell>
          <cell r="E168" t="str">
            <v>ＪＲ国分寺北口駅前</v>
          </cell>
          <cell r="F168" t="str">
            <v>確定</v>
          </cell>
          <cell r="G168">
            <v>0</v>
          </cell>
          <cell r="H168">
            <v>36748</v>
          </cell>
          <cell r="I168" t="str">
            <v>確定</v>
          </cell>
          <cell r="J168">
            <v>36743</v>
          </cell>
          <cell r="K168">
            <v>0.45833333333333331</v>
          </cell>
          <cell r="L168">
            <v>0</v>
          </cell>
          <cell r="M168">
            <v>0</v>
          </cell>
          <cell r="N168" t="str">
            <v>185-0012</v>
          </cell>
          <cell r="O168" t="str">
            <v>東京都国分寺市本町２－１０－６</v>
          </cell>
          <cell r="P168" t="str">
            <v>確定</v>
          </cell>
          <cell r="Q168" t="str">
            <v>機萬第２ビル２階</v>
          </cell>
          <cell r="R168" t="str">
            <v>確定</v>
          </cell>
          <cell r="S168">
            <v>0</v>
          </cell>
          <cell r="T168">
            <v>0</v>
          </cell>
          <cell r="U168">
            <v>1</v>
          </cell>
          <cell r="V168">
            <v>86.19</v>
          </cell>
          <cell r="W168" t="str">
            <v>確定</v>
          </cell>
          <cell r="X168">
            <v>1</v>
          </cell>
          <cell r="Y168" t="str">
            <v>年中無休</v>
          </cell>
          <cell r="Z168" t="str">
            <v>17:00～翌日3:00　金土曜及び祝祭日の前日は5:00迄</v>
          </cell>
          <cell r="AA168" t="str">
            <v>042-359-6081</v>
          </cell>
          <cell r="AB168" t="str">
            <v>042-359-6082</v>
          </cell>
          <cell r="AC168" t="str">
            <v>042-328-0447</v>
          </cell>
          <cell r="AD168">
            <v>15000</v>
          </cell>
          <cell r="AE168">
            <v>0</v>
          </cell>
          <cell r="AF168">
            <v>0</v>
          </cell>
          <cell r="AG168">
            <v>0</v>
          </cell>
          <cell r="AH168" t="str">
            <v>確定</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t="str">
            <v>代表取締役</v>
          </cell>
          <cell r="BM168" t="str">
            <v>内野孝治</v>
          </cell>
          <cell r="BN168" t="str">
            <v>182-0012</v>
          </cell>
          <cell r="BO168" t="str">
            <v>東京都国分寺市本町2-10-2</v>
          </cell>
          <cell r="BP168">
            <v>0</v>
          </cell>
          <cell r="BQ168">
            <v>0</v>
          </cell>
          <cell r="BR168">
            <v>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row>
        <row r="169">
          <cell r="A169">
            <v>167</v>
          </cell>
          <cell r="B169" t="str">
            <v>確定</v>
          </cell>
          <cell r="C169" t="str">
            <v>新規</v>
          </cell>
          <cell r="D169" t="str">
            <v>和民</v>
          </cell>
          <cell r="E169" t="str">
            <v>ＪＲ市川北口駅前</v>
          </cell>
          <cell r="F169" t="str">
            <v>確定</v>
          </cell>
          <cell r="G169">
            <v>0</v>
          </cell>
          <cell r="H169">
            <v>36759</v>
          </cell>
          <cell r="I169" t="str">
            <v>確定</v>
          </cell>
          <cell r="J169">
            <v>36754</v>
          </cell>
          <cell r="K169">
            <v>0.45833333333333331</v>
          </cell>
          <cell r="L169">
            <v>0</v>
          </cell>
          <cell r="M169">
            <v>0</v>
          </cell>
          <cell r="N169" t="str">
            <v>272-0034</v>
          </cell>
          <cell r="O169" t="str">
            <v>千葉県市川市市川１－７－６</v>
          </cell>
          <cell r="P169" t="str">
            <v>確定</v>
          </cell>
          <cell r="Q169" t="str">
            <v>愛愛ビル地下１階</v>
          </cell>
          <cell r="R169" t="str">
            <v>確定</v>
          </cell>
          <cell r="S169">
            <v>0</v>
          </cell>
          <cell r="T169">
            <v>0</v>
          </cell>
          <cell r="U169">
            <v>1</v>
          </cell>
          <cell r="V169">
            <v>74.760000000000005</v>
          </cell>
          <cell r="W169" t="str">
            <v>確定</v>
          </cell>
          <cell r="X169">
            <v>1</v>
          </cell>
          <cell r="Y169" t="str">
            <v>年中無休</v>
          </cell>
          <cell r="Z169" t="str">
            <v>17:00～翌日3:00　金土曜及び祝祭日の前日は5:00迄</v>
          </cell>
          <cell r="AA169" t="str">
            <v>047-323-7125</v>
          </cell>
          <cell r="AB169" t="str">
            <v>047-323-7126</v>
          </cell>
          <cell r="AC169" t="str">
            <v>047-321-2000</v>
          </cell>
          <cell r="AD169">
            <v>15000</v>
          </cell>
          <cell r="AE169">
            <v>0</v>
          </cell>
          <cell r="AF169">
            <v>0</v>
          </cell>
          <cell r="AG169">
            <v>0</v>
          </cell>
          <cell r="AH169" t="str">
            <v>確定</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t="str">
            <v>不動産管理部</v>
          </cell>
          <cell r="BM169" t="str">
            <v>武藤純二</v>
          </cell>
          <cell r="BN169" t="str">
            <v>100-0014</v>
          </cell>
          <cell r="BO169" t="str">
            <v>東京都千代田区永田町2丁目11番1号</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row>
        <row r="170">
          <cell r="A170">
            <v>168</v>
          </cell>
          <cell r="B170" t="str">
            <v>確定</v>
          </cell>
          <cell r="C170" t="str">
            <v>新規</v>
          </cell>
          <cell r="D170" t="str">
            <v>和民</v>
          </cell>
          <cell r="E170" t="str">
            <v>西小山駅前</v>
          </cell>
          <cell r="F170" t="str">
            <v>確定</v>
          </cell>
          <cell r="G170">
            <v>0</v>
          </cell>
          <cell r="H170">
            <v>36766</v>
          </cell>
          <cell r="I170" t="str">
            <v>確定</v>
          </cell>
          <cell r="J170">
            <v>36761</v>
          </cell>
          <cell r="K170">
            <v>0.45833333333333331</v>
          </cell>
          <cell r="L170">
            <v>0</v>
          </cell>
          <cell r="M170">
            <v>0</v>
          </cell>
          <cell r="N170" t="str">
            <v>152-0011</v>
          </cell>
          <cell r="O170" t="str">
            <v>東京都目黒区原町１－８－７</v>
          </cell>
          <cell r="P170" t="str">
            <v>確定</v>
          </cell>
          <cell r="Q170" t="str">
            <v>林ビル２階</v>
          </cell>
          <cell r="R170" t="str">
            <v>確定</v>
          </cell>
          <cell r="S170">
            <v>0</v>
          </cell>
          <cell r="T170">
            <v>0</v>
          </cell>
          <cell r="U170">
            <v>0</v>
          </cell>
          <cell r="V170">
            <v>63.77</v>
          </cell>
          <cell r="W170" t="str">
            <v>確定</v>
          </cell>
          <cell r="X170">
            <v>1</v>
          </cell>
          <cell r="Y170" t="str">
            <v>年中無休</v>
          </cell>
          <cell r="Z170" t="str">
            <v>17:00～翌日3:00　金土曜及び祝祭日の前日は5:00迄</v>
          </cell>
          <cell r="AA170" t="str">
            <v>03-5768-3571</v>
          </cell>
          <cell r="AB170" t="str">
            <v>03-5768-3572</v>
          </cell>
          <cell r="AC170" t="str">
            <v>03-3791-8755</v>
          </cell>
          <cell r="AD170">
            <v>11500</v>
          </cell>
          <cell r="AE170">
            <v>0</v>
          </cell>
          <cell r="AF170">
            <v>0</v>
          </cell>
          <cell r="AG170">
            <v>0</v>
          </cell>
          <cell r="AH170" t="str">
            <v>確定</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t="str">
            <v>代表取締役</v>
          </cell>
          <cell r="BM170" t="str">
            <v>秋沢志篤</v>
          </cell>
          <cell r="BN170" t="str">
            <v>102-0082</v>
          </cell>
          <cell r="BO170" t="str">
            <v>東京都千代田区1番町13-1</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row>
        <row r="171">
          <cell r="A171">
            <v>169</v>
          </cell>
          <cell r="B171" t="str">
            <v>確定</v>
          </cell>
          <cell r="C171" t="str">
            <v>新規</v>
          </cell>
          <cell r="D171" t="str">
            <v>和み亭</v>
          </cell>
          <cell r="E171" t="str">
            <v>港南台</v>
          </cell>
          <cell r="F171" t="str">
            <v>確定</v>
          </cell>
          <cell r="G171">
            <v>0</v>
          </cell>
          <cell r="H171">
            <v>36767</v>
          </cell>
          <cell r="I171" t="str">
            <v>確定</v>
          </cell>
          <cell r="J171">
            <v>36760</v>
          </cell>
          <cell r="K171">
            <v>0.45833333333333331</v>
          </cell>
          <cell r="L171">
            <v>0</v>
          </cell>
          <cell r="M171">
            <v>0</v>
          </cell>
          <cell r="N171" t="str">
            <v>234-0054</v>
          </cell>
          <cell r="O171" t="str">
            <v>神奈川県横浜市港南区港南台６－１２－５</v>
          </cell>
          <cell r="P171" t="str">
            <v>確定</v>
          </cell>
          <cell r="Q171" t="str">
            <v>スーパーたまや港南台店２階</v>
          </cell>
          <cell r="R171" t="str">
            <v>確定</v>
          </cell>
          <cell r="S171">
            <v>0</v>
          </cell>
          <cell r="T171">
            <v>0</v>
          </cell>
          <cell r="U171">
            <v>16</v>
          </cell>
          <cell r="V171">
            <v>87</v>
          </cell>
          <cell r="W171" t="str">
            <v>確定</v>
          </cell>
          <cell r="X171">
            <v>1</v>
          </cell>
          <cell r="Y171" t="str">
            <v>年中無休</v>
          </cell>
          <cell r="Z171" t="str">
            <v>11:30～翌日2:00</v>
          </cell>
          <cell r="AA171" t="str">
            <v>045-830-6123</v>
          </cell>
          <cell r="AB171" t="str">
            <v>045-830-6173</v>
          </cell>
          <cell r="AC171" t="str">
            <v>045-833-6930</v>
          </cell>
          <cell r="AD171">
            <v>12000</v>
          </cell>
          <cell r="AE171">
            <v>0</v>
          </cell>
          <cell r="AF171">
            <v>0</v>
          </cell>
          <cell r="AG171">
            <v>0</v>
          </cell>
          <cell r="AH171" t="str">
            <v>確定</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t="str">
            <v>代表取締役</v>
          </cell>
          <cell r="BM171" t="str">
            <v>原正道</v>
          </cell>
          <cell r="BN171" t="str">
            <v>253-0021</v>
          </cell>
          <cell r="BO171" t="str">
            <v>神奈川県茅ヶ崎市浜竹1丁目6番38号</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row>
        <row r="172">
          <cell r="A172">
            <v>170</v>
          </cell>
          <cell r="B172" t="str">
            <v>確定</v>
          </cell>
          <cell r="C172" t="str">
            <v>新規</v>
          </cell>
          <cell r="D172" t="str">
            <v>和民</v>
          </cell>
          <cell r="E172" t="str">
            <v>柏西口駅前</v>
          </cell>
          <cell r="F172" t="str">
            <v>確定</v>
          </cell>
          <cell r="G172" t="str">
            <v>佐藤</v>
          </cell>
          <cell r="H172">
            <v>36769</v>
          </cell>
          <cell r="I172" t="str">
            <v>確定</v>
          </cell>
          <cell r="J172">
            <v>36764</v>
          </cell>
          <cell r="K172">
            <v>0.45833333333333331</v>
          </cell>
          <cell r="L172">
            <v>0</v>
          </cell>
          <cell r="M172">
            <v>0</v>
          </cell>
          <cell r="N172" t="str">
            <v>277-0852</v>
          </cell>
          <cell r="O172" t="str">
            <v>千葉県柏市旭町１－１－２１</v>
          </cell>
          <cell r="P172" t="str">
            <v>確定</v>
          </cell>
          <cell r="Q172" t="str">
            <v>安田ビル６、７階</v>
          </cell>
          <cell r="R172" t="str">
            <v>確定</v>
          </cell>
          <cell r="S172">
            <v>0</v>
          </cell>
          <cell r="T172">
            <v>0</v>
          </cell>
          <cell r="U172">
            <v>1</v>
          </cell>
          <cell r="V172">
            <v>93.8</v>
          </cell>
          <cell r="W172" t="str">
            <v>確定</v>
          </cell>
          <cell r="X172">
            <v>2</v>
          </cell>
          <cell r="Y172" t="str">
            <v>年中無休</v>
          </cell>
          <cell r="Z172" t="str">
            <v>17:00～翌日3:00　金土曜及び祝祭日の前日は5:00迄</v>
          </cell>
          <cell r="AA172" t="str">
            <v>0471-41-5601</v>
          </cell>
          <cell r="AB172" t="str">
            <v>0471-41-5602</v>
          </cell>
          <cell r="AC172" t="str">
            <v>0471-44-2203</v>
          </cell>
          <cell r="AD172">
            <v>16300</v>
          </cell>
          <cell r="AE172">
            <v>0</v>
          </cell>
          <cell r="AF172">
            <v>0</v>
          </cell>
          <cell r="AG172">
            <v>0</v>
          </cell>
          <cell r="AH172" t="str">
            <v>確定</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t="str">
            <v>代表取締役</v>
          </cell>
          <cell r="BM172" t="str">
            <v>安田政弘</v>
          </cell>
          <cell r="BN172" t="str">
            <v>277-0827</v>
          </cell>
          <cell r="BO172" t="str">
            <v>千葉県柏市松葉町2丁目14番2号</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row>
        <row r="173">
          <cell r="A173">
            <v>171</v>
          </cell>
          <cell r="B173" t="str">
            <v>確定</v>
          </cell>
          <cell r="C173" t="str">
            <v>新規</v>
          </cell>
          <cell r="D173" t="str">
            <v>和民</v>
          </cell>
          <cell r="E173" t="str">
            <v>武蔵中原駅前</v>
          </cell>
          <cell r="F173" t="str">
            <v>確定</v>
          </cell>
          <cell r="G173" t="str">
            <v>清水</v>
          </cell>
          <cell r="H173">
            <v>36777</v>
          </cell>
          <cell r="I173" t="str">
            <v>確定</v>
          </cell>
          <cell r="J173">
            <v>36770</v>
          </cell>
          <cell r="K173">
            <v>0.45833333333333331</v>
          </cell>
          <cell r="L173">
            <v>0</v>
          </cell>
          <cell r="M173">
            <v>0</v>
          </cell>
          <cell r="N173" t="str">
            <v>211-0053</v>
          </cell>
          <cell r="O173" t="str">
            <v>神奈川県川崎市中原区上小田中４－２－１</v>
          </cell>
          <cell r="P173" t="str">
            <v>確定</v>
          </cell>
          <cell r="Q173" t="str">
            <v>アルカード武蔵中原２階</v>
          </cell>
          <cell r="R173" t="str">
            <v>確定</v>
          </cell>
          <cell r="S173">
            <v>0</v>
          </cell>
          <cell r="T173">
            <v>0</v>
          </cell>
          <cell r="U173">
            <v>0</v>
          </cell>
          <cell r="V173">
            <v>79.790000000000006</v>
          </cell>
          <cell r="W173" t="str">
            <v>確定</v>
          </cell>
          <cell r="X173">
            <v>1</v>
          </cell>
          <cell r="Y173" t="str">
            <v>年中無休（ｼｮｯﾋﾟﾝｸﾞｾﾝﾀｰは休館日あり。営業するには申請が必要）</v>
          </cell>
          <cell r="Z173">
            <v>0</v>
          </cell>
          <cell r="AA173" t="str">
            <v>044-753-2800</v>
          </cell>
          <cell r="AB173" t="str">
            <v>044-753-2801</v>
          </cell>
          <cell r="AC173" t="str">
            <v>044-797-3225</v>
          </cell>
          <cell r="AD173">
            <v>18000</v>
          </cell>
          <cell r="AE173">
            <v>0</v>
          </cell>
          <cell r="AF173">
            <v>0</v>
          </cell>
          <cell r="AG173">
            <v>0</v>
          </cell>
          <cell r="AH173" t="str">
            <v>確定</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t="str">
            <v>代表取締役社長</v>
          </cell>
          <cell r="BM173" t="str">
            <v>力村周一郎</v>
          </cell>
          <cell r="BN173" t="str">
            <v>151-0053</v>
          </cell>
          <cell r="BO173" t="str">
            <v>東京都渋谷区代々木2丁目2番2号</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row>
        <row r="174">
          <cell r="A174">
            <v>172</v>
          </cell>
          <cell r="B174" t="str">
            <v>確定</v>
          </cell>
          <cell r="C174" t="str">
            <v>新規</v>
          </cell>
          <cell r="D174" t="str">
            <v>和民</v>
          </cell>
          <cell r="E174" t="str">
            <v>駒込南口駅前</v>
          </cell>
          <cell r="F174" t="str">
            <v>確定</v>
          </cell>
          <cell r="G174" t="str">
            <v>清水</v>
          </cell>
          <cell r="H174">
            <v>36815</v>
          </cell>
          <cell r="I174" t="str">
            <v>確定</v>
          </cell>
          <cell r="J174">
            <v>36810</v>
          </cell>
          <cell r="K174">
            <v>0.45833333333333331</v>
          </cell>
          <cell r="L174">
            <v>36840</v>
          </cell>
          <cell r="M174">
            <v>0.625</v>
          </cell>
          <cell r="N174" t="str">
            <v>170-0003</v>
          </cell>
          <cell r="O174" t="str">
            <v>東京都豊島区駒込１－３４－１</v>
          </cell>
          <cell r="P174" t="str">
            <v>確定</v>
          </cell>
          <cell r="Q174" t="str">
            <v>ヒルクレスト駒込２階</v>
          </cell>
          <cell r="R174" t="str">
            <v>確定</v>
          </cell>
          <cell r="S174" t="str">
            <v>JR山手線</v>
          </cell>
          <cell r="T174" t="str">
            <v>駒込</v>
          </cell>
          <cell r="U174">
            <v>1</v>
          </cell>
          <cell r="V174">
            <v>73.3</v>
          </cell>
          <cell r="W174" t="str">
            <v>確定</v>
          </cell>
          <cell r="X174">
            <v>1</v>
          </cell>
          <cell r="Y174" t="str">
            <v>年中無休</v>
          </cell>
          <cell r="Z174" t="str">
            <v>17:00～翌日3:00　金土曜及び祝祭日の前日は5:00迄</v>
          </cell>
          <cell r="AA174" t="str">
            <v>03-5940-8275</v>
          </cell>
          <cell r="AB174" t="str">
            <v>03-5940-8276</v>
          </cell>
          <cell r="AC174" t="str">
            <v>03-3947-4490</v>
          </cell>
          <cell r="AD174">
            <v>12500</v>
          </cell>
          <cell r="AE174" t="str">
            <v>(株)半沢製作所</v>
          </cell>
          <cell r="AF174">
            <v>73.67</v>
          </cell>
          <cell r="AG174">
            <v>134</v>
          </cell>
          <cell r="AH174" t="str">
            <v>確定</v>
          </cell>
          <cell r="AI174">
            <v>0</v>
          </cell>
          <cell r="AJ174" t="str">
            <v>なし</v>
          </cell>
          <cell r="AK174">
            <v>3</v>
          </cell>
          <cell r="AL174" t="str">
            <v>Ａ＋Ｂ＋Ｃ</v>
          </cell>
          <cell r="AM174">
            <v>22</v>
          </cell>
          <cell r="AN174">
            <v>19</v>
          </cell>
          <cell r="AO174">
            <v>19</v>
          </cell>
          <cell r="AP174">
            <v>0</v>
          </cell>
          <cell r="AQ174">
            <v>0</v>
          </cell>
          <cell r="AR174">
            <v>0</v>
          </cell>
          <cell r="AS174">
            <v>0</v>
          </cell>
          <cell r="AT174">
            <v>0</v>
          </cell>
          <cell r="AU174">
            <v>0</v>
          </cell>
          <cell r="AV174">
            <v>0</v>
          </cell>
          <cell r="AW174">
            <v>69</v>
          </cell>
          <cell r="AX174">
            <v>1</v>
          </cell>
          <cell r="AY174">
            <v>1</v>
          </cell>
          <cell r="AZ174">
            <v>1</v>
          </cell>
          <cell r="BA174" t="str">
            <v>未定</v>
          </cell>
          <cell r="BB174" t="str">
            <v>未定</v>
          </cell>
          <cell r="BC174" t="str">
            <v>未定</v>
          </cell>
          <cell r="BD174">
            <v>0</v>
          </cell>
          <cell r="BE174">
            <v>0</v>
          </cell>
          <cell r="BF174">
            <v>0</v>
          </cell>
          <cell r="BG174">
            <v>0</v>
          </cell>
          <cell r="BH174">
            <v>0</v>
          </cell>
          <cell r="BI174">
            <v>0</v>
          </cell>
          <cell r="BJ174">
            <v>0</v>
          </cell>
          <cell r="BK174">
            <v>0</v>
          </cell>
          <cell r="BL174" t="str">
            <v>代表取締役</v>
          </cell>
          <cell r="BM174" t="str">
            <v>半澤秀彦</v>
          </cell>
          <cell r="BN174" t="str">
            <v>124-0006</v>
          </cell>
          <cell r="BO174" t="str">
            <v>東京都葛飾区堀切1-40-11</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row>
        <row r="175">
          <cell r="A175">
            <v>173</v>
          </cell>
          <cell r="B175" t="str">
            <v>確定</v>
          </cell>
          <cell r="C175" t="str">
            <v>新規</v>
          </cell>
          <cell r="D175" t="str">
            <v>和民</v>
          </cell>
          <cell r="E175" t="str">
            <v>野方駅前</v>
          </cell>
          <cell r="F175" t="str">
            <v>確定</v>
          </cell>
          <cell r="G175" t="str">
            <v>清水</v>
          </cell>
          <cell r="H175">
            <v>36796</v>
          </cell>
          <cell r="I175" t="str">
            <v>確定</v>
          </cell>
          <cell r="J175">
            <v>36791</v>
          </cell>
          <cell r="K175">
            <v>0.45833333333333331</v>
          </cell>
          <cell r="L175">
            <v>36790</v>
          </cell>
          <cell r="M175">
            <v>0.625</v>
          </cell>
          <cell r="N175" t="str">
            <v>165-0027</v>
          </cell>
          <cell r="O175" t="str">
            <v>東京都中野区野方５－３２－２</v>
          </cell>
          <cell r="P175" t="str">
            <v>確定</v>
          </cell>
          <cell r="Q175">
            <v>0</v>
          </cell>
          <cell r="R175" t="str">
            <v>なし</v>
          </cell>
          <cell r="S175" t="str">
            <v>西武新宿線</v>
          </cell>
          <cell r="T175" t="str">
            <v>野方</v>
          </cell>
          <cell r="U175">
            <v>0</v>
          </cell>
          <cell r="V175">
            <v>68.400000000000006</v>
          </cell>
          <cell r="W175" t="str">
            <v>確定</v>
          </cell>
          <cell r="X175">
            <v>2</v>
          </cell>
          <cell r="Y175" t="str">
            <v>年中無休</v>
          </cell>
          <cell r="Z175" t="str">
            <v>17:00～翌日3:00　金土曜及び祝祭日の前日は5:00迄</v>
          </cell>
          <cell r="AA175" t="str">
            <v>03-5327-5361</v>
          </cell>
          <cell r="AB175" t="str">
            <v>03-5327-5362</v>
          </cell>
          <cell r="AC175" t="str">
            <v>03-5373-5946</v>
          </cell>
          <cell r="AD175">
            <v>11800</v>
          </cell>
          <cell r="AE175" t="str">
            <v>同洋商事(株)</v>
          </cell>
          <cell r="AF175">
            <v>71.34</v>
          </cell>
          <cell r="AG175">
            <v>120</v>
          </cell>
          <cell r="AH175" t="str">
            <v>確定</v>
          </cell>
          <cell r="AI175">
            <v>0</v>
          </cell>
          <cell r="AJ175" t="str">
            <v>なし</v>
          </cell>
          <cell r="AK175">
            <v>2</v>
          </cell>
          <cell r="AL175" t="str">
            <v>Ａ＋Ｂ</v>
          </cell>
          <cell r="AM175">
            <v>14</v>
          </cell>
          <cell r="AN175">
            <v>24</v>
          </cell>
          <cell r="AO175">
            <v>0</v>
          </cell>
          <cell r="AP175">
            <v>0</v>
          </cell>
          <cell r="AQ175">
            <v>0</v>
          </cell>
          <cell r="AR175">
            <v>0</v>
          </cell>
          <cell r="AS175">
            <v>0</v>
          </cell>
          <cell r="AT175">
            <v>0</v>
          </cell>
          <cell r="AU175">
            <v>0</v>
          </cell>
          <cell r="AV175">
            <v>0</v>
          </cell>
          <cell r="AW175">
            <v>58</v>
          </cell>
          <cell r="AX175">
            <v>2</v>
          </cell>
          <cell r="AY175">
            <v>1</v>
          </cell>
          <cell r="AZ175">
            <v>1</v>
          </cell>
          <cell r="BA175" t="str">
            <v>未定</v>
          </cell>
          <cell r="BB175" t="str">
            <v>未定</v>
          </cell>
          <cell r="BC175" t="str">
            <v>未定</v>
          </cell>
          <cell r="BD175">
            <v>0</v>
          </cell>
          <cell r="BE175">
            <v>0</v>
          </cell>
          <cell r="BF175">
            <v>0</v>
          </cell>
          <cell r="BG175">
            <v>0</v>
          </cell>
          <cell r="BH175">
            <v>0</v>
          </cell>
          <cell r="BI175">
            <v>0</v>
          </cell>
          <cell r="BJ175">
            <v>0</v>
          </cell>
          <cell r="BK175">
            <v>0</v>
          </cell>
          <cell r="BL175" t="str">
            <v>代表取締役</v>
          </cell>
          <cell r="BM175" t="str">
            <v>長山桂子</v>
          </cell>
          <cell r="BN175" t="str">
            <v>541-0057</v>
          </cell>
          <cell r="BO175" t="str">
            <v>大阪市中央区北久宝寺1丁目7番7号</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row>
        <row r="176">
          <cell r="A176">
            <v>174</v>
          </cell>
          <cell r="B176" t="str">
            <v>確定</v>
          </cell>
          <cell r="C176" t="str">
            <v>新規</v>
          </cell>
          <cell r="D176" t="str">
            <v>和民</v>
          </cell>
          <cell r="E176" t="str">
            <v>五香西口駅前</v>
          </cell>
          <cell r="F176" t="str">
            <v>確定</v>
          </cell>
          <cell r="G176" t="str">
            <v>日比</v>
          </cell>
          <cell r="H176">
            <v>36797</v>
          </cell>
          <cell r="I176" t="str">
            <v>確定</v>
          </cell>
          <cell r="J176">
            <v>36792</v>
          </cell>
          <cell r="K176">
            <v>0.45833333333333331</v>
          </cell>
          <cell r="L176">
            <v>36789</v>
          </cell>
          <cell r="M176">
            <v>0.625</v>
          </cell>
          <cell r="N176" t="str">
            <v>270-2261</v>
          </cell>
          <cell r="O176" t="str">
            <v>千葉県松戸市常盤平５－２０</v>
          </cell>
          <cell r="P176" t="str">
            <v>確定</v>
          </cell>
          <cell r="Q176">
            <v>0</v>
          </cell>
          <cell r="R176" t="str">
            <v>なし</v>
          </cell>
          <cell r="S176" t="str">
            <v>新京成電鉄</v>
          </cell>
          <cell r="T176" t="str">
            <v>五香</v>
          </cell>
          <cell r="U176">
            <v>2</v>
          </cell>
          <cell r="V176">
            <v>88.12</v>
          </cell>
          <cell r="W176" t="str">
            <v>確定</v>
          </cell>
          <cell r="X176">
            <v>1</v>
          </cell>
          <cell r="Y176" t="str">
            <v>年中無休</v>
          </cell>
          <cell r="Z176" t="str">
            <v>17:00～翌日3:00　金土曜及び祝祭日の前日は5:00迄</v>
          </cell>
          <cell r="AA176" t="str">
            <v>047-311-8151</v>
          </cell>
          <cell r="AB176" t="str">
            <v>047-311-8152</v>
          </cell>
          <cell r="AC176" t="str">
            <v>047-387-9061</v>
          </cell>
          <cell r="AD176">
            <v>11000</v>
          </cell>
          <cell r="AE176" t="str">
            <v>斉藤信子　斉藤五月</v>
          </cell>
          <cell r="AF176">
            <v>68.239999999999995</v>
          </cell>
          <cell r="AG176">
            <v>136</v>
          </cell>
          <cell r="AH176" t="str">
            <v>確定</v>
          </cell>
          <cell r="AI176">
            <v>0</v>
          </cell>
          <cell r="AJ176" t="str">
            <v>なし</v>
          </cell>
          <cell r="AK176">
            <v>2</v>
          </cell>
          <cell r="AL176" t="str">
            <v>Ａ＋Ｂ</v>
          </cell>
          <cell r="AM176">
            <v>20</v>
          </cell>
          <cell r="AN176">
            <v>16</v>
          </cell>
          <cell r="AO176">
            <v>0</v>
          </cell>
          <cell r="AP176">
            <v>0</v>
          </cell>
          <cell r="AQ176">
            <v>0</v>
          </cell>
          <cell r="AR176">
            <v>0</v>
          </cell>
          <cell r="AS176">
            <v>0</v>
          </cell>
          <cell r="AT176">
            <v>0</v>
          </cell>
          <cell r="AU176">
            <v>0</v>
          </cell>
          <cell r="AV176">
            <v>0</v>
          </cell>
          <cell r="AW176">
            <v>52</v>
          </cell>
          <cell r="AX176">
            <v>1</v>
          </cell>
          <cell r="AY176">
            <v>1</v>
          </cell>
          <cell r="AZ176">
            <v>1</v>
          </cell>
          <cell r="BA176" t="str">
            <v>未定</v>
          </cell>
          <cell r="BB176" t="str">
            <v>未定</v>
          </cell>
          <cell r="BC176" t="str">
            <v>未定</v>
          </cell>
          <cell r="BD176">
            <v>0</v>
          </cell>
          <cell r="BE176">
            <v>0</v>
          </cell>
          <cell r="BF176">
            <v>0</v>
          </cell>
          <cell r="BG176">
            <v>0</v>
          </cell>
          <cell r="BH176">
            <v>0</v>
          </cell>
          <cell r="BI176">
            <v>0</v>
          </cell>
          <cell r="BJ176">
            <v>0</v>
          </cell>
          <cell r="BK176">
            <v>0</v>
          </cell>
          <cell r="BL176" t="str">
            <v>取締役</v>
          </cell>
          <cell r="BM176" t="str">
            <v>齊藤信子 齊藤五月</v>
          </cell>
          <cell r="BN176" t="str">
            <v>270-2261</v>
          </cell>
          <cell r="BO176" t="str">
            <v>千葉県松戸市常盤平5丁目27番地6</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row>
        <row r="177">
          <cell r="A177">
            <v>175</v>
          </cell>
          <cell r="B177" t="str">
            <v>確定</v>
          </cell>
          <cell r="C177" t="str">
            <v>新規</v>
          </cell>
          <cell r="D177" t="str">
            <v>和み亭</v>
          </cell>
          <cell r="E177" t="str">
            <v>南蒲田</v>
          </cell>
          <cell r="F177" t="str">
            <v>確定</v>
          </cell>
          <cell r="G177" t="str">
            <v>佐藤</v>
          </cell>
          <cell r="H177">
            <v>36831</v>
          </cell>
          <cell r="I177" t="str">
            <v>確定</v>
          </cell>
          <cell r="J177">
            <v>36824</v>
          </cell>
          <cell r="K177">
            <v>0.45833333333333331</v>
          </cell>
          <cell r="L177">
            <v>36823</v>
          </cell>
          <cell r="M177">
            <v>0.625</v>
          </cell>
          <cell r="N177" t="str">
            <v>144-0035</v>
          </cell>
          <cell r="O177" t="str">
            <v>東京都大田区南蒲田２－１５－２２</v>
          </cell>
          <cell r="P177" t="str">
            <v>確定</v>
          </cell>
          <cell r="Q177" t="str">
            <v>富士商会ビル２階</v>
          </cell>
          <cell r="R177" t="str">
            <v>仮称</v>
          </cell>
          <cell r="S177" t="str">
            <v>京浜急行線</v>
          </cell>
          <cell r="T177" t="str">
            <v>京急蒲田</v>
          </cell>
          <cell r="U177">
            <v>2</v>
          </cell>
          <cell r="V177" t="str">
            <v>(82.18)</v>
          </cell>
          <cell r="W177" t="str">
            <v>確定</v>
          </cell>
          <cell r="X177">
            <v>1</v>
          </cell>
          <cell r="Y177" t="str">
            <v>年中無休</v>
          </cell>
          <cell r="Z177" t="str">
            <v>11:30～翌日2:00</v>
          </cell>
          <cell r="AA177" t="str">
            <v>03-5480-0621</v>
          </cell>
          <cell r="AB177" t="str">
            <v>03-5480-0622</v>
          </cell>
          <cell r="AC177" t="str">
            <v>03-5703-2071</v>
          </cell>
          <cell r="AD177">
            <v>15600</v>
          </cell>
          <cell r="AE177" t="str">
            <v>(株)富士商会</v>
          </cell>
          <cell r="AF177">
            <v>81.8</v>
          </cell>
          <cell r="AG177">
            <v>129</v>
          </cell>
          <cell r="AH177" t="str">
            <v>確定</v>
          </cell>
          <cell r="AI177">
            <v>0</v>
          </cell>
          <cell r="AJ177" t="str">
            <v>なし</v>
          </cell>
          <cell r="AK177">
            <v>1</v>
          </cell>
          <cell r="AL177" t="str">
            <v>－</v>
          </cell>
          <cell r="AM177">
            <v>16</v>
          </cell>
          <cell r="AN177">
            <v>0</v>
          </cell>
          <cell r="AO177">
            <v>0</v>
          </cell>
          <cell r="AP177">
            <v>0</v>
          </cell>
          <cell r="AQ177">
            <v>0</v>
          </cell>
          <cell r="AR177">
            <v>0</v>
          </cell>
          <cell r="AS177">
            <v>0</v>
          </cell>
          <cell r="AT177">
            <v>0</v>
          </cell>
          <cell r="AU177">
            <v>0</v>
          </cell>
          <cell r="AV177">
            <v>0</v>
          </cell>
          <cell r="AW177">
            <v>50</v>
          </cell>
          <cell r="AX177">
            <v>1</v>
          </cell>
          <cell r="AY177">
            <v>1</v>
          </cell>
          <cell r="AZ177">
            <v>1</v>
          </cell>
          <cell r="BA177" t="str">
            <v>未定</v>
          </cell>
          <cell r="BB177" t="str">
            <v>未定</v>
          </cell>
          <cell r="BC177" t="str">
            <v>未定</v>
          </cell>
          <cell r="BD177">
            <v>0</v>
          </cell>
          <cell r="BE177">
            <v>0</v>
          </cell>
          <cell r="BF177">
            <v>0</v>
          </cell>
          <cell r="BG177">
            <v>0</v>
          </cell>
          <cell r="BH177">
            <v>0</v>
          </cell>
          <cell r="BI177">
            <v>0</v>
          </cell>
          <cell r="BJ177">
            <v>0</v>
          </cell>
          <cell r="BK177">
            <v>0</v>
          </cell>
          <cell r="BL177" t="str">
            <v>代表取締役</v>
          </cell>
          <cell r="BM177" t="str">
            <v>松岡純一</v>
          </cell>
          <cell r="BN177" t="str">
            <v>144-0053</v>
          </cell>
          <cell r="BO177" t="str">
            <v>東京都大田区蒲田本町2丁目33番2号</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row>
        <row r="178">
          <cell r="A178">
            <v>176</v>
          </cell>
          <cell r="B178" t="str">
            <v>確定</v>
          </cell>
          <cell r="C178" t="str">
            <v>新規</v>
          </cell>
          <cell r="D178" t="str">
            <v>和民</v>
          </cell>
          <cell r="E178" t="str">
            <v>大鳥居駅前</v>
          </cell>
          <cell r="F178" t="str">
            <v>確定</v>
          </cell>
          <cell r="G178" t="str">
            <v>清水</v>
          </cell>
          <cell r="H178">
            <v>36826</v>
          </cell>
          <cell r="I178" t="str">
            <v>確定</v>
          </cell>
          <cell r="J178">
            <v>36820</v>
          </cell>
          <cell r="K178">
            <v>0.45833333333333331</v>
          </cell>
          <cell r="L178">
            <v>36819</v>
          </cell>
          <cell r="M178">
            <v>0.625</v>
          </cell>
          <cell r="N178" t="str">
            <v>144-0034</v>
          </cell>
          <cell r="O178" t="str">
            <v>東京都大田区西糀谷３－３７－１１</v>
          </cell>
          <cell r="P178" t="str">
            <v>確定</v>
          </cell>
          <cell r="Q178" t="str">
            <v>ハイブリッジ２１　２階</v>
          </cell>
          <cell r="R178" t="str">
            <v>確定</v>
          </cell>
          <cell r="S178" t="str">
            <v>京急空港線</v>
          </cell>
          <cell r="T178" t="str">
            <v>大鳥居</v>
          </cell>
          <cell r="U178">
            <v>1</v>
          </cell>
          <cell r="V178">
            <v>94.28</v>
          </cell>
          <cell r="W178" t="str">
            <v>確定</v>
          </cell>
          <cell r="X178">
            <v>1</v>
          </cell>
          <cell r="Y178" t="str">
            <v>年中無休</v>
          </cell>
          <cell r="Z178" t="str">
            <v>17:00～翌日3:00　金土曜及び祝祭日の前日は5:00迄</v>
          </cell>
          <cell r="AA178" t="str">
            <v>03-5735-9295</v>
          </cell>
          <cell r="AB178" t="str">
            <v>03-5735-9296</v>
          </cell>
          <cell r="AC178" t="str">
            <v>03-5705-9295</v>
          </cell>
          <cell r="AD178">
            <v>12500</v>
          </cell>
          <cell r="AE178" t="str">
            <v>高橋商事(株)</v>
          </cell>
          <cell r="AF178">
            <v>84.7</v>
          </cell>
          <cell r="AG178">
            <v>160</v>
          </cell>
          <cell r="AH178" t="str">
            <v>確定</v>
          </cell>
          <cell r="AI178">
            <v>0</v>
          </cell>
          <cell r="AJ178" t="str">
            <v>あり</v>
          </cell>
          <cell r="AK178">
            <v>2</v>
          </cell>
          <cell r="AL178" t="str">
            <v>Ａ＋Ｂ</v>
          </cell>
          <cell r="AM178">
            <v>22</v>
          </cell>
          <cell r="AN178">
            <v>21</v>
          </cell>
          <cell r="AO178">
            <v>0</v>
          </cell>
          <cell r="AP178">
            <v>0</v>
          </cell>
          <cell r="AQ178">
            <v>0</v>
          </cell>
          <cell r="AR178">
            <v>0</v>
          </cell>
          <cell r="AS178">
            <v>0</v>
          </cell>
          <cell r="AT178">
            <v>0</v>
          </cell>
          <cell r="AU178">
            <v>0</v>
          </cell>
          <cell r="AV178">
            <v>0</v>
          </cell>
          <cell r="AW178">
            <v>43</v>
          </cell>
          <cell r="AX178">
            <v>1</v>
          </cell>
          <cell r="AY178">
            <v>1</v>
          </cell>
          <cell r="AZ178">
            <v>1</v>
          </cell>
          <cell r="BA178" t="str">
            <v>未定</v>
          </cell>
          <cell r="BB178" t="str">
            <v>未定</v>
          </cell>
          <cell r="BC178" t="str">
            <v>未定</v>
          </cell>
          <cell r="BD178">
            <v>0</v>
          </cell>
          <cell r="BE178">
            <v>0</v>
          </cell>
          <cell r="BF178">
            <v>0</v>
          </cell>
          <cell r="BG178">
            <v>0</v>
          </cell>
          <cell r="BH178">
            <v>0</v>
          </cell>
          <cell r="BI178">
            <v>0</v>
          </cell>
          <cell r="BJ178">
            <v>0</v>
          </cell>
          <cell r="BK178" t="str">
            <v>高橋商事株式会社</v>
          </cell>
          <cell r="BL178" t="str">
            <v>代表取締役</v>
          </cell>
          <cell r="BM178" t="str">
            <v>高橋ハナヨ</v>
          </cell>
          <cell r="BN178" t="str">
            <v>144-0042</v>
          </cell>
          <cell r="BO178" t="str">
            <v>東京都大田区羽田旭町13番13号</v>
          </cell>
          <cell r="BP178" t="str">
            <v>03-3741-0624</v>
          </cell>
          <cell r="BQ178" t="str">
            <v>03-3741-2626</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row>
        <row r="179">
          <cell r="A179">
            <v>177</v>
          </cell>
          <cell r="B179" t="str">
            <v>確定</v>
          </cell>
          <cell r="C179" t="str">
            <v>新規</v>
          </cell>
          <cell r="D179" t="str">
            <v>和民</v>
          </cell>
          <cell r="E179" t="str">
            <v>自由が丘</v>
          </cell>
          <cell r="F179" t="str">
            <v>確定</v>
          </cell>
          <cell r="G179" t="str">
            <v>清水</v>
          </cell>
          <cell r="H179">
            <v>36830</v>
          </cell>
          <cell r="I179" t="str">
            <v>確定</v>
          </cell>
          <cell r="J179">
            <v>36825</v>
          </cell>
          <cell r="K179">
            <v>0.45833333333333331</v>
          </cell>
          <cell r="L179">
            <v>36823</v>
          </cell>
          <cell r="M179">
            <v>0.625</v>
          </cell>
          <cell r="N179" t="str">
            <v>152-0035</v>
          </cell>
          <cell r="O179" t="str">
            <v>東京都目黒区自由が丘２－１１－８</v>
          </cell>
          <cell r="P179" t="str">
            <v>確定</v>
          </cell>
          <cell r="Q179" t="str">
            <v>キネスビル３、４階</v>
          </cell>
          <cell r="R179" t="str">
            <v>確定</v>
          </cell>
          <cell r="S179" t="str">
            <v>東急東横線</v>
          </cell>
          <cell r="T179" t="str">
            <v>自由が丘</v>
          </cell>
          <cell r="U179">
            <v>1</v>
          </cell>
          <cell r="V179">
            <v>80.959999999999994</v>
          </cell>
          <cell r="W179" t="str">
            <v>確定</v>
          </cell>
          <cell r="X179">
            <v>2</v>
          </cell>
          <cell r="Y179" t="str">
            <v>年中無休</v>
          </cell>
          <cell r="Z179" t="str">
            <v>17:00～翌日3:00　金土曜及び祝祭日の前日は5:00迄</v>
          </cell>
          <cell r="AA179" t="str">
            <v>03-5731-9517</v>
          </cell>
          <cell r="AB179" t="str">
            <v>03-5731-9518</v>
          </cell>
          <cell r="AC179" t="str">
            <v>03-3724-9517</v>
          </cell>
          <cell r="AD179">
            <v>14500</v>
          </cell>
          <cell r="AE179" t="str">
            <v>(株)鈴乃屋</v>
          </cell>
          <cell r="AF179">
            <v>77.900000000000006</v>
          </cell>
          <cell r="AG179">
            <v>138</v>
          </cell>
          <cell r="AH179" t="str">
            <v>確定</v>
          </cell>
          <cell r="AI179">
            <v>0</v>
          </cell>
          <cell r="AJ179" t="str">
            <v>なし</v>
          </cell>
          <cell r="AK179">
            <v>4</v>
          </cell>
          <cell r="AL179" t="str">
            <v>Ａ＋Ｂ</v>
          </cell>
          <cell r="AM179">
            <v>19</v>
          </cell>
          <cell r="AN179">
            <v>13</v>
          </cell>
          <cell r="AO179">
            <v>10</v>
          </cell>
          <cell r="AP179">
            <v>10</v>
          </cell>
          <cell r="AQ179">
            <v>0</v>
          </cell>
          <cell r="AR179">
            <v>0</v>
          </cell>
          <cell r="AS179">
            <v>0</v>
          </cell>
          <cell r="AT179">
            <v>0</v>
          </cell>
          <cell r="AU179">
            <v>0</v>
          </cell>
          <cell r="AV179">
            <v>0</v>
          </cell>
          <cell r="AW179">
            <v>52</v>
          </cell>
          <cell r="AX179">
            <v>2</v>
          </cell>
          <cell r="AY179">
            <v>2</v>
          </cell>
          <cell r="AZ179">
            <v>1</v>
          </cell>
          <cell r="BA179" t="str">
            <v>未定</v>
          </cell>
          <cell r="BB179" t="str">
            <v>未定</v>
          </cell>
          <cell r="BC179" t="str">
            <v>未定</v>
          </cell>
          <cell r="BD179">
            <v>0</v>
          </cell>
          <cell r="BE179">
            <v>0</v>
          </cell>
          <cell r="BF179">
            <v>0</v>
          </cell>
          <cell r="BG179">
            <v>0</v>
          </cell>
          <cell r="BH179">
            <v>0</v>
          </cell>
          <cell r="BI179">
            <v>0</v>
          </cell>
          <cell r="BJ179">
            <v>0</v>
          </cell>
          <cell r="BK179">
            <v>0</v>
          </cell>
          <cell r="BL179" t="str">
            <v>代表取締役</v>
          </cell>
          <cell r="BM179" t="str">
            <v>小泉清子</v>
          </cell>
          <cell r="BN179" t="str">
            <v>104-8266</v>
          </cell>
          <cell r="BO179" t="str">
            <v>東京都中央区新川1-6-1</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row>
        <row r="180">
          <cell r="A180">
            <v>178</v>
          </cell>
          <cell r="B180" t="str">
            <v>確定</v>
          </cell>
          <cell r="C180" t="str">
            <v>増床</v>
          </cell>
          <cell r="D180" t="str">
            <v>和民</v>
          </cell>
          <cell r="E180" t="str">
            <v>JR亀戸駅前</v>
          </cell>
          <cell r="F180" t="str">
            <v>確定</v>
          </cell>
          <cell r="G180" t="str">
            <v>藤井</v>
          </cell>
          <cell r="H180">
            <v>37096</v>
          </cell>
          <cell r="I180" t="str">
            <v>確定</v>
          </cell>
          <cell r="J180">
            <v>37093</v>
          </cell>
          <cell r="K180">
            <v>0.625</v>
          </cell>
          <cell r="L180" t="str">
            <v>なし</v>
          </cell>
          <cell r="M180" t="str">
            <v>なし</v>
          </cell>
          <cell r="N180" t="str">
            <v>136-0071</v>
          </cell>
          <cell r="O180" t="str">
            <v>東京都江東区亀戸５－１－１</v>
          </cell>
          <cell r="P180" t="str">
            <v>確定</v>
          </cell>
          <cell r="Q180" t="str">
            <v>Liv亀戸ビル５階</v>
          </cell>
          <cell r="R180" t="str">
            <v>確定</v>
          </cell>
          <cell r="S180" t="str">
            <v>JR総武線</v>
          </cell>
          <cell r="T180" t="str">
            <v>亀戸</v>
          </cell>
          <cell r="U180">
            <v>0</v>
          </cell>
          <cell r="V180" t="str">
            <v>83.61→129.17</v>
          </cell>
          <cell r="W180" t="str">
            <v>確定</v>
          </cell>
          <cell r="X180" t="str">
            <v>1→2</v>
          </cell>
          <cell r="Y180" t="str">
            <v>年中無休</v>
          </cell>
          <cell r="Z180" t="str">
            <v>17:00～翌日3:00　金土曜及び祝祭日の前日は5:00迄</v>
          </cell>
          <cell r="AA180" t="str">
            <v>03-5836-3323</v>
          </cell>
          <cell r="AB180" t="str">
            <v>03-5836-3324</v>
          </cell>
          <cell r="AC180" t="str">
            <v>03-3682-8830</v>
          </cell>
          <cell r="AD180">
            <v>22500</v>
          </cell>
          <cell r="AE180" t="str">
            <v>(株)アネックス・キャピタル</v>
          </cell>
          <cell r="AF180" t="str">
            <v>83.7→130.1</v>
          </cell>
          <cell r="AG180" t="str">
            <v>160→270</v>
          </cell>
          <cell r="AH180" t="str">
            <v>確定</v>
          </cell>
          <cell r="AI180">
            <v>0</v>
          </cell>
          <cell r="AJ180" t="str">
            <v>あり</v>
          </cell>
          <cell r="AK180" t="str">
            <v>2（変更なし）</v>
          </cell>
          <cell r="AL180" t="str">
            <v>Ａ＋Ｂ</v>
          </cell>
          <cell r="AM180">
            <v>22</v>
          </cell>
          <cell r="AN180">
            <v>22</v>
          </cell>
          <cell r="AO180">
            <v>0</v>
          </cell>
          <cell r="AP180">
            <v>0</v>
          </cell>
          <cell r="AQ180">
            <v>0</v>
          </cell>
          <cell r="AR180">
            <v>0</v>
          </cell>
          <cell r="AS180">
            <v>0</v>
          </cell>
          <cell r="AT180">
            <v>0</v>
          </cell>
          <cell r="AU180">
            <v>0</v>
          </cell>
          <cell r="AV180">
            <v>0</v>
          </cell>
          <cell r="AW180" t="str">
            <v>44（5階）、36（6階）</v>
          </cell>
          <cell r="AX180" t="str">
            <v>1→2</v>
          </cell>
          <cell r="AY180" t="str">
            <v>1→2</v>
          </cell>
          <cell r="AZ180">
            <v>1</v>
          </cell>
          <cell r="BA180" t="str">
            <v>(株)アネックス・キャピタル</v>
          </cell>
          <cell r="BB180" t="str">
            <v>(株)アネックス・キャピタル</v>
          </cell>
          <cell r="BC180" t="str">
            <v>東京ガス</v>
          </cell>
          <cell r="BD180">
            <v>0</v>
          </cell>
          <cell r="BE180">
            <v>0</v>
          </cell>
          <cell r="BF180" t="str">
            <v>既存</v>
          </cell>
        </row>
        <row r="181">
          <cell r="A181">
            <v>179</v>
          </cell>
          <cell r="B181" t="str">
            <v>確定</v>
          </cell>
          <cell r="C181" t="str">
            <v>新規</v>
          </cell>
          <cell r="D181" t="str">
            <v>和み亭</v>
          </cell>
          <cell r="E181" t="str">
            <v>亀戸丸八通</v>
          </cell>
          <cell r="F181" t="str">
            <v>確定</v>
          </cell>
          <cell r="G181" t="str">
            <v>町山</v>
          </cell>
          <cell r="H181">
            <v>36850</v>
          </cell>
          <cell r="I181" t="str">
            <v>確定</v>
          </cell>
          <cell r="J181">
            <v>36843</v>
          </cell>
          <cell r="K181">
            <v>0.45833333333333331</v>
          </cell>
          <cell r="L181">
            <v>36841</v>
          </cell>
          <cell r="M181">
            <v>0.625</v>
          </cell>
          <cell r="N181" t="str">
            <v>136-0071</v>
          </cell>
          <cell r="O181" t="str">
            <v>東京都江東区亀戸７－１０－１</v>
          </cell>
          <cell r="P181" t="str">
            <v>確定</v>
          </cell>
          <cell r="Q181">
            <v>0</v>
          </cell>
          <cell r="R181" t="str">
            <v>なし</v>
          </cell>
          <cell r="S181" t="str">
            <v>JR総武線</v>
          </cell>
          <cell r="T181" t="str">
            <v>亀戸</v>
          </cell>
          <cell r="U181">
            <v>6</v>
          </cell>
          <cell r="V181">
            <v>90.07</v>
          </cell>
          <cell r="W181" t="str">
            <v>確定</v>
          </cell>
          <cell r="X181">
            <v>1</v>
          </cell>
          <cell r="Y181" t="str">
            <v>年中無休</v>
          </cell>
          <cell r="Z181" t="str">
            <v>11:30～翌日2:00</v>
          </cell>
          <cell r="AA181" t="str">
            <v>03-5836-2161</v>
          </cell>
          <cell r="AB181" t="str">
            <v>03-5836-2162</v>
          </cell>
          <cell r="AC181" t="str">
            <v>03-3682-2169</v>
          </cell>
          <cell r="AD181">
            <v>16500</v>
          </cell>
          <cell r="AE181" t="str">
            <v>田中商事(株)</v>
          </cell>
          <cell r="AF181">
            <v>88.57</v>
          </cell>
          <cell r="AG181">
            <v>134</v>
          </cell>
          <cell r="AH181" t="str">
            <v>確定</v>
          </cell>
          <cell r="AI181">
            <v>20</v>
          </cell>
          <cell r="AJ181" t="str">
            <v>なし</v>
          </cell>
          <cell r="AK181">
            <v>2</v>
          </cell>
          <cell r="AL181" t="str">
            <v>Ａ＋Ｂ</v>
          </cell>
          <cell r="AM181">
            <v>14</v>
          </cell>
          <cell r="AN181">
            <v>18</v>
          </cell>
          <cell r="AO181">
            <v>0</v>
          </cell>
          <cell r="AP181">
            <v>0</v>
          </cell>
          <cell r="AQ181">
            <v>0</v>
          </cell>
          <cell r="AR181">
            <v>0</v>
          </cell>
          <cell r="AS181">
            <v>0</v>
          </cell>
          <cell r="AT181">
            <v>0</v>
          </cell>
          <cell r="AU181">
            <v>0</v>
          </cell>
          <cell r="AV181">
            <v>0</v>
          </cell>
          <cell r="AW181">
            <v>45</v>
          </cell>
          <cell r="AX181">
            <v>1</v>
          </cell>
          <cell r="AY181">
            <v>1</v>
          </cell>
          <cell r="AZ181">
            <v>1</v>
          </cell>
          <cell r="BA181" t="str">
            <v>未定</v>
          </cell>
          <cell r="BB181" t="str">
            <v>未定</v>
          </cell>
          <cell r="BC181" t="str">
            <v>未定</v>
          </cell>
        </row>
        <row r="182">
          <cell r="A182">
            <v>180</v>
          </cell>
          <cell r="B182" t="str">
            <v>確定</v>
          </cell>
          <cell r="C182" t="str">
            <v>新規</v>
          </cell>
          <cell r="D182" t="str">
            <v>和民</v>
          </cell>
          <cell r="E182" t="str">
            <v>千葉富士見江澤ビル</v>
          </cell>
          <cell r="F182" t="str">
            <v>確定</v>
          </cell>
          <cell r="G182" t="str">
            <v>清水</v>
          </cell>
          <cell r="H182">
            <v>36857</v>
          </cell>
          <cell r="I182" t="str">
            <v>変更</v>
          </cell>
          <cell r="J182">
            <v>36852</v>
          </cell>
          <cell r="K182">
            <v>0.45833333333333298</v>
          </cell>
          <cell r="L182">
            <v>36851</v>
          </cell>
          <cell r="M182">
            <v>0.625</v>
          </cell>
          <cell r="N182" t="str">
            <v>260-0015</v>
          </cell>
          <cell r="O182" t="str">
            <v>千葉県千葉市中央区富士見２－５－１</v>
          </cell>
          <cell r="P182" t="str">
            <v>確定</v>
          </cell>
          <cell r="Q182" t="str">
            <v>富士見江澤ビル３階</v>
          </cell>
          <cell r="R182" t="str">
            <v>確定</v>
          </cell>
          <cell r="S182" t="str">
            <v>JR総武線</v>
          </cell>
          <cell r="T182" t="str">
            <v>千葉</v>
          </cell>
          <cell r="U182">
            <v>2</v>
          </cell>
          <cell r="V182">
            <v>96</v>
          </cell>
          <cell r="W182" t="str">
            <v>確定</v>
          </cell>
          <cell r="X182">
            <v>1</v>
          </cell>
          <cell r="Y182" t="str">
            <v>年中無休</v>
          </cell>
          <cell r="Z182" t="str">
            <v>17:00～翌日3:00　金土曜及び祝祭日の前日は5:00迄</v>
          </cell>
          <cell r="AA182" t="str">
            <v>043-201-5617</v>
          </cell>
          <cell r="AB182" t="str">
            <v>043-201-5618</v>
          </cell>
          <cell r="AC182" t="str">
            <v>043-224-2035</v>
          </cell>
          <cell r="AD182">
            <v>17000</v>
          </cell>
          <cell r="AE182" t="str">
            <v>(株)ニューフレンドエザワ</v>
          </cell>
          <cell r="AF182">
            <v>96.17</v>
          </cell>
          <cell r="AG182">
            <v>189</v>
          </cell>
          <cell r="AH182" t="str">
            <v>確定</v>
          </cell>
          <cell r="AI182">
            <v>0</v>
          </cell>
          <cell r="AJ182" t="str">
            <v>あり</v>
          </cell>
          <cell r="AK182">
            <v>3</v>
          </cell>
          <cell r="AL182" t="str">
            <v>Ａ＋Ｂ＋Ｃ</v>
          </cell>
          <cell r="AM182">
            <v>17</v>
          </cell>
          <cell r="AN182">
            <v>20</v>
          </cell>
          <cell r="AO182">
            <v>20</v>
          </cell>
          <cell r="AP182">
            <v>0</v>
          </cell>
          <cell r="AQ182">
            <v>0</v>
          </cell>
          <cell r="AR182">
            <v>0</v>
          </cell>
          <cell r="AS182">
            <v>0</v>
          </cell>
          <cell r="AT182">
            <v>0</v>
          </cell>
          <cell r="AU182">
            <v>0</v>
          </cell>
          <cell r="AV182">
            <v>0</v>
          </cell>
          <cell r="AW182">
            <v>57</v>
          </cell>
          <cell r="AX182">
            <v>1</v>
          </cell>
          <cell r="AY182">
            <v>1</v>
          </cell>
          <cell r="AZ182">
            <v>1</v>
          </cell>
          <cell r="BA182" t="str">
            <v>未定</v>
          </cell>
          <cell r="BB182" t="str">
            <v>未定</v>
          </cell>
          <cell r="BC182" t="str">
            <v>未定</v>
          </cell>
          <cell r="BD182">
            <v>0</v>
          </cell>
          <cell r="BE182">
            <v>0</v>
          </cell>
          <cell r="BF182">
            <v>0</v>
          </cell>
          <cell r="BG182">
            <v>0</v>
          </cell>
          <cell r="BH182">
            <v>0</v>
          </cell>
          <cell r="BI182">
            <v>0</v>
          </cell>
          <cell r="BJ182">
            <v>0</v>
          </cell>
          <cell r="BK182">
            <v>0</v>
          </cell>
          <cell r="BL182" t="str">
            <v>代表取締役</v>
          </cell>
          <cell r="BM182" t="str">
            <v>江澤壽彦</v>
          </cell>
          <cell r="BN182" t="str">
            <v>260－0015</v>
          </cell>
          <cell r="BO182" t="str">
            <v>千葉市中央区富士見2-5-1</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row>
        <row r="183">
          <cell r="A183">
            <v>181</v>
          </cell>
          <cell r="B183" t="str">
            <v>確定</v>
          </cell>
          <cell r="C183" t="str">
            <v>新規</v>
          </cell>
          <cell r="D183" t="str">
            <v>和民</v>
          </cell>
          <cell r="E183" t="str">
            <v>志木南口駅前</v>
          </cell>
          <cell r="F183" t="str">
            <v>確定</v>
          </cell>
          <cell r="G183" t="str">
            <v>清水</v>
          </cell>
          <cell r="H183">
            <v>36865</v>
          </cell>
          <cell r="I183" t="str">
            <v>確定</v>
          </cell>
          <cell r="J183">
            <v>36860</v>
          </cell>
          <cell r="K183">
            <v>0.45833333333333298</v>
          </cell>
          <cell r="L183">
            <v>36859</v>
          </cell>
          <cell r="M183">
            <v>0.625</v>
          </cell>
          <cell r="N183" t="str">
            <v>352-0006</v>
          </cell>
          <cell r="O183" t="str">
            <v>埼玉県新座市東北２－３０－１８</v>
          </cell>
          <cell r="P183" t="str">
            <v>確定</v>
          </cell>
          <cell r="Q183" t="str">
            <v>尾﨑ビル３階</v>
          </cell>
          <cell r="R183" t="str">
            <v>確定</v>
          </cell>
          <cell r="S183" t="str">
            <v>東武東上線</v>
          </cell>
          <cell r="T183" t="str">
            <v>志木</v>
          </cell>
          <cell r="U183">
            <v>0.5</v>
          </cell>
          <cell r="V183">
            <v>131</v>
          </cell>
          <cell r="W183" t="str">
            <v>確定</v>
          </cell>
          <cell r="X183">
            <v>1</v>
          </cell>
          <cell r="Y183" t="str">
            <v>年中無休</v>
          </cell>
          <cell r="Z183" t="str">
            <v>17:00～翌日3:00　金土曜及び祝祭日の前日は5:00迄</v>
          </cell>
          <cell r="AA183" t="str">
            <v>048-486-5055</v>
          </cell>
          <cell r="AB183" t="str">
            <v>048-486-5702</v>
          </cell>
          <cell r="AC183" t="str">
            <v>048-474-8712</v>
          </cell>
          <cell r="AD183">
            <v>17000</v>
          </cell>
          <cell r="AE183" t="str">
            <v>尾﨑　吉男</v>
          </cell>
          <cell r="AF183">
            <v>131.36000000000001</v>
          </cell>
          <cell r="AG183">
            <v>241</v>
          </cell>
          <cell r="AH183" t="str">
            <v>確定</v>
          </cell>
          <cell r="AI183">
            <v>0</v>
          </cell>
          <cell r="AJ183" t="str">
            <v>あり</v>
          </cell>
          <cell r="AK183">
            <v>3</v>
          </cell>
          <cell r="AL183" t="str">
            <v>Ａ＋Ｂ＋Ｃ</v>
          </cell>
          <cell r="AM183">
            <v>20</v>
          </cell>
          <cell r="AN183">
            <v>22</v>
          </cell>
          <cell r="AO183">
            <v>26</v>
          </cell>
          <cell r="AP183">
            <v>0</v>
          </cell>
          <cell r="AQ183">
            <v>0</v>
          </cell>
          <cell r="AR183">
            <v>0</v>
          </cell>
          <cell r="AS183">
            <v>0</v>
          </cell>
          <cell r="AT183">
            <v>0</v>
          </cell>
          <cell r="AU183">
            <v>0</v>
          </cell>
          <cell r="AV183">
            <v>0</v>
          </cell>
          <cell r="AW183">
            <v>109</v>
          </cell>
          <cell r="AX183">
            <v>1</v>
          </cell>
          <cell r="AY183">
            <v>1</v>
          </cell>
          <cell r="AZ183">
            <v>1</v>
          </cell>
          <cell r="BA183" t="str">
            <v>未定</v>
          </cell>
          <cell r="BB183" t="str">
            <v>未定</v>
          </cell>
          <cell r="BC183" t="str">
            <v>未定</v>
          </cell>
          <cell r="BD183">
            <v>0</v>
          </cell>
          <cell r="BE183">
            <v>0</v>
          </cell>
          <cell r="BF183">
            <v>0</v>
          </cell>
          <cell r="BG183">
            <v>0</v>
          </cell>
          <cell r="BH183">
            <v>0</v>
          </cell>
          <cell r="BI183">
            <v>0</v>
          </cell>
          <cell r="BJ183">
            <v>0</v>
          </cell>
          <cell r="BK183">
            <v>0</v>
          </cell>
          <cell r="BL183">
            <v>0</v>
          </cell>
          <cell r="BM183" t="str">
            <v>尾﨑　吉男</v>
          </cell>
          <cell r="BN183" t="str">
            <v>353-0005</v>
          </cell>
          <cell r="BO183" t="str">
            <v>埼玉県志木市幸町2-10-6</v>
          </cell>
        </row>
        <row r="184">
          <cell r="A184">
            <v>182</v>
          </cell>
          <cell r="B184" t="str">
            <v>確定</v>
          </cell>
          <cell r="C184" t="str">
            <v>新規</v>
          </cell>
          <cell r="D184" t="str">
            <v>和み亭</v>
          </cell>
          <cell r="E184" t="str">
            <v>ショップス市川</v>
          </cell>
          <cell r="F184" t="str">
            <v>確定</v>
          </cell>
          <cell r="G184" t="str">
            <v>佐藤</v>
          </cell>
          <cell r="H184">
            <v>36868</v>
          </cell>
          <cell r="I184" t="str">
            <v>確定</v>
          </cell>
          <cell r="J184">
            <v>36861</v>
          </cell>
          <cell r="K184">
            <v>3.4583333333333299</v>
          </cell>
          <cell r="L184">
            <v>36860</v>
          </cell>
          <cell r="M184">
            <v>0.625</v>
          </cell>
          <cell r="N184" t="str">
            <v>272-0015</v>
          </cell>
          <cell r="O184" t="str">
            <v>千葉県市川市鬼高３－２８－１６</v>
          </cell>
          <cell r="P184" t="str">
            <v>確定</v>
          </cell>
          <cell r="Q184">
            <v>0</v>
          </cell>
          <cell r="R184" t="str">
            <v>なし</v>
          </cell>
          <cell r="S184" t="str">
            <v>JR総武線</v>
          </cell>
          <cell r="T184" t="str">
            <v>下総中山</v>
          </cell>
          <cell r="U184">
            <v>13</v>
          </cell>
          <cell r="V184">
            <v>70</v>
          </cell>
          <cell r="W184" t="str">
            <v>確定</v>
          </cell>
          <cell r="X184">
            <v>1</v>
          </cell>
          <cell r="Y184" t="str">
            <v>休日の有無は未定</v>
          </cell>
          <cell r="Z184" t="str">
            <v>11:00～翌日1:00</v>
          </cell>
          <cell r="AA184" t="str">
            <v>047-320-3300</v>
          </cell>
          <cell r="AB184" t="str">
            <v>047-320-3301</v>
          </cell>
          <cell r="AC184" t="str">
            <v>047-370-3321</v>
          </cell>
          <cell r="AD184">
            <v>13000</v>
          </cell>
          <cell r="AE184" t="str">
            <v>米山建設(株)</v>
          </cell>
          <cell r="AF184">
            <v>85.9</v>
          </cell>
          <cell r="AG184">
            <v>118</v>
          </cell>
          <cell r="AH184" t="str">
            <v>確定</v>
          </cell>
          <cell r="AI184">
            <v>150</v>
          </cell>
          <cell r="AJ184" t="str">
            <v>なし</v>
          </cell>
          <cell r="AK184">
            <v>2</v>
          </cell>
          <cell r="AL184" t="str">
            <v>Ａ＋Ｂ</v>
          </cell>
          <cell r="AM184">
            <v>14</v>
          </cell>
          <cell r="AN184">
            <v>12</v>
          </cell>
          <cell r="AO184">
            <v>0</v>
          </cell>
          <cell r="AP184">
            <v>0</v>
          </cell>
          <cell r="AQ184">
            <v>0</v>
          </cell>
          <cell r="AR184">
            <v>0</v>
          </cell>
          <cell r="AS184">
            <v>0</v>
          </cell>
          <cell r="AT184">
            <v>0</v>
          </cell>
          <cell r="AU184">
            <v>0</v>
          </cell>
          <cell r="AV184">
            <v>0</v>
          </cell>
          <cell r="AW184">
            <v>38</v>
          </cell>
          <cell r="AX184">
            <v>1</v>
          </cell>
          <cell r="AY184">
            <v>1</v>
          </cell>
          <cell r="AZ184">
            <v>1</v>
          </cell>
          <cell r="BA184" t="str">
            <v>未定</v>
          </cell>
          <cell r="BB184" t="str">
            <v>未定</v>
          </cell>
          <cell r="BC184" t="str">
            <v>未定</v>
          </cell>
        </row>
        <row r="185">
          <cell r="A185">
            <v>183</v>
          </cell>
          <cell r="B185" t="str">
            <v>確定</v>
          </cell>
          <cell r="C185" t="str">
            <v>新規</v>
          </cell>
          <cell r="D185" t="str">
            <v>和民</v>
          </cell>
          <cell r="E185" t="str">
            <v>浜松町</v>
          </cell>
          <cell r="F185" t="str">
            <v>確定</v>
          </cell>
          <cell r="G185" t="str">
            <v>清水</v>
          </cell>
          <cell r="H185">
            <v>36871</v>
          </cell>
          <cell r="I185" t="str">
            <v>確定</v>
          </cell>
          <cell r="J185">
            <v>36866</v>
          </cell>
          <cell r="K185">
            <v>4.4583333333333304</v>
          </cell>
          <cell r="L185">
            <v>36865</v>
          </cell>
          <cell r="M185">
            <v>0.625</v>
          </cell>
          <cell r="N185" t="str">
            <v>105-0013</v>
          </cell>
          <cell r="O185" t="str">
            <v>東京都港区浜松町２－７－３</v>
          </cell>
          <cell r="P185" t="str">
            <v>確定</v>
          </cell>
          <cell r="Q185" t="str">
            <v>ハナイ浜松町ビル１、２階</v>
          </cell>
          <cell r="R185" t="str">
            <v>確定</v>
          </cell>
          <cell r="S185" t="str">
            <v>JR山手線</v>
          </cell>
          <cell r="T185" t="str">
            <v>浜松町</v>
          </cell>
          <cell r="U185">
            <v>2</v>
          </cell>
          <cell r="V185">
            <v>100</v>
          </cell>
          <cell r="W185" t="str">
            <v>確定</v>
          </cell>
          <cell r="X185">
            <v>2</v>
          </cell>
          <cell r="Y185" t="str">
            <v>年中無休</v>
          </cell>
          <cell r="Z185" t="str">
            <v>17:00～翌日3:00　金土曜及び祝祭日の前日は5:00迄</v>
          </cell>
          <cell r="AA185" t="str">
            <v>03-5777-5375</v>
          </cell>
          <cell r="AB185" t="str">
            <v>03-5777-5376</v>
          </cell>
          <cell r="AC185" t="str">
            <v>03-3432-5699</v>
          </cell>
          <cell r="AD185">
            <v>16000</v>
          </cell>
          <cell r="AE185" t="str">
            <v>田中慶江</v>
          </cell>
          <cell r="AF185">
            <v>84.9</v>
          </cell>
          <cell r="AG185">
            <v>158</v>
          </cell>
          <cell r="AH185" t="str">
            <v>確定</v>
          </cell>
          <cell r="AI185">
            <v>0</v>
          </cell>
          <cell r="AJ185" t="str">
            <v>あり</v>
          </cell>
          <cell r="AK185">
            <v>3</v>
          </cell>
          <cell r="AL185" t="str">
            <v>Ａ＋Ｂ＋Ｃ</v>
          </cell>
          <cell r="AM185">
            <v>16</v>
          </cell>
          <cell r="AN185">
            <v>16</v>
          </cell>
          <cell r="AO185">
            <v>18</v>
          </cell>
          <cell r="AP185">
            <v>0</v>
          </cell>
          <cell r="AQ185">
            <v>0</v>
          </cell>
          <cell r="AR185">
            <v>0</v>
          </cell>
          <cell r="AS185">
            <v>0</v>
          </cell>
          <cell r="AT185">
            <v>0</v>
          </cell>
          <cell r="AU185">
            <v>0</v>
          </cell>
          <cell r="AV185">
            <v>0</v>
          </cell>
          <cell r="AW185">
            <v>63</v>
          </cell>
          <cell r="AX185">
            <v>2</v>
          </cell>
          <cell r="AY185">
            <v>1</v>
          </cell>
          <cell r="AZ185">
            <v>1</v>
          </cell>
          <cell r="BA185" t="str">
            <v>未定</v>
          </cell>
          <cell r="BB185" t="str">
            <v>未定</v>
          </cell>
          <cell r="BC185" t="str">
            <v>未定</v>
          </cell>
          <cell r="BD185">
            <v>0</v>
          </cell>
          <cell r="BE185">
            <v>0</v>
          </cell>
          <cell r="BF185">
            <v>0</v>
          </cell>
          <cell r="BG185">
            <v>0</v>
          </cell>
          <cell r="BH185">
            <v>0</v>
          </cell>
          <cell r="BI185">
            <v>0</v>
          </cell>
          <cell r="BJ185">
            <v>0</v>
          </cell>
          <cell r="BK185">
            <v>0</v>
          </cell>
          <cell r="BL185">
            <v>0</v>
          </cell>
          <cell r="BM185">
            <v>0</v>
          </cell>
          <cell r="BN185" t="str">
            <v>105－0013</v>
          </cell>
          <cell r="BO185" t="str">
            <v>東京都港区浜松町2丁目7番3号</v>
          </cell>
        </row>
        <row r="186">
          <cell r="A186">
            <v>184</v>
          </cell>
          <cell r="B186" t="str">
            <v>確定</v>
          </cell>
          <cell r="C186" t="str">
            <v>新規</v>
          </cell>
          <cell r="D186" t="str">
            <v>和民</v>
          </cell>
          <cell r="E186" t="str">
            <v>朝霞南口駅前</v>
          </cell>
          <cell r="F186" t="str">
            <v>確定</v>
          </cell>
          <cell r="G186" t="str">
            <v>佐藤</v>
          </cell>
          <cell r="H186">
            <v>36536</v>
          </cell>
          <cell r="I186" t="str">
            <v>確定</v>
          </cell>
          <cell r="J186">
            <v>36886</v>
          </cell>
          <cell r="K186">
            <v>5.4583333333333304</v>
          </cell>
          <cell r="L186">
            <v>36885</v>
          </cell>
          <cell r="M186">
            <v>0.625</v>
          </cell>
          <cell r="N186" t="str">
            <v>351-0011</v>
          </cell>
          <cell r="O186" t="str">
            <v>埼玉県朝霞市本町2丁目5番23号</v>
          </cell>
          <cell r="P186" t="str">
            <v>確定</v>
          </cell>
          <cell r="Q186" t="str">
            <v>朝霞フタバビル２階</v>
          </cell>
          <cell r="R186" t="str">
            <v>確定</v>
          </cell>
          <cell r="S186" t="str">
            <v>東武東上線</v>
          </cell>
          <cell r="T186" t="str">
            <v>朝霞</v>
          </cell>
          <cell r="U186">
            <v>1</v>
          </cell>
          <cell r="V186">
            <v>86</v>
          </cell>
          <cell r="W186" t="str">
            <v>確定</v>
          </cell>
          <cell r="X186">
            <v>1</v>
          </cell>
          <cell r="Y186" t="str">
            <v>年中無休</v>
          </cell>
          <cell r="Z186" t="str">
            <v>17:00～翌日3:00　金土曜及び祝祭日の前日は5:00迄</v>
          </cell>
          <cell r="AA186" t="str">
            <v>048-458-6636</v>
          </cell>
          <cell r="AB186" t="str">
            <v>048-458-6637</v>
          </cell>
          <cell r="AC186" t="str">
            <v>048-469-6954</v>
          </cell>
          <cell r="AD186">
            <v>11500</v>
          </cell>
          <cell r="AE186" t="str">
            <v>(株)オータカ</v>
          </cell>
          <cell r="AF186">
            <v>85.7</v>
          </cell>
          <cell r="AG186">
            <v>163</v>
          </cell>
          <cell r="AH186" t="str">
            <v>確定</v>
          </cell>
          <cell r="AI186">
            <v>0</v>
          </cell>
          <cell r="AJ186" t="str">
            <v>あり</v>
          </cell>
          <cell r="AK186">
            <v>2</v>
          </cell>
          <cell r="AL186" t="str">
            <v>Ａ＋Ｂ</v>
          </cell>
          <cell r="AM186">
            <v>20</v>
          </cell>
          <cell r="AN186">
            <v>22</v>
          </cell>
          <cell r="AO186">
            <v>0</v>
          </cell>
          <cell r="AP186">
            <v>0</v>
          </cell>
          <cell r="AQ186">
            <v>0</v>
          </cell>
          <cell r="AR186">
            <v>0</v>
          </cell>
          <cell r="AS186">
            <v>0</v>
          </cell>
          <cell r="AT186">
            <v>0</v>
          </cell>
          <cell r="AU186">
            <v>0</v>
          </cell>
          <cell r="AV186">
            <v>0</v>
          </cell>
          <cell r="AW186">
            <v>72</v>
          </cell>
          <cell r="AX186">
            <v>1</v>
          </cell>
          <cell r="AY186">
            <v>1</v>
          </cell>
          <cell r="AZ186">
            <v>1</v>
          </cell>
          <cell r="BA186" t="str">
            <v>(株)オータカ</v>
          </cell>
          <cell r="BB186" t="str">
            <v>(株)オータカ</v>
          </cell>
          <cell r="BC186" t="str">
            <v>(株)オータカ</v>
          </cell>
          <cell r="BD186">
            <v>0</v>
          </cell>
          <cell r="BE186">
            <v>0</v>
          </cell>
          <cell r="BF186">
            <v>0</v>
          </cell>
          <cell r="BG186">
            <v>0</v>
          </cell>
          <cell r="BH186">
            <v>0</v>
          </cell>
          <cell r="BI186">
            <v>0</v>
          </cell>
          <cell r="BJ186">
            <v>0</v>
          </cell>
          <cell r="BK186">
            <v>0</v>
          </cell>
          <cell r="BL186" t="str">
            <v>代表取締役</v>
          </cell>
          <cell r="BM186" t="str">
            <v>渡邉康成</v>
          </cell>
          <cell r="BN186" t="str">
            <v>351-0011</v>
          </cell>
          <cell r="BO186" t="str">
            <v>埼玉県朝霞市本町2丁目5番31号</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row>
        <row r="187">
          <cell r="A187">
            <v>185</v>
          </cell>
          <cell r="B187" t="str">
            <v>確定</v>
          </cell>
          <cell r="C187" t="str">
            <v>新規</v>
          </cell>
          <cell r="D187" t="str">
            <v>和み亭</v>
          </cell>
          <cell r="E187" t="str">
            <v>青梅</v>
          </cell>
          <cell r="F187" t="str">
            <v>確定</v>
          </cell>
          <cell r="G187" t="str">
            <v>町山</v>
          </cell>
          <cell r="H187">
            <v>36547</v>
          </cell>
          <cell r="I187" t="str">
            <v>確定</v>
          </cell>
          <cell r="J187">
            <v>36540</v>
          </cell>
          <cell r="K187">
            <v>6.4583333333333304</v>
          </cell>
          <cell r="L187">
            <v>36537</v>
          </cell>
          <cell r="M187">
            <v>0.625</v>
          </cell>
          <cell r="N187" t="str">
            <v>198-0031</v>
          </cell>
          <cell r="O187" t="str">
            <v>東京都青梅市師岡町４－１３－６</v>
          </cell>
          <cell r="P187" t="str">
            <v>確定</v>
          </cell>
          <cell r="Q187">
            <v>0</v>
          </cell>
          <cell r="R187" t="str">
            <v>なし</v>
          </cell>
          <cell r="S187" t="str">
            <v>ＪＲ青梅線</v>
          </cell>
          <cell r="T187" t="str">
            <v>河辺</v>
          </cell>
          <cell r="U187">
            <v>5</v>
          </cell>
          <cell r="V187">
            <v>75.099999999999994</v>
          </cell>
          <cell r="W187" t="str">
            <v>確定</v>
          </cell>
          <cell r="X187">
            <v>1</v>
          </cell>
          <cell r="Y187" t="str">
            <v>年中無休</v>
          </cell>
          <cell r="Z187" t="str">
            <v>11:30～翌日2:00</v>
          </cell>
          <cell r="AA187" t="str">
            <v>0428-20-4181</v>
          </cell>
          <cell r="AB187" t="str">
            <v>0428-20-4182</v>
          </cell>
          <cell r="AC187" t="str">
            <v>0428-21-7829</v>
          </cell>
          <cell r="AD187">
            <v>12000</v>
          </cell>
          <cell r="AE187" t="str">
            <v>財団法人東京都新都市建設公社</v>
          </cell>
          <cell r="AF187">
            <v>71.3</v>
          </cell>
          <cell r="AG187">
            <v>105</v>
          </cell>
          <cell r="AH187" t="str">
            <v>確定</v>
          </cell>
          <cell r="AI187">
            <v>25</v>
          </cell>
          <cell r="AJ187" t="str">
            <v>なし</v>
          </cell>
          <cell r="AK187">
            <v>2</v>
          </cell>
          <cell r="AL187" t="str">
            <v>Ａ＋Ｂ</v>
          </cell>
          <cell r="AM187">
            <v>14</v>
          </cell>
          <cell r="AN187">
            <v>14</v>
          </cell>
          <cell r="AO187">
            <v>0</v>
          </cell>
          <cell r="AP187">
            <v>0</v>
          </cell>
          <cell r="AQ187">
            <v>0</v>
          </cell>
          <cell r="AR187">
            <v>0</v>
          </cell>
          <cell r="AS187">
            <v>0</v>
          </cell>
          <cell r="AT187">
            <v>0</v>
          </cell>
          <cell r="AU187">
            <v>0</v>
          </cell>
          <cell r="AV187">
            <v>0</v>
          </cell>
          <cell r="AW187">
            <v>34</v>
          </cell>
          <cell r="AX187">
            <v>1</v>
          </cell>
          <cell r="AY187">
            <v>1</v>
          </cell>
          <cell r="AZ187">
            <v>1</v>
          </cell>
          <cell r="BA187" t="str">
            <v>東京電力</v>
          </cell>
          <cell r="BB187" t="str">
            <v>水道局</v>
          </cell>
          <cell r="BC187" t="str">
            <v>ﾄﾓｴﾌﾟﾛﾊﾟﾝ</v>
          </cell>
        </row>
        <row r="188">
          <cell r="A188">
            <v>186</v>
          </cell>
          <cell r="B188" t="str">
            <v>確定</v>
          </cell>
          <cell r="C188" t="str">
            <v>新規</v>
          </cell>
          <cell r="D188" t="str">
            <v>和民</v>
          </cell>
          <cell r="E188" t="str">
            <v>小田急本厚木藍澤ﾋﾞﾙ</v>
          </cell>
          <cell r="F188" t="str">
            <v>確定</v>
          </cell>
          <cell r="G188" t="str">
            <v>日比</v>
          </cell>
          <cell r="H188">
            <v>36576</v>
          </cell>
          <cell r="I188" t="str">
            <v>確定</v>
          </cell>
          <cell r="J188">
            <v>36570</v>
          </cell>
          <cell r="K188">
            <v>0.625</v>
          </cell>
          <cell r="L188" t="str">
            <v>なし</v>
          </cell>
          <cell r="M188" t="str">
            <v>なし</v>
          </cell>
          <cell r="N188" t="str">
            <v>243-0018</v>
          </cell>
          <cell r="O188" t="str">
            <v>神奈川県厚木市中町２－１－７</v>
          </cell>
          <cell r="P188" t="str">
            <v>確定</v>
          </cell>
          <cell r="Q188" t="str">
            <v>藍澤ビル3階</v>
          </cell>
          <cell r="R188" t="str">
            <v>確定</v>
          </cell>
          <cell r="S188" t="str">
            <v>小田急</v>
          </cell>
          <cell r="T188" t="str">
            <v>本厚木</v>
          </cell>
          <cell r="U188">
            <v>2</v>
          </cell>
          <cell r="V188">
            <v>53.6</v>
          </cell>
          <cell r="W188" t="str">
            <v>確定</v>
          </cell>
          <cell r="X188">
            <v>1</v>
          </cell>
          <cell r="Y188" t="str">
            <v>年中無休</v>
          </cell>
          <cell r="Z188" t="str">
            <v>17:00～翌日3:00　金土曜及び祝祭日の前日は5:00迄</v>
          </cell>
          <cell r="AA188" t="str">
            <v>046-294-5535</v>
          </cell>
          <cell r="AB188" t="str">
            <v>046-294-5536</v>
          </cell>
          <cell r="AC188" t="str">
            <v>046-295-0303</v>
          </cell>
          <cell r="AD188">
            <v>14000</v>
          </cell>
          <cell r="AE188" t="str">
            <v>藍澤不動産株式会社</v>
          </cell>
          <cell r="AF188">
            <v>53.3</v>
          </cell>
          <cell r="AG188">
            <v>96</v>
          </cell>
          <cell r="AH188" t="str">
            <v>確定</v>
          </cell>
          <cell r="AI188">
            <v>0</v>
          </cell>
          <cell r="AJ188" t="str">
            <v>なし</v>
          </cell>
          <cell r="AK188">
            <v>2</v>
          </cell>
          <cell r="AL188" t="str">
            <v>Ａ＋Ｂ</v>
          </cell>
          <cell r="AM188">
            <v>16</v>
          </cell>
          <cell r="AN188">
            <v>14</v>
          </cell>
          <cell r="AO188">
            <v>0</v>
          </cell>
          <cell r="AP188">
            <v>0</v>
          </cell>
          <cell r="AQ188">
            <v>0</v>
          </cell>
          <cell r="AR188">
            <v>0</v>
          </cell>
          <cell r="AS188">
            <v>0</v>
          </cell>
          <cell r="AT188">
            <v>0</v>
          </cell>
          <cell r="AU188">
            <v>0</v>
          </cell>
          <cell r="AV188">
            <v>0</v>
          </cell>
          <cell r="AW188">
            <v>46</v>
          </cell>
          <cell r="AX188">
            <v>1</v>
          </cell>
          <cell r="AY188">
            <v>1</v>
          </cell>
          <cell r="AZ188">
            <v>1</v>
          </cell>
          <cell r="BA188" t="str">
            <v>藍澤不動産株式会社</v>
          </cell>
          <cell r="BB188" t="str">
            <v>水道局</v>
          </cell>
          <cell r="BC188" t="str">
            <v>厚木ｶﾞｽ</v>
          </cell>
          <cell r="BD188">
            <v>0</v>
          </cell>
          <cell r="BE188">
            <v>0</v>
          </cell>
          <cell r="BF188">
            <v>0</v>
          </cell>
          <cell r="BG188">
            <v>0</v>
          </cell>
          <cell r="BH188">
            <v>0</v>
          </cell>
          <cell r="BI188">
            <v>0</v>
          </cell>
          <cell r="BJ188">
            <v>0</v>
          </cell>
          <cell r="BK188">
            <v>0</v>
          </cell>
          <cell r="BL188" t="str">
            <v>代表取締役</v>
          </cell>
          <cell r="BM188" t="str">
            <v>岩田潔</v>
          </cell>
          <cell r="BN188" t="str">
            <v>103-0027</v>
          </cell>
          <cell r="BO188" t="str">
            <v>東京都中央区日本橋1丁目20番10号</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row>
        <row r="189">
          <cell r="A189">
            <v>187</v>
          </cell>
          <cell r="B189" t="str">
            <v>確定</v>
          </cell>
          <cell r="C189" t="str">
            <v>新規</v>
          </cell>
          <cell r="D189" t="str">
            <v>和民</v>
          </cell>
          <cell r="E189" t="str">
            <v>東武練馬駅前</v>
          </cell>
          <cell r="F189" t="str">
            <v>確定</v>
          </cell>
          <cell r="G189" t="str">
            <v>小菅</v>
          </cell>
          <cell r="H189">
            <v>36983</v>
          </cell>
          <cell r="I189" t="str">
            <v>確定</v>
          </cell>
          <cell r="J189">
            <v>36977</v>
          </cell>
          <cell r="K189">
            <v>0.625</v>
          </cell>
          <cell r="L189" t="str">
            <v>なし</v>
          </cell>
          <cell r="M189" t="str">
            <v>なし</v>
          </cell>
          <cell r="N189" t="str">
            <v>179-0081</v>
          </cell>
          <cell r="O189" t="str">
            <v>東京都練馬区北町２－３８－１５</v>
          </cell>
          <cell r="P189" t="str">
            <v>確定</v>
          </cell>
          <cell r="Q189" t="str">
            <v>大宏第一ビル　2階</v>
          </cell>
          <cell r="R189" t="str">
            <v>確定</v>
          </cell>
          <cell r="S189" t="str">
            <v>東武東上線</v>
          </cell>
          <cell r="T189" t="str">
            <v>東武練馬</v>
          </cell>
          <cell r="U189">
            <v>1</v>
          </cell>
          <cell r="V189">
            <v>100</v>
          </cell>
          <cell r="W189" t="str">
            <v>未定</v>
          </cell>
          <cell r="X189">
            <v>1</v>
          </cell>
          <cell r="Y189" t="str">
            <v>年中無休</v>
          </cell>
          <cell r="Z189" t="str">
            <v>17:00～翌日2:00</v>
          </cell>
          <cell r="AA189" t="str">
            <v>03-5922-1585</v>
          </cell>
          <cell r="AB189" t="str">
            <v>03-5922-1586</v>
          </cell>
          <cell r="AC189" t="str">
            <v>03-5398-1480</v>
          </cell>
          <cell r="AD189">
            <v>14000</v>
          </cell>
          <cell r="AE189" t="str">
            <v>大宏興業(株)</v>
          </cell>
          <cell r="AF189">
            <v>105.2</v>
          </cell>
          <cell r="AG189">
            <v>198</v>
          </cell>
          <cell r="AH189" t="str">
            <v>確定</v>
          </cell>
          <cell r="AI189">
            <v>0</v>
          </cell>
          <cell r="AJ189" t="str">
            <v>あり</v>
          </cell>
          <cell r="AK189">
            <v>3</v>
          </cell>
          <cell r="AL189" t="str">
            <v>Ａ＋Ｂ＋Ｃ</v>
          </cell>
          <cell r="AM189">
            <v>16</v>
          </cell>
          <cell r="AN189">
            <v>14</v>
          </cell>
          <cell r="AO189">
            <v>14</v>
          </cell>
          <cell r="AP189">
            <v>0</v>
          </cell>
          <cell r="AQ189">
            <v>0</v>
          </cell>
          <cell r="AR189">
            <v>0</v>
          </cell>
          <cell r="AS189">
            <v>0</v>
          </cell>
          <cell r="AT189">
            <v>0</v>
          </cell>
          <cell r="AU189">
            <v>0</v>
          </cell>
          <cell r="AV189">
            <v>0</v>
          </cell>
          <cell r="AW189">
            <v>60</v>
          </cell>
          <cell r="AX189">
            <v>1</v>
          </cell>
          <cell r="AY189">
            <v>1</v>
          </cell>
          <cell r="AZ189">
            <v>1</v>
          </cell>
          <cell r="BA189" t="str">
            <v>未定</v>
          </cell>
          <cell r="BB189" t="str">
            <v>未定</v>
          </cell>
          <cell r="BC189" t="str">
            <v>未定</v>
          </cell>
          <cell r="BD189">
            <v>0</v>
          </cell>
          <cell r="BE189">
            <v>0</v>
          </cell>
          <cell r="BF189">
            <v>0</v>
          </cell>
          <cell r="BG189">
            <v>0</v>
          </cell>
          <cell r="BH189">
            <v>0</v>
          </cell>
          <cell r="BI189">
            <v>0</v>
          </cell>
          <cell r="BJ189">
            <v>0</v>
          </cell>
          <cell r="BK189">
            <v>0</v>
          </cell>
          <cell r="BL189" t="str">
            <v>代表取締役</v>
          </cell>
          <cell r="BM189" t="str">
            <v>大木誠治</v>
          </cell>
          <cell r="BN189" t="str">
            <v>179－0081</v>
          </cell>
          <cell r="BO189" t="str">
            <v>東京都練馬区北町2-38-15</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row>
        <row r="190">
          <cell r="A190">
            <v>188</v>
          </cell>
          <cell r="B190" t="str">
            <v>確定</v>
          </cell>
          <cell r="C190" t="str">
            <v>新規</v>
          </cell>
          <cell r="D190" t="str">
            <v>和民</v>
          </cell>
          <cell r="E190" t="str">
            <v>ＪＲ立川北口駅前</v>
          </cell>
          <cell r="F190" t="str">
            <v>確定</v>
          </cell>
          <cell r="G190" t="str">
            <v>小菅</v>
          </cell>
          <cell r="H190">
            <v>36983</v>
          </cell>
          <cell r="I190" t="str">
            <v>確定</v>
          </cell>
          <cell r="J190">
            <v>36977</v>
          </cell>
          <cell r="K190">
            <v>0.625</v>
          </cell>
          <cell r="L190" t="str">
            <v>なし</v>
          </cell>
          <cell r="M190" t="str">
            <v>なし</v>
          </cell>
          <cell r="N190" t="str">
            <v>190-0012</v>
          </cell>
          <cell r="O190" t="str">
            <v>東京都立川市曙町２－７－２０</v>
          </cell>
          <cell r="P190" t="str">
            <v>確定</v>
          </cell>
          <cell r="Q190" t="str">
            <v>カメヤビル８階</v>
          </cell>
          <cell r="R190" t="str">
            <v>確定</v>
          </cell>
          <cell r="S190" t="str">
            <v>JR中央線</v>
          </cell>
          <cell r="T190" t="str">
            <v>立川</v>
          </cell>
          <cell r="U190">
            <v>3</v>
          </cell>
          <cell r="V190">
            <v>64.180000000000007</v>
          </cell>
          <cell r="W190" t="str">
            <v>確定</v>
          </cell>
          <cell r="X190">
            <v>1</v>
          </cell>
          <cell r="Y190" t="str">
            <v>年中無休</v>
          </cell>
          <cell r="Z190" t="str">
            <v>17:00～翌日3:00　金土曜及び祝祭日の前日は5:00迄</v>
          </cell>
          <cell r="AA190" t="str">
            <v>042-548-3371</v>
          </cell>
          <cell r="AB190" t="str">
            <v>042-548-3372</v>
          </cell>
          <cell r="AC190" t="str">
            <v>042-528-3577</v>
          </cell>
          <cell r="AD190">
            <v>13700</v>
          </cell>
          <cell r="AE190" t="str">
            <v>亀屋商事株式会社</v>
          </cell>
          <cell r="AF190">
            <v>55.7</v>
          </cell>
          <cell r="AG190">
            <v>102</v>
          </cell>
          <cell r="AH190" t="str">
            <v>確定</v>
          </cell>
          <cell r="AI190">
            <v>0</v>
          </cell>
          <cell r="AJ190" t="str">
            <v>なし</v>
          </cell>
          <cell r="AK190">
            <v>0</v>
          </cell>
          <cell r="AL190">
            <v>0</v>
          </cell>
          <cell r="AM190">
            <v>0</v>
          </cell>
          <cell r="AN190">
            <v>0</v>
          </cell>
          <cell r="AO190">
            <v>0</v>
          </cell>
          <cell r="AP190">
            <v>0</v>
          </cell>
          <cell r="AQ190">
            <v>0</v>
          </cell>
          <cell r="AR190">
            <v>0</v>
          </cell>
          <cell r="AS190">
            <v>0</v>
          </cell>
          <cell r="AT190">
            <v>0</v>
          </cell>
          <cell r="AU190">
            <v>0</v>
          </cell>
          <cell r="AV190">
            <v>0</v>
          </cell>
          <cell r="AW190">
            <v>31</v>
          </cell>
          <cell r="AX190">
            <v>1</v>
          </cell>
          <cell r="AY190">
            <v>1</v>
          </cell>
          <cell r="AZ190">
            <v>1</v>
          </cell>
          <cell r="BA190" t="str">
            <v>未定</v>
          </cell>
          <cell r="BB190" t="str">
            <v>未定</v>
          </cell>
          <cell r="BC190" t="str">
            <v>未定</v>
          </cell>
          <cell r="BD190">
            <v>0</v>
          </cell>
          <cell r="BE190">
            <v>0</v>
          </cell>
          <cell r="BF190">
            <v>0</v>
          </cell>
          <cell r="BG190">
            <v>0</v>
          </cell>
          <cell r="BH190">
            <v>0</v>
          </cell>
          <cell r="BI190">
            <v>0</v>
          </cell>
          <cell r="BJ190">
            <v>0</v>
          </cell>
          <cell r="BK190">
            <v>0</v>
          </cell>
          <cell r="BL190" t="str">
            <v>代表取締役</v>
          </cell>
          <cell r="BM190" t="str">
            <v>関口勇</v>
          </cell>
          <cell r="BN190" t="str">
            <v>190－0012</v>
          </cell>
          <cell r="BO190" t="str">
            <v>東京都立川市曙町2丁目7番20号</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row>
        <row r="191">
          <cell r="A191">
            <v>189</v>
          </cell>
          <cell r="B191" t="str">
            <v>確定</v>
          </cell>
          <cell r="C191" t="str">
            <v>新規</v>
          </cell>
          <cell r="D191" t="str">
            <v>和民</v>
          </cell>
          <cell r="E191" t="str">
            <v>狭山市駅前</v>
          </cell>
          <cell r="F191" t="str">
            <v>確定</v>
          </cell>
          <cell r="G191" t="str">
            <v>小菅</v>
          </cell>
          <cell r="H191">
            <v>36986</v>
          </cell>
          <cell r="I191" t="str">
            <v>確定</v>
          </cell>
          <cell r="J191">
            <v>36980</v>
          </cell>
          <cell r="K191">
            <v>0.625</v>
          </cell>
          <cell r="L191" t="str">
            <v>なし</v>
          </cell>
          <cell r="M191" t="str">
            <v>なし</v>
          </cell>
          <cell r="N191" t="str">
            <v>350-1307</v>
          </cell>
          <cell r="O191" t="str">
            <v>埼玉県狭山市祗園４－６２</v>
          </cell>
          <cell r="P191" t="str">
            <v>確定</v>
          </cell>
          <cell r="Q191" t="str">
            <v>公栄ビル９　2階</v>
          </cell>
          <cell r="R191" t="str">
            <v>確定</v>
          </cell>
          <cell r="S191" t="str">
            <v>西武新宿線</v>
          </cell>
          <cell r="T191" t="str">
            <v>狭山市</v>
          </cell>
          <cell r="U191">
            <v>1</v>
          </cell>
          <cell r="V191">
            <v>101.71</v>
          </cell>
          <cell r="W191" t="str">
            <v>確定</v>
          </cell>
          <cell r="X191">
            <v>1</v>
          </cell>
          <cell r="Y191" t="str">
            <v>年中無休</v>
          </cell>
          <cell r="Z191" t="str">
            <v>17:00～翌日3:00　金土曜及び祝祭日の前日は5:00迄</v>
          </cell>
          <cell r="AA191" t="str">
            <v>042-950-7620</v>
          </cell>
          <cell r="AB191" t="str">
            <v>042-950-7621</v>
          </cell>
          <cell r="AC191" t="str">
            <v>042-956-2062</v>
          </cell>
          <cell r="AD191">
            <v>15000</v>
          </cell>
          <cell r="AE191" t="str">
            <v>公栄産業(株)</v>
          </cell>
          <cell r="AF191">
            <v>90.76</v>
          </cell>
          <cell r="AG191">
            <v>177</v>
          </cell>
          <cell r="AH191" t="str">
            <v>確定</v>
          </cell>
          <cell r="AI191">
            <v>0</v>
          </cell>
          <cell r="AJ191" t="str">
            <v>あり</v>
          </cell>
          <cell r="AK191">
            <v>2</v>
          </cell>
          <cell r="AL191" t="str">
            <v>Ａ＋Ｂ＋Ｃ</v>
          </cell>
          <cell r="AM191">
            <v>20</v>
          </cell>
          <cell r="AN191">
            <v>20</v>
          </cell>
          <cell r="AO191">
            <v>22</v>
          </cell>
          <cell r="AP191">
            <v>0</v>
          </cell>
          <cell r="AQ191">
            <v>0</v>
          </cell>
          <cell r="AR191">
            <v>0</v>
          </cell>
          <cell r="AS191">
            <v>0</v>
          </cell>
          <cell r="AT191">
            <v>0</v>
          </cell>
          <cell r="AU191">
            <v>0</v>
          </cell>
          <cell r="AV191">
            <v>0</v>
          </cell>
          <cell r="AW191">
            <v>62</v>
          </cell>
          <cell r="AX191">
            <v>1</v>
          </cell>
          <cell r="AY191">
            <v>1</v>
          </cell>
          <cell r="AZ191">
            <v>1</v>
          </cell>
          <cell r="BA191" t="str">
            <v>公栄産業(株)</v>
          </cell>
          <cell r="BB191" t="str">
            <v>水道局</v>
          </cell>
          <cell r="BC191" t="str">
            <v>武州ガス</v>
          </cell>
          <cell r="BD191">
            <v>0</v>
          </cell>
          <cell r="BE191">
            <v>0</v>
          </cell>
          <cell r="BF191">
            <v>0</v>
          </cell>
          <cell r="BG191">
            <v>0</v>
          </cell>
          <cell r="BH191">
            <v>0</v>
          </cell>
          <cell r="BI191">
            <v>0</v>
          </cell>
          <cell r="BJ191">
            <v>0</v>
          </cell>
          <cell r="BK191">
            <v>0</v>
          </cell>
          <cell r="BL191" t="str">
            <v>代表取締役</v>
          </cell>
          <cell r="BM191" t="str">
            <v>小林公男</v>
          </cell>
          <cell r="BN191" t="str">
            <v>350-1316</v>
          </cell>
          <cell r="BO191" t="str">
            <v>埼玉県狭山市南入曽1023-4</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row>
        <row r="192">
          <cell r="A192">
            <v>190</v>
          </cell>
          <cell r="B192" t="str">
            <v>確定</v>
          </cell>
          <cell r="C192" t="str">
            <v>新規</v>
          </cell>
          <cell r="D192" t="str">
            <v>和民</v>
          </cell>
          <cell r="E192" t="str">
            <v>道頓堀</v>
          </cell>
          <cell r="F192" t="str">
            <v>確定</v>
          </cell>
          <cell r="G192" t="str">
            <v>清水雅</v>
          </cell>
          <cell r="H192">
            <v>36992</v>
          </cell>
          <cell r="I192" t="str">
            <v>確定</v>
          </cell>
          <cell r="J192">
            <v>36971</v>
          </cell>
          <cell r="K192">
            <v>0.625</v>
          </cell>
          <cell r="L192" t="str">
            <v>なし</v>
          </cell>
          <cell r="M192" t="str">
            <v>なし</v>
          </cell>
          <cell r="N192" t="str">
            <v>542-0071</v>
          </cell>
          <cell r="O192" t="str">
            <v>大阪府大阪市中央区道頓堀1丁目6－15</v>
          </cell>
          <cell r="P192" t="str">
            <v>確定</v>
          </cell>
          <cell r="Q192" t="str">
            <v>ｃｏｍｒａｄｅドウトン7階</v>
          </cell>
          <cell r="R192" t="str">
            <v>確定</v>
          </cell>
          <cell r="S192" t="str">
            <v>大阪市営地下鉄</v>
          </cell>
          <cell r="T192" t="str">
            <v>難波（14番出口）</v>
          </cell>
          <cell r="U192">
            <v>3</v>
          </cell>
          <cell r="V192">
            <v>75</v>
          </cell>
          <cell r="W192" t="str">
            <v>確定</v>
          </cell>
          <cell r="X192">
            <v>1</v>
          </cell>
          <cell r="Y192" t="str">
            <v>年中無休</v>
          </cell>
          <cell r="Z192" t="str">
            <v>17:00～翌日3:00　金土曜及び祝祭日の前日は5:00迄</v>
          </cell>
          <cell r="AA192" t="str">
            <v>06-6214-8800</v>
          </cell>
          <cell r="AB192" t="str">
            <v>06-6214-8801</v>
          </cell>
          <cell r="AC192" t="str">
            <v>06-6212-4098</v>
          </cell>
          <cell r="AD192">
            <v>16000</v>
          </cell>
          <cell r="AE192" t="str">
            <v>道頓堀土地建物株式会社</v>
          </cell>
          <cell r="AF192">
            <v>75</v>
          </cell>
          <cell r="AG192">
            <v>140</v>
          </cell>
          <cell r="AH192" t="str">
            <v>確定</v>
          </cell>
          <cell r="AI192">
            <v>0</v>
          </cell>
          <cell r="AJ192" t="str">
            <v>なし</v>
          </cell>
          <cell r="AK192">
            <v>2</v>
          </cell>
          <cell r="AL192" t="str">
            <v>Ａ＋Ｂ</v>
          </cell>
          <cell r="AM192">
            <v>23</v>
          </cell>
          <cell r="AN192">
            <v>21</v>
          </cell>
          <cell r="AO192">
            <v>0</v>
          </cell>
          <cell r="AP192">
            <v>0</v>
          </cell>
          <cell r="AQ192">
            <v>0</v>
          </cell>
          <cell r="AR192">
            <v>0</v>
          </cell>
          <cell r="AS192">
            <v>0</v>
          </cell>
          <cell r="AT192">
            <v>0</v>
          </cell>
          <cell r="AU192">
            <v>0</v>
          </cell>
          <cell r="AV192">
            <v>0</v>
          </cell>
          <cell r="AW192">
            <v>44</v>
          </cell>
          <cell r="AX192">
            <v>1</v>
          </cell>
          <cell r="AY192">
            <v>1</v>
          </cell>
          <cell r="AZ192">
            <v>1</v>
          </cell>
          <cell r="BA192" t="str">
            <v>道頓堀土地建物(株)</v>
          </cell>
          <cell r="BB192" t="str">
            <v>未定</v>
          </cell>
          <cell r="BC192" t="str">
            <v>未定</v>
          </cell>
          <cell r="BD192">
            <v>0</v>
          </cell>
          <cell r="BE192">
            <v>0</v>
          </cell>
          <cell r="BF192">
            <v>0</v>
          </cell>
          <cell r="BG192">
            <v>0</v>
          </cell>
          <cell r="BH192">
            <v>0</v>
          </cell>
          <cell r="BI192">
            <v>0</v>
          </cell>
          <cell r="BJ192">
            <v>0</v>
          </cell>
          <cell r="BK192">
            <v>0</v>
          </cell>
          <cell r="BL192" t="str">
            <v>代表取締役</v>
          </cell>
          <cell r="BM192" t="str">
            <v>田中清三</v>
          </cell>
          <cell r="BN192" t="str">
            <v>542－0071</v>
          </cell>
          <cell r="BO192" t="str">
            <v>大阪市中央区道頓堀1-6-15</v>
          </cell>
          <cell r="BP192">
            <v>0</v>
          </cell>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row>
        <row r="193">
          <cell r="A193">
            <v>191</v>
          </cell>
          <cell r="B193" t="str">
            <v>確定</v>
          </cell>
          <cell r="C193" t="str">
            <v>ﾘﾛｹｲﾄ</v>
          </cell>
          <cell r="D193" t="str">
            <v>和民</v>
          </cell>
          <cell r="E193" t="str">
            <v>綱島西口</v>
          </cell>
          <cell r="F193" t="str">
            <v>確定</v>
          </cell>
          <cell r="G193" t="str">
            <v>利重</v>
          </cell>
          <cell r="H193">
            <v>37018</v>
          </cell>
          <cell r="I193" t="str">
            <v>確定</v>
          </cell>
          <cell r="J193">
            <v>37012</v>
          </cell>
          <cell r="K193">
            <v>0.625</v>
          </cell>
          <cell r="L193" t="str">
            <v>なし</v>
          </cell>
          <cell r="M193" t="str">
            <v>なし</v>
          </cell>
          <cell r="N193" t="str">
            <v>223-0053</v>
          </cell>
          <cell r="O193" t="str">
            <v>神奈川県横浜市港北区綱島西１－１１－４</v>
          </cell>
          <cell r="P193" t="str">
            <v>確定</v>
          </cell>
          <cell r="Q193" t="str">
            <v>綱島オークラビルⅡ　2、3階</v>
          </cell>
          <cell r="R193" t="str">
            <v>確定</v>
          </cell>
          <cell r="S193" t="str">
            <v>東急東横線</v>
          </cell>
          <cell r="T193" t="str">
            <v>綱島</v>
          </cell>
          <cell r="U193">
            <v>3</v>
          </cell>
          <cell r="V193">
            <v>82.21</v>
          </cell>
          <cell r="W193" t="str">
            <v>確定</v>
          </cell>
          <cell r="X193">
            <v>2</v>
          </cell>
          <cell r="Y193" t="str">
            <v>年中無休</v>
          </cell>
          <cell r="Z193" t="str">
            <v>17:00～翌日3:00　金土曜及び祝祭日の前日は5:00迄</v>
          </cell>
          <cell r="AA193" t="str">
            <v>045-533-3751</v>
          </cell>
          <cell r="AB193" t="str">
            <v>045-533-3752</v>
          </cell>
          <cell r="AC193" t="str">
            <v>045-545-5719</v>
          </cell>
          <cell r="AD193">
            <v>14000</v>
          </cell>
          <cell r="AE193" t="str">
            <v>(株)ｴｽﾎﾟﾜｰﾙ</v>
          </cell>
          <cell r="AF193">
            <v>81.900000000000006</v>
          </cell>
          <cell r="AG193">
            <v>148</v>
          </cell>
          <cell r="AH193" t="str">
            <v>確定</v>
          </cell>
          <cell r="AI193">
            <v>0</v>
          </cell>
          <cell r="AJ193" t="str">
            <v>あり</v>
          </cell>
          <cell r="AK193">
            <v>3</v>
          </cell>
          <cell r="AL193" t="str">
            <v>Ａ＋Ｂ＋Ｃ</v>
          </cell>
          <cell r="AM193">
            <v>16</v>
          </cell>
          <cell r="AN193">
            <v>16</v>
          </cell>
          <cell r="AO193">
            <v>16</v>
          </cell>
          <cell r="AP193">
            <v>0</v>
          </cell>
          <cell r="AQ193">
            <v>0</v>
          </cell>
          <cell r="AR193">
            <v>0</v>
          </cell>
          <cell r="AS193">
            <v>0</v>
          </cell>
          <cell r="AT193">
            <v>0</v>
          </cell>
          <cell r="AU193">
            <v>0</v>
          </cell>
          <cell r="AV193">
            <v>0</v>
          </cell>
          <cell r="AW193">
            <v>48</v>
          </cell>
          <cell r="AX193">
            <v>2</v>
          </cell>
          <cell r="AY193">
            <v>2</v>
          </cell>
          <cell r="AZ193">
            <v>1</v>
          </cell>
          <cell r="BA193" t="str">
            <v>(株)ｴｽﾎﾟﾜｰﾙ</v>
          </cell>
          <cell r="BB193" t="str">
            <v>水道局</v>
          </cell>
          <cell r="BC193" t="str">
            <v>東京ガス</v>
          </cell>
          <cell r="BD193">
            <v>0</v>
          </cell>
          <cell r="BE193">
            <v>0</v>
          </cell>
          <cell r="BF193">
            <v>0</v>
          </cell>
          <cell r="BG193">
            <v>0</v>
          </cell>
          <cell r="BH193">
            <v>0</v>
          </cell>
          <cell r="BI193">
            <v>0</v>
          </cell>
          <cell r="BJ193">
            <v>0</v>
          </cell>
          <cell r="BK193">
            <v>0</v>
          </cell>
          <cell r="BL193" t="str">
            <v>代表取締役</v>
          </cell>
          <cell r="BM193" t="str">
            <v>椿　富男</v>
          </cell>
          <cell r="BN193" t="str">
            <v>222－0034</v>
          </cell>
          <cell r="BO193" t="str">
            <v>横浜市港北区岸根町602番地</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row>
        <row r="194">
          <cell r="A194">
            <v>192</v>
          </cell>
          <cell r="B194" t="str">
            <v>確定</v>
          </cell>
          <cell r="C194" t="str">
            <v>新規</v>
          </cell>
          <cell r="D194" t="str">
            <v>和民</v>
          </cell>
          <cell r="E194" t="str">
            <v>祐天寺駅前</v>
          </cell>
          <cell r="F194" t="str">
            <v>確定</v>
          </cell>
          <cell r="G194" t="str">
            <v>日比</v>
          </cell>
          <cell r="H194">
            <v>36997</v>
          </cell>
          <cell r="I194" t="str">
            <v>確定</v>
          </cell>
          <cell r="J194">
            <v>36991</v>
          </cell>
          <cell r="K194">
            <v>0.625</v>
          </cell>
          <cell r="L194" t="str">
            <v>なし</v>
          </cell>
          <cell r="M194" t="str">
            <v>なし</v>
          </cell>
          <cell r="N194" t="str">
            <v>153-0052</v>
          </cell>
          <cell r="O194" t="str">
            <v>東京都目黒区祐天寺２－１４－１</v>
          </cell>
          <cell r="P194" t="str">
            <v>確定</v>
          </cell>
          <cell r="Q194" t="str">
            <v>フィオーレ祐天寺2階</v>
          </cell>
          <cell r="R194" t="str">
            <v>確定</v>
          </cell>
          <cell r="S194" t="str">
            <v>東急東横線</v>
          </cell>
          <cell r="T194" t="str">
            <v>祐天寺</v>
          </cell>
          <cell r="U194">
            <v>1</v>
          </cell>
          <cell r="V194">
            <v>56.3</v>
          </cell>
          <cell r="W194" t="str">
            <v>確定</v>
          </cell>
          <cell r="X194">
            <v>1</v>
          </cell>
          <cell r="Y194" t="str">
            <v>年中無休</v>
          </cell>
          <cell r="Z194" t="str">
            <v>17:00～翌日3:00　金土曜及び祝祭日の前日は5:00迄</v>
          </cell>
          <cell r="AA194" t="str">
            <v>03-5794-8871</v>
          </cell>
          <cell r="AB194" t="str">
            <v>03-5794-8872</v>
          </cell>
          <cell r="AC194" t="str">
            <v>03-3794-3843</v>
          </cell>
          <cell r="AD194">
            <v>11000</v>
          </cell>
          <cell r="AE194" t="str">
            <v>島崎忠範</v>
          </cell>
          <cell r="AF194">
            <v>56.45</v>
          </cell>
          <cell r="AG194">
            <v>103</v>
          </cell>
          <cell r="AH194" t="str">
            <v>確定</v>
          </cell>
          <cell r="AI194">
            <v>0</v>
          </cell>
          <cell r="AJ194" t="str">
            <v>なし</v>
          </cell>
          <cell r="AK194">
            <v>2</v>
          </cell>
          <cell r="AL194" t="str">
            <v>Ａ＋Ｂ</v>
          </cell>
          <cell r="AM194">
            <v>20</v>
          </cell>
          <cell r="AN194">
            <v>20</v>
          </cell>
          <cell r="AO194">
            <v>0</v>
          </cell>
          <cell r="AP194">
            <v>0</v>
          </cell>
          <cell r="AQ194">
            <v>0</v>
          </cell>
          <cell r="AR194">
            <v>0</v>
          </cell>
          <cell r="AS194">
            <v>0</v>
          </cell>
          <cell r="AT194">
            <v>0</v>
          </cell>
          <cell r="AU194">
            <v>0</v>
          </cell>
          <cell r="AV194">
            <v>0</v>
          </cell>
          <cell r="AW194">
            <v>52</v>
          </cell>
          <cell r="AX194">
            <v>1</v>
          </cell>
          <cell r="AY194">
            <v>1</v>
          </cell>
          <cell r="AZ194">
            <v>1</v>
          </cell>
          <cell r="BA194" t="str">
            <v>東京コミニﾃｨ</v>
          </cell>
          <cell r="BB194" t="str">
            <v>水道局</v>
          </cell>
          <cell r="BC194" t="str">
            <v>東京ガス</v>
          </cell>
          <cell r="BD194">
            <v>0</v>
          </cell>
          <cell r="BE194">
            <v>0</v>
          </cell>
          <cell r="BF194">
            <v>0</v>
          </cell>
          <cell r="BG194">
            <v>0</v>
          </cell>
          <cell r="BH194">
            <v>0</v>
          </cell>
          <cell r="BI194">
            <v>0</v>
          </cell>
          <cell r="BJ194">
            <v>0</v>
          </cell>
          <cell r="BK194">
            <v>0</v>
          </cell>
          <cell r="BL194">
            <v>0</v>
          </cell>
          <cell r="BM194">
            <v>0</v>
          </cell>
          <cell r="BN194" t="str">
            <v>153－0053</v>
          </cell>
          <cell r="BO194" t="str">
            <v>東京都目黒区五本木1-40-10</v>
          </cell>
        </row>
        <row r="195">
          <cell r="A195">
            <v>193</v>
          </cell>
          <cell r="B195" t="str">
            <v>確定</v>
          </cell>
          <cell r="C195" t="str">
            <v>新規</v>
          </cell>
          <cell r="D195" t="str">
            <v>和民</v>
          </cell>
          <cell r="E195" t="str">
            <v>坂戸北口駅前</v>
          </cell>
          <cell r="F195" t="str">
            <v>確定</v>
          </cell>
          <cell r="G195" t="str">
            <v>小菅</v>
          </cell>
          <cell r="H195">
            <v>37000</v>
          </cell>
          <cell r="I195" t="str">
            <v>確定</v>
          </cell>
          <cell r="J195">
            <v>36994</v>
          </cell>
          <cell r="K195">
            <v>0.625</v>
          </cell>
          <cell r="L195" t="str">
            <v>なし</v>
          </cell>
          <cell r="M195" t="str">
            <v>なし</v>
          </cell>
          <cell r="N195" t="str">
            <v>350-0225</v>
          </cell>
          <cell r="O195" t="str">
            <v>埼玉県坂戸市日の出町14番地3号</v>
          </cell>
          <cell r="P195" t="str">
            <v>確定</v>
          </cell>
          <cell r="Q195" t="str">
            <v>山咲ビル2階</v>
          </cell>
          <cell r="R195" t="str">
            <v>確定</v>
          </cell>
          <cell r="S195" t="str">
            <v>東武東上線</v>
          </cell>
          <cell r="T195" t="str">
            <v>坂戸</v>
          </cell>
          <cell r="U195">
            <v>1</v>
          </cell>
          <cell r="V195">
            <v>82.42</v>
          </cell>
          <cell r="W195" t="str">
            <v>確定</v>
          </cell>
          <cell r="X195">
            <v>1</v>
          </cell>
          <cell r="Y195" t="str">
            <v>年中無休</v>
          </cell>
          <cell r="Z195" t="str">
            <v>17:00～翌日3:00　金土曜及び祝祭日の前日は5:00迄</v>
          </cell>
          <cell r="AA195" t="str">
            <v>049-280-5021</v>
          </cell>
          <cell r="AB195" t="str">
            <v>049-280-5022</v>
          </cell>
          <cell r="AC195" t="str">
            <v>049-284-8321</v>
          </cell>
          <cell r="AD195">
            <v>11500</v>
          </cell>
          <cell r="AE195" t="str">
            <v>山﨑さだ子</v>
          </cell>
          <cell r="AF195">
            <v>78.099999999999994</v>
          </cell>
          <cell r="AG195">
            <v>147</v>
          </cell>
          <cell r="AH195" t="str">
            <v>確定</v>
          </cell>
          <cell r="AI195">
            <v>0</v>
          </cell>
          <cell r="AJ195" t="str">
            <v>あり</v>
          </cell>
          <cell r="AK195">
            <v>2</v>
          </cell>
          <cell r="AL195" t="str">
            <v>Ａ＋Ｂ</v>
          </cell>
          <cell r="AM195">
            <v>16</v>
          </cell>
          <cell r="AN195">
            <v>18</v>
          </cell>
          <cell r="AO195">
            <v>0</v>
          </cell>
          <cell r="AP195">
            <v>0</v>
          </cell>
          <cell r="AQ195">
            <v>0</v>
          </cell>
          <cell r="AR195">
            <v>0</v>
          </cell>
          <cell r="AS195">
            <v>0</v>
          </cell>
          <cell r="AT195">
            <v>0</v>
          </cell>
          <cell r="AU195">
            <v>0</v>
          </cell>
          <cell r="AV195">
            <v>0</v>
          </cell>
          <cell r="AW195">
            <v>75</v>
          </cell>
          <cell r="AX195">
            <v>1</v>
          </cell>
          <cell r="AY195">
            <v>1</v>
          </cell>
          <cell r="AZ195">
            <v>1</v>
          </cell>
          <cell r="BA195" t="str">
            <v>未定</v>
          </cell>
          <cell r="BB195" t="str">
            <v>未定</v>
          </cell>
          <cell r="BC195" t="str">
            <v>未定</v>
          </cell>
          <cell r="BD195">
            <v>0</v>
          </cell>
          <cell r="BE195">
            <v>0</v>
          </cell>
          <cell r="BF195">
            <v>0</v>
          </cell>
          <cell r="BG195">
            <v>0</v>
          </cell>
          <cell r="BH195">
            <v>0</v>
          </cell>
          <cell r="BI195">
            <v>0</v>
          </cell>
          <cell r="BJ195">
            <v>0</v>
          </cell>
          <cell r="BK195">
            <v>0</v>
          </cell>
          <cell r="BL195">
            <v>0</v>
          </cell>
          <cell r="BM195" t="str">
            <v>山﨑さだ子</v>
          </cell>
          <cell r="BN195" t="str">
            <v>350-0227</v>
          </cell>
          <cell r="BO195" t="str">
            <v>埼玉県坂戸市仲町3番40号</v>
          </cell>
        </row>
        <row r="196">
          <cell r="A196">
            <v>194</v>
          </cell>
          <cell r="B196" t="str">
            <v>確定</v>
          </cell>
          <cell r="C196" t="str">
            <v>新規</v>
          </cell>
          <cell r="D196" t="str">
            <v>和み亭</v>
          </cell>
          <cell r="E196" t="str">
            <v>大宮日進</v>
          </cell>
          <cell r="F196" t="str">
            <v>確定</v>
          </cell>
          <cell r="G196" t="str">
            <v>町山</v>
          </cell>
          <cell r="H196">
            <v>37004</v>
          </cell>
          <cell r="I196" t="str">
            <v>確定</v>
          </cell>
          <cell r="J196">
            <v>36998</v>
          </cell>
          <cell r="K196">
            <v>0.625</v>
          </cell>
          <cell r="L196" t="str">
            <v>なし</v>
          </cell>
          <cell r="M196" t="str">
            <v>なし</v>
          </cell>
          <cell r="N196" t="str">
            <v>331-0040</v>
          </cell>
          <cell r="O196" t="str">
            <v>埼玉県大宮市大字上加字東谷１３７２－２</v>
          </cell>
          <cell r="P196" t="str">
            <v>確定</v>
          </cell>
          <cell r="Q196">
            <v>0</v>
          </cell>
          <cell r="R196" t="str">
            <v>確定</v>
          </cell>
          <cell r="S196" t="str">
            <v>川越線</v>
          </cell>
          <cell r="T196" t="str">
            <v>日進</v>
          </cell>
          <cell r="U196">
            <v>15</v>
          </cell>
          <cell r="V196">
            <v>70</v>
          </cell>
          <cell r="W196" t="str">
            <v>未定</v>
          </cell>
          <cell r="X196">
            <v>1</v>
          </cell>
          <cell r="Y196" t="str">
            <v>年中無休</v>
          </cell>
          <cell r="Z196" t="str">
            <v>11:30～翌日2:00</v>
          </cell>
          <cell r="AA196" t="str">
            <v>048-661-8882</v>
          </cell>
          <cell r="AB196" t="str">
            <v>048-661-8884</v>
          </cell>
          <cell r="AC196" t="str">
            <v>048-668-6578</v>
          </cell>
          <cell r="AD196">
            <v>12500</v>
          </cell>
          <cell r="AE196" t="str">
            <v>株式会社ｼﾞｪｲｱｰﾙ東日本都市開発</v>
          </cell>
          <cell r="AF196">
            <v>71.3</v>
          </cell>
          <cell r="AG196">
            <v>105</v>
          </cell>
          <cell r="AH196" t="str">
            <v>確定</v>
          </cell>
          <cell r="AI196" t="str">
            <v>未定</v>
          </cell>
          <cell r="AJ196" t="str">
            <v>なし</v>
          </cell>
          <cell r="AK196">
            <v>2</v>
          </cell>
          <cell r="AL196" t="str">
            <v>Ａ＋Ｂ</v>
          </cell>
          <cell r="AM196">
            <v>14</v>
          </cell>
          <cell r="AN196">
            <v>14</v>
          </cell>
          <cell r="AO196">
            <v>0</v>
          </cell>
          <cell r="AP196">
            <v>0</v>
          </cell>
          <cell r="AQ196">
            <v>0</v>
          </cell>
          <cell r="AR196">
            <v>0</v>
          </cell>
          <cell r="AS196">
            <v>0</v>
          </cell>
          <cell r="AT196">
            <v>0</v>
          </cell>
          <cell r="AU196">
            <v>0</v>
          </cell>
          <cell r="AV196">
            <v>0</v>
          </cell>
          <cell r="AW196">
            <v>34</v>
          </cell>
          <cell r="AX196">
            <v>1</v>
          </cell>
          <cell r="AY196">
            <v>1</v>
          </cell>
          <cell r="AZ196">
            <v>1</v>
          </cell>
          <cell r="BA196" t="str">
            <v>未定</v>
          </cell>
          <cell r="BB196" t="str">
            <v>未定</v>
          </cell>
          <cell r="BC196" t="str">
            <v>未定</v>
          </cell>
          <cell r="BD196">
            <v>0</v>
          </cell>
          <cell r="BE196">
            <v>0</v>
          </cell>
          <cell r="BF196">
            <v>0</v>
          </cell>
          <cell r="BG196">
            <v>0</v>
          </cell>
          <cell r="BH196">
            <v>0</v>
          </cell>
          <cell r="BI196">
            <v>0</v>
          </cell>
          <cell r="BJ196">
            <v>0</v>
          </cell>
          <cell r="BK196">
            <v>0</v>
          </cell>
          <cell r="BL196">
            <v>0</v>
          </cell>
          <cell r="BM196" t="str">
            <v>力村周一郎</v>
          </cell>
          <cell r="BN196">
            <v>0</v>
          </cell>
          <cell r="BO196">
            <v>0</v>
          </cell>
          <cell r="BP196">
            <v>0</v>
          </cell>
          <cell r="BQ196">
            <v>0</v>
          </cell>
          <cell r="BR196">
            <v>0</v>
          </cell>
          <cell r="BS196">
            <v>0</v>
          </cell>
          <cell r="BT196">
            <v>0</v>
          </cell>
          <cell r="BU196">
            <v>0</v>
          </cell>
          <cell r="BV196">
            <v>0</v>
          </cell>
        </row>
        <row r="197">
          <cell r="A197">
            <v>195</v>
          </cell>
          <cell r="B197" t="str">
            <v>確定</v>
          </cell>
          <cell r="C197" t="str">
            <v>新規</v>
          </cell>
          <cell r="D197" t="str">
            <v>和民</v>
          </cell>
          <cell r="E197" t="str">
            <v>京急杉田</v>
          </cell>
          <cell r="F197" t="str">
            <v>確定</v>
          </cell>
          <cell r="G197" t="str">
            <v>利重</v>
          </cell>
          <cell r="H197">
            <v>37012</v>
          </cell>
          <cell r="I197" t="str">
            <v>確定</v>
          </cell>
          <cell r="J197">
            <v>37006</v>
          </cell>
          <cell r="K197">
            <v>0.625</v>
          </cell>
          <cell r="L197" t="str">
            <v>なし</v>
          </cell>
          <cell r="M197" t="str">
            <v>なし</v>
          </cell>
          <cell r="N197" t="str">
            <v>235-0033</v>
          </cell>
          <cell r="O197" t="str">
            <v>神奈川県横浜市磯子区杉田１－１３－３</v>
          </cell>
          <cell r="P197" t="str">
            <v>確定</v>
          </cell>
          <cell r="Q197" t="str">
            <v>フードプラザマルヤマ</v>
          </cell>
          <cell r="R197" t="str">
            <v>確定</v>
          </cell>
          <cell r="S197" t="str">
            <v>京浜急行線</v>
          </cell>
          <cell r="T197" t="str">
            <v>杉田</v>
          </cell>
          <cell r="U197">
            <v>3</v>
          </cell>
          <cell r="V197">
            <v>79.2</v>
          </cell>
          <cell r="W197" t="str">
            <v>確定</v>
          </cell>
          <cell r="X197">
            <v>1</v>
          </cell>
          <cell r="Y197" t="str">
            <v>年中無休</v>
          </cell>
          <cell r="Z197" t="str">
            <v>17:00～翌日3:00　金土曜及び祝祭日の前日は5:00迄</v>
          </cell>
          <cell r="AA197" t="str">
            <v>045-778-7855</v>
          </cell>
          <cell r="AB197" t="str">
            <v>045-778-7856</v>
          </cell>
          <cell r="AC197" t="str">
            <v>045-771-6433</v>
          </cell>
          <cell r="AD197">
            <v>13000</v>
          </cell>
          <cell r="AE197" t="str">
            <v>(株)山双</v>
          </cell>
          <cell r="AF197">
            <v>76.45</v>
          </cell>
          <cell r="AG197">
            <v>142</v>
          </cell>
          <cell r="AH197" t="str">
            <v>確定</v>
          </cell>
          <cell r="AI197">
            <v>0</v>
          </cell>
          <cell r="AJ197" t="str">
            <v>なし</v>
          </cell>
          <cell r="AK197" t="str">
            <v>未定</v>
          </cell>
          <cell r="AL197" t="str">
            <v>未定</v>
          </cell>
          <cell r="AM197" t="str">
            <v>未定</v>
          </cell>
          <cell r="AN197" t="str">
            <v>未定</v>
          </cell>
          <cell r="AO197" t="str">
            <v>未定</v>
          </cell>
          <cell r="AP197" t="str">
            <v>未定</v>
          </cell>
          <cell r="AQ197">
            <v>0</v>
          </cell>
          <cell r="AR197">
            <v>0</v>
          </cell>
          <cell r="AS197">
            <v>0</v>
          </cell>
          <cell r="AT197">
            <v>0</v>
          </cell>
          <cell r="AU197">
            <v>0</v>
          </cell>
          <cell r="AV197">
            <v>0</v>
          </cell>
          <cell r="AW197" t="str">
            <v>未定</v>
          </cell>
          <cell r="AX197">
            <v>1</v>
          </cell>
          <cell r="AY197">
            <v>1</v>
          </cell>
          <cell r="AZ197">
            <v>1</v>
          </cell>
          <cell r="BA197" t="str">
            <v>未定</v>
          </cell>
          <cell r="BB197" t="str">
            <v>未定</v>
          </cell>
          <cell r="BC197" t="str">
            <v>未定</v>
          </cell>
          <cell r="BD197">
            <v>0</v>
          </cell>
          <cell r="BE197">
            <v>0</v>
          </cell>
          <cell r="BF197">
            <v>0</v>
          </cell>
          <cell r="BG197">
            <v>0</v>
          </cell>
          <cell r="BH197">
            <v>0</v>
          </cell>
          <cell r="BI197">
            <v>0</v>
          </cell>
          <cell r="BJ197">
            <v>0</v>
          </cell>
          <cell r="BK197">
            <v>0</v>
          </cell>
          <cell r="BL197" t="str">
            <v>代表取締役</v>
          </cell>
          <cell r="BM197" t="str">
            <v>山口裕三</v>
          </cell>
          <cell r="BN197" t="str">
            <v>235-0033</v>
          </cell>
          <cell r="BO197" t="str">
            <v>横浜市磯子区杉田1-13-3</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row>
        <row r="198">
          <cell r="A198">
            <v>196</v>
          </cell>
          <cell r="B198" t="str">
            <v>確定</v>
          </cell>
          <cell r="C198" t="str">
            <v>新規</v>
          </cell>
          <cell r="D198" t="str">
            <v>和民</v>
          </cell>
          <cell r="E198" t="str">
            <v>蓮根駅前</v>
          </cell>
          <cell r="F198" t="str">
            <v>確定</v>
          </cell>
          <cell r="G198" t="str">
            <v>日比</v>
          </cell>
          <cell r="H198">
            <v>37012</v>
          </cell>
          <cell r="I198" t="str">
            <v>確定</v>
          </cell>
          <cell r="J198">
            <v>37005</v>
          </cell>
          <cell r="K198">
            <v>0.625</v>
          </cell>
          <cell r="L198" t="str">
            <v>なし</v>
          </cell>
          <cell r="M198" t="str">
            <v>なし</v>
          </cell>
          <cell r="N198" t="str">
            <v>174-0043</v>
          </cell>
          <cell r="O198" t="str">
            <v>東京都板橋区坂下２－１６－３</v>
          </cell>
          <cell r="P198" t="str">
            <v>確定</v>
          </cell>
          <cell r="Q198" t="str">
            <v>蓮根駅前ＳＫビル２階</v>
          </cell>
          <cell r="R198" t="str">
            <v>確定</v>
          </cell>
          <cell r="S198" t="str">
            <v>三田線</v>
          </cell>
          <cell r="T198" t="str">
            <v>蓮根</v>
          </cell>
          <cell r="U198">
            <v>1</v>
          </cell>
          <cell r="V198">
            <v>80.430000000000007</v>
          </cell>
          <cell r="W198" t="str">
            <v>確定</v>
          </cell>
          <cell r="X198">
            <v>1</v>
          </cell>
          <cell r="Y198" t="str">
            <v>年中無休</v>
          </cell>
          <cell r="Z198" t="str">
            <v>17:00～翌日3:00　金土曜及び祝祭日の前日は5:00迄</v>
          </cell>
          <cell r="AA198" t="str">
            <v>03-5915-1521</v>
          </cell>
          <cell r="AB198" t="str">
            <v>03-5915-1522</v>
          </cell>
          <cell r="AC198" t="str">
            <v>03-3966-4555</v>
          </cell>
          <cell r="AD198">
            <v>11500</v>
          </cell>
          <cell r="AE198" t="str">
            <v>金畑昭正</v>
          </cell>
          <cell r="AF198">
            <v>81.63</v>
          </cell>
          <cell r="AG198">
            <v>151</v>
          </cell>
          <cell r="AH198" t="str">
            <v>確定</v>
          </cell>
          <cell r="AI198">
            <v>0</v>
          </cell>
          <cell r="AJ198" t="str">
            <v>未定</v>
          </cell>
          <cell r="AK198" t="str">
            <v>未定</v>
          </cell>
          <cell r="AL198" t="str">
            <v>未定</v>
          </cell>
          <cell r="AM198" t="str">
            <v>未定</v>
          </cell>
          <cell r="AN198" t="str">
            <v>未定</v>
          </cell>
          <cell r="AO198" t="str">
            <v>未定</v>
          </cell>
          <cell r="AP198" t="str">
            <v>未定</v>
          </cell>
          <cell r="AQ198">
            <v>0</v>
          </cell>
          <cell r="AR198">
            <v>0</v>
          </cell>
          <cell r="AS198">
            <v>0</v>
          </cell>
          <cell r="AT198">
            <v>0</v>
          </cell>
          <cell r="AU198">
            <v>0</v>
          </cell>
          <cell r="AV198">
            <v>0</v>
          </cell>
          <cell r="AW198" t="str">
            <v>未定</v>
          </cell>
          <cell r="AX198">
            <v>1</v>
          </cell>
          <cell r="AY198">
            <v>1</v>
          </cell>
          <cell r="AZ198">
            <v>1</v>
          </cell>
          <cell r="BA198" t="str">
            <v>未定</v>
          </cell>
          <cell r="BB198" t="str">
            <v>未定</v>
          </cell>
          <cell r="BC198" t="str">
            <v>未定</v>
          </cell>
        </row>
        <row r="199">
          <cell r="A199">
            <v>197</v>
          </cell>
          <cell r="B199" t="str">
            <v>確定</v>
          </cell>
          <cell r="C199" t="str">
            <v>ﾘﾛｹｲﾄ</v>
          </cell>
          <cell r="D199" t="str">
            <v>和民</v>
          </cell>
          <cell r="E199" t="str">
            <v>武蔵新城</v>
          </cell>
          <cell r="F199" t="str">
            <v>確定</v>
          </cell>
          <cell r="G199" t="str">
            <v>小菅</v>
          </cell>
          <cell r="H199">
            <v>37033</v>
          </cell>
          <cell r="I199" t="str">
            <v>確定</v>
          </cell>
          <cell r="J199">
            <v>37021</v>
          </cell>
          <cell r="K199">
            <v>0.625</v>
          </cell>
          <cell r="L199" t="str">
            <v>なし</v>
          </cell>
          <cell r="M199" t="str">
            <v>なし</v>
          </cell>
          <cell r="N199" t="str">
            <v>211-0044</v>
          </cell>
          <cell r="O199" t="str">
            <v>神奈川県川崎市中原区新城1丁目2番27号</v>
          </cell>
          <cell r="P199" t="str">
            <v>確定</v>
          </cell>
          <cell r="Q199" t="str">
            <v>新城京浜ビル３階</v>
          </cell>
          <cell r="R199" t="str">
            <v>確定</v>
          </cell>
          <cell r="S199" t="str">
            <v>ＪＲ南武</v>
          </cell>
          <cell r="T199" t="str">
            <v>武蔵新城</v>
          </cell>
          <cell r="U199">
            <v>2</v>
          </cell>
          <cell r="V199">
            <v>90</v>
          </cell>
          <cell r="W199" t="str">
            <v>確定</v>
          </cell>
          <cell r="X199">
            <v>1</v>
          </cell>
          <cell r="Y199" t="str">
            <v>年中無休</v>
          </cell>
          <cell r="Z199" t="str">
            <v>17:00～翌日3:00　金土曜及び祝祭日の前日は5:00迄</v>
          </cell>
          <cell r="AA199" t="str">
            <v>044-753-1190</v>
          </cell>
          <cell r="AB199" t="str">
            <v>044-753-1191</v>
          </cell>
          <cell r="AC199" t="str">
            <v>044-797-5525</v>
          </cell>
          <cell r="AD199">
            <v>13500</v>
          </cell>
          <cell r="AE199" t="str">
            <v>(株)タナベ不動産</v>
          </cell>
          <cell r="AF199">
            <v>88.33</v>
          </cell>
          <cell r="AG199">
            <v>167</v>
          </cell>
          <cell r="AH199" t="str">
            <v>確定</v>
          </cell>
          <cell r="AI199">
            <v>0</v>
          </cell>
          <cell r="AJ199" t="str">
            <v>あり</v>
          </cell>
          <cell r="AK199">
            <v>2</v>
          </cell>
          <cell r="AL199" t="str">
            <v>Ａ＋Ｂ</v>
          </cell>
          <cell r="AM199">
            <v>20</v>
          </cell>
          <cell r="AN199">
            <v>16</v>
          </cell>
          <cell r="AO199">
            <v>0</v>
          </cell>
          <cell r="AP199">
            <v>0</v>
          </cell>
          <cell r="AQ199">
            <v>0</v>
          </cell>
          <cell r="AR199">
            <v>0</v>
          </cell>
          <cell r="AS199">
            <v>0</v>
          </cell>
          <cell r="AT199">
            <v>0</v>
          </cell>
          <cell r="AU199">
            <v>0</v>
          </cell>
          <cell r="AV199">
            <v>0</v>
          </cell>
          <cell r="AW199">
            <v>64</v>
          </cell>
          <cell r="AX199">
            <v>1</v>
          </cell>
          <cell r="AY199">
            <v>1</v>
          </cell>
          <cell r="AZ199">
            <v>1</v>
          </cell>
          <cell r="BA199" t="str">
            <v>未定</v>
          </cell>
          <cell r="BB199" t="str">
            <v>未定</v>
          </cell>
          <cell r="BC199" t="str">
            <v>未定</v>
          </cell>
          <cell r="BD199">
            <v>0</v>
          </cell>
          <cell r="BE199">
            <v>0</v>
          </cell>
          <cell r="BF199">
            <v>0</v>
          </cell>
          <cell r="BG199">
            <v>0</v>
          </cell>
          <cell r="BH199">
            <v>0</v>
          </cell>
          <cell r="BI199">
            <v>0</v>
          </cell>
          <cell r="BJ199">
            <v>0</v>
          </cell>
          <cell r="BK199">
            <v>0</v>
          </cell>
          <cell r="BL199" t="str">
            <v>代表取締役社長</v>
          </cell>
          <cell r="BM199" t="str">
            <v>垣内英壽</v>
          </cell>
          <cell r="BN199" t="str">
            <v>211－0000</v>
          </cell>
          <cell r="BO199" t="str">
            <v>川崎市中原区下小田中3-4-1</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row>
        <row r="200">
          <cell r="A200">
            <v>198</v>
          </cell>
          <cell r="B200" t="str">
            <v>確定</v>
          </cell>
          <cell r="C200" t="str">
            <v>新規</v>
          </cell>
          <cell r="D200" t="str">
            <v>和民</v>
          </cell>
          <cell r="E200" t="str">
            <v>京成大久保駅前</v>
          </cell>
          <cell r="F200" t="str">
            <v>確定</v>
          </cell>
          <cell r="G200" t="str">
            <v>利重</v>
          </cell>
          <cell r="H200">
            <v>37028</v>
          </cell>
          <cell r="I200" t="str">
            <v>確定</v>
          </cell>
          <cell r="J200">
            <v>37022</v>
          </cell>
          <cell r="K200">
            <v>0.625</v>
          </cell>
          <cell r="L200" t="str">
            <v>なし</v>
          </cell>
          <cell r="M200" t="str">
            <v>なし</v>
          </cell>
          <cell r="N200" t="str">
            <v>275-0011</v>
          </cell>
          <cell r="O200" t="str">
            <v>千葉県習志野市大久保１－２１－１０</v>
          </cell>
          <cell r="P200" t="str">
            <v>確定</v>
          </cell>
          <cell r="Q200" t="str">
            <v>２階（ビル名なし）</v>
          </cell>
          <cell r="R200" t="str">
            <v>確定</v>
          </cell>
          <cell r="S200" t="str">
            <v>京成</v>
          </cell>
          <cell r="T200" t="str">
            <v>大久保</v>
          </cell>
          <cell r="U200">
            <v>1.5</v>
          </cell>
          <cell r="V200">
            <v>102.94</v>
          </cell>
          <cell r="W200" t="str">
            <v>確定</v>
          </cell>
          <cell r="X200">
            <v>1</v>
          </cell>
          <cell r="Y200" t="str">
            <v>年中無休</v>
          </cell>
          <cell r="Z200" t="str">
            <v>17:00～翌日3:00　金土曜及び祝祭日の前日は5:00迄</v>
          </cell>
          <cell r="AA200" t="str">
            <v>047-403-1561</v>
          </cell>
          <cell r="AB200" t="str">
            <v>047-403-1562</v>
          </cell>
          <cell r="AC200" t="str">
            <v>047-493-6461</v>
          </cell>
          <cell r="AD200">
            <v>10500</v>
          </cell>
          <cell r="AE200" t="str">
            <v>日本総合企画(株)</v>
          </cell>
          <cell r="AF200">
            <v>84.4</v>
          </cell>
          <cell r="AG200">
            <v>159</v>
          </cell>
          <cell r="AH200" t="str">
            <v>確定</v>
          </cell>
          <cell r="AI200">
            <v>0</v>
          </cell>
          <cell r="AJ200" t="str">
            <v>あり</v>
          </cell>
          <cell r="AK200">
            <v>3</v>
          </cell>
          <cell r="AL200" t="str">
            <v>Ａ＋Ｂ＋Ｃ</v>
          </cell>
          <cell r="AM200">
            <v>20</v>
          </cell>
          <cell r="AN200">
            <v>16</v>
          </cell>
          <cell r="AO200">
            <v>16</v>
          </cell>
          <cell r="AP200">
            <v>0</v>
          </cell>
          <cell r="AQ200">
            <v>0</v>
          </cell>
          <cell r="AR200">
            <v>0</v>
          </cell>
          <cell r="AS200">
            <v>0</v>
          </cell>
          <cell r="AT200">
            <v>0</v>
          </cell>
          <cell r="AU200">
            <v>0</v>
          </cell>
          <cell r="AV200">
            <v>0</v>
          </cell>
          <cell r="AW200">
            <v>52</v>
          </cell>
          <cell r="AX200">
            <v>1</v>
          </cell>
          <cell r="AY200">
            <v>1</v>
          </cell>
          <cell r="AZ200">
            <v>1</v>
          </cell>
          <cell r="BA200" t="str">
            <v>未定</v>
          </cell>
          <cell r="BB200" t="str">
            <v>未定</v>
          </cell>
          <cell r="BC200" t="str">
            <v>未定</v>
          </cell>
          <cell r="BD200">
            <v>0</v>
          </cell>
          <cell r="BE200">
            <v>0</v>
          </cell>
          <cell r="BF200">
            <v>0</v>
          </cell>
          <cell r="BG200">
            <v>0</v>
          </cell>
          <cell r="BH200">
            <v>0</v>
          </cell>
          <cell r="BI200">
            <v>0</v>
          </cell>
          <cell r="BJ200">
            <v>0</v>
          </cell>
          <cell r="BK200">
            <v>0</v>
          </cell>
          <cell r="BL200" t="str">
            <v>代表取締役</v>
          </cell>
          <cell r="BM200" t="str">
            <v>銭場茂</v>
          </cell>
          <cell r="BN200" t="str">
            <v>160-0023</v>
          </cell>
          <cell r="BO200" t="str">
            <v>東京都新宿区西新宿8-2-25NSプラザ新宿ビル2F</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row>
        <row r="201">
          <cell r="A201">
            <v>199</v>
          </cell>
          <cell r="B201" t="str">
            <v>確定</v>
          </cell>
          <cell r="C201" t="str">
            <v>新規</v>
          </cell>
          <cell r="D201" t="str">
            <v>和民</v>
          </cell>
          <cell r="E201" t="str">
            <v>せんげん台西口駅前</v>
          </cell>
          <cell r="F201" t="str">
            <v>確定</v>
          </cell>
          <cell r="G201" t="str">
            <v>日比</v>
          </cell>
          <cell r="H201">
            <v>37035</v>
          </cell>
          <cell r="I201" t="str">
            <v>確定</v>
          </cell>
          <cell r="J201">
            <v>37029</v>
          </cell>
          <cell r="K201">
            <v>0.625</v>
          </cell>
          <cell r="L201" t="str">
            <v>なし</v>
          </cell>
          <cell r="M201" t="str">
            <v>なし</v>
          </cell>
          <cell r="N201" t="str">
            <v>343-0041</v>
          </cell>
          <cell r="O201" t="str">
            <v>埼玉県越谷市千間台西１－４－３</v>
          </cell>
          <cell r="P201" t="str">
            <v>確定</v>
          </cell>
          <cell r="Q201" t="str">
            <v>イクステンドビル２，３階</v>
          </cell>
          <cell r="R201" t="str">
            <v>確定</v>
          </cell>
          <cell r="S201" t="str">
            <v>東武伊勢崎町</v>
          </cell>
          <cell r="T201" t="str">
            <v>せんげん台</v>
          </cell>
          <cell r="U201">
            <v>1</v>
          </cell>
          <cell r="V201">
            <v>105.6</v>
          </cell>
          <cell r="W201" t="str">
            <v>確定</v>
          </cell>
          <cell r="X201">
            <v>2</v>
          </cell>
          <cell r="Y201" t="str">
            <v>年中無休</v>
          </cell>
          <cell r="Z201" t="str">
            <v>17:00～翌日3:00　金土曜及び祝祭日の前日は5:00迄</v>
          </cell>
          <cell r="AA201" t="str">
            <v>0489-73-3360</v>
          </cell>
          <cell r="AB201" t="str">
            <v>0489-73-3361</v>
          </cell>
          <cell r="AC201" t="str">
            <v>0489-71-3305</v>
          </cell>
          <cell r="AD201">
            <v>12200</v>
          </cell>
          <cell r="AE201" t="str">
            <v>木村敬治</v>
          </cell>
          <cell r="AF201">
            <v>104.88</v>
          </cell>
          <cell r="AG201">
            <v>205</v>
          </cell>
          <cell r="AH201" t="str">
            <v>確定</v>
          </cell>
          <cell r="AI201">
            <v>0</v>
          </cell>
          <cell r="AJ201" t="str">
            <v>あり</v>
          </cell>
          <cell r="AK201">
            <v>4</v>
          </cell>
          <cell r="AL201" t="str">
            <v>Ａ＋Ｂ</v>
          </cell>
          <cell r="AM201">
            <v>20</v>
          </cell>
          <cell r="AN201">
            <v>18</v>
          </cell>
          <cell r="AO201">
            <v>12</v>
          </cell>
          <cell r="AP201">
            <v>12</v>
          </cell>
          <cell r="AQ201">
            <v>0</v>
          </cell>
          <cell r="AR201">
            <v>0</v>
          </cell>
          <cell r="AS201">
            <v>0</v>
          </cell>
          <cell r="AT201">
            <v>0</v>
          </cell>
          <cell r="AU201">
            <v>0</v>
          </cell>
          <cell r="AV201">
            <v>0</v>
          </cell>
          <cell r="AW201">
            <v>117</v>
          </cell>
          <cell r="AX201">
            <v>2</v>
          </cell>
          <cell r="AY201">
            <v>2</v>
          </cell>
          <cell r="AZ201">
            <v>1</v>
          </cell>
          <cell r="BA201" t="str">
            <v>スターツ(株)</v>
          </cell>
          <cell r="BB201" t="str">
            <v>スターツ(株)</v>
          </cell>
          <cell r="BC201" t="str">
            <v>東京ガス</v>
          </cell>
          <cell r="BD201">
            <v>0</v>
          </cell>
          <cell r="BE201">
            <v>0</v>
          </cell>
          <cell r="BF201">
            <v>0</v>
          </cell>
          <cell r="BG201">
            <v>0</v>
          </cell>
          <cell r="BH201">
            <v>0</v>
          </cell>
          <cell r="BI201">
            <v>0</v>
          </cell>
          <cell r="BJ201">
            <v>0</v>
          </cell>
          <cell r="BK201">
            <v>0</v>
          </cell>
          <cell r="BL201">
            <v>0</v>
          </cell>
          <cell r="BM201" t="str">
            <v>木村操</v>
          </cell>
          <cell r="BN201" t="str">
            <v>343－0033</v>
          </cell>
          <cell r="BO201" t="str">
            <v>埼玉県越谷市恩間747番地</v>
          </cell>
        </row>
        <row r="202">
          <cell r="A202">
            <v>200</v>
          </cell>
          <cell r="B202" t="str">
            <v>確定</v>
          </cell>
          <cell r="C202" t="str">
            <v>新規</v>
          </cell>
          <cell r="D202" t="str">
            <v>和民</v>
          </cell>
          <cell r="E202" t="str">
            <v>東川口駅前</v>
          </cell>
          <cell r="F202" t="str">
            <v>確定</v>
          </cell>
          <cell r="G202" t="str">
            <v>小菅</v>
          </cell>
          <cell r="H202">
            <v>37050</v>
          </cell>
          <cell r="I202" t="str">
            <v>確定</v>
          </cell>
          <cell r="J202">
            <v>37044</v>
          </cell>
          <cell r="K202">
            <v>0.625</v>
          </cell>
          <cell r="L202" t="str">
            <v>なし</v>
          </cell>
          <cell r="M202" t="str">
            <v>なし</v>
          </cell>
          <cell r="N202" t="str">
            <v>333-0811</v>
          </cell>
          <cell r="O202" t="str">
            <v>埼玉県川口市戸塚２－２２－３３</v>
          </cell>
          <cell r="P202" t="str">
            <v>確定</v>
          </cell>
          <cell r="Q202" t="str">
            <v>エスポワールビル１階</v>
          </cell>
          <cell r="R202" t="str">
            <v>確定</v>
          </cell>
          <cell r="S202" t="str">
            <v>武蔵野</v>
          </cell>
          <cell r="T202" t="str">
            <v>東川口</v>
          </cell>
          <cell r="U202">
            <v>0</v>
          </cell>
          <cell r="V202">
            <v>89</v>
          </cell>
          <cell r="W202" t="str">
            <v>確定</v>
          </cell>
          <cell r="X202">
            <v>1</v>
          </cell>
          <cell r="Y202" t="str">
            <v>年中無休</v>
          </cell>
          <cell r="Z202" t="str">
            <v>17:00～翌日3:00　金土曜及び祝祭日の前日は5:00迄</v>
          </cell>
          <cell r="AA202" t="str">
            <v>048-291-1371</v>
          </cell>
          <cell r="AB202" t="str">
            <v>048-291-1372</v>
          </cell>
          <cell r="AC202" t="str">
            <v>048-297-6416</v>
          </cell>
          <cell r="AD202">
            <v>13000</v>
          </cell>
          <cell r="AE202" t="str">
            <v>島根　初枝</v>
          </cell>
          <cell r="AF202">
            <v>90.28</v>
          </cell>
          <cell r="AG202">
            <v>172</v>
          </cell>
          <cell r="AH202" t="str">
            <v>確定</v>
          </cell>
          <cell r="AI202">
            <v>0</v>
          </cell>
          <cell r="AJ202" t="str">
            <v>あり</v>
          </cell>
          <cell r="AK202">
            <v>2</v>
          </cell>
          <cell r="AL202" t="str">
            <v>Ｂ＋Ｃ</v>
          </cell>
          <cell r="AM202">
            <v>14</v>
          </cell>
          <cell r="AN202">
            <v>14</v>
          </cell>
          <cell r="AO202">
            <v>20</v>
          </cell>
          <cell r="AP202">
            <v>0</v>
          </cell>
          <cell r="AQ202">
            <v>0</v>
          </cell>
          <cell r="AR202">
            <v>0</v>
          </cell>
          <cell r="AS202">
            <v>0</v>
          </cell>
          <cell r="AT202">
            <v>0</v>
          </cell>
          <cell r="AU202">
            <v>0</v>
          </cell>
          <cell r="AV202">
            <v>0</v>
          </cell>
          <cell r="AW202">
            <v>48</v>
          </cell>
          <cell r="AX202">
            <v>1</v>
          </cell>
          <cell r="AY202">
            <v>1</v>
          </cell>
          <cell r="AZ202">
            <v>1</v>
          </cell>
          <cell r="BA202" t="str">
            <v>電力会社</v>
          </cell>
          <cell r="BB202" t="str">
            <v>水道局</v>
          </cell>
          <cell r="BC202" t="str">
            <v>ガス会社</v>
          </cell>
          <cell r="BD202">
            <v>0</v>
          </cell>
          <cell r="BE202">
            <v>0</v>
          </cell>
          <cell r="BF202">
            <v>0</v>
          </cell>
          <cell r="BG202">
            <v>0</v>
          </cell>
          <cell r="BH202">
            <v>0</v>
          </cell>
          <cell r="BI202">
            <v>0</v>
          </cell>
          <cell r="BJ202">
            <v>0</v>
          </cell>
          <cell r="BK202">
            <v>0</v>
          </cell>
          <cell r="BL202">
            <v>0</v>
          </cell>
          <cell r="BM202">
            <v>0</v>
          </cell>
          <cell r="BN202" t="str">
            <v>333－0811</v>
          </cell>
          <cell r="BO202" t="str">
            <v>埼玉県川口市戸塚2-1-10</v>
          </cell>
        </row>
        <row r="203">
          <cell r="A203">
            <v>201</v>
          </cell>
          <cell r="B203" t="str">
            <v>確定</v>
          </cell>
          <cell r="C203" t="str">
            <v>新規</v>
          </cell>
          <cell r="D203" t="str">
            <v>和み亭</v>
          </cell>
          <cell r="E203" t="str">
            <v>武蔵野関前</v>
          </cell>
          <cell r="F203" t="str">
            <v>確定</v>
          </cell>
          <cell r="G203" t="str">
            <v>町山</v>
          </cell>
          <cell r="H203">
            <v>37056</v>
          </cell>
          <cell r="I203" t="str">
            <v>確定</v>
          </cell>
          <cell r="J203">
            <v>37049</v>
          </cell>
          <cell r="K203">
            <v>0.625</v>
          </cell>
          <cell r="L203" t="str">
            <v>なし</v>
          </cell>
          <cell r="M203" t="str">
            <v>なし</v>
          </cell>
          <cell r="N203" t="str">
            <v>180-0014</v>
          </cell>
          <cell r="O203" t="str">
            <v>東京都武蔵野市関前１－２－１８</v>
          </cell>
          <cell r="P203" t="str">
            <v>確定</v>
          </cell>
          <cell r="Q203" t="str">
            <v>（ビル名なし）</v>
          </cell>
          <cell r="R203" t="str">
            <v>確定</v>
          </cell>
          <cell r="S203" t="str">
            <v>中央</v>
          </cell>
          <cell r="T203" t="str">
            <v>三鷹</v>
          </cell>
          <cell r="U203">
            <v>18</v>
          </cell>
          <cell r="V203">
            <v>384</v>
          </cell>
          <cell r="W203" t="str">
            <v>未定</v>
          </cell>
          <cell r="X203">
            <v>1</v>
          </cell>
          <cell r="Y203" t="str">
            <v>年中無休</v>
          </cell>
          <cell r="Z203" t="str">
            <v>11:30～翌日2:00</v>
          </cell>
          <cell r="AA203" t="str">
            <v>0422-50-8891</v>
          </cell>
          <cell r="AB203" t="str">
            <v>0422-50-8892</v>
          </cell>
          <cell r="AC203" t="str">
            <v>0422-56-1165</v>
          </cell>
          <cell r="AD203">
            <v>15900</v>
          </cell>
          <cell r="AE203" t="str">
            <v>大坂新一</v>
          </cell>
          <cell r="AF203">
            <v>84.23</v>
          </cell>
          <cell r="AG203">
            <v>127</v>
          </cell>
          <cell r="AH203" t="str">
            <v>確定</v>
          </cell>
          <cell r="AI203" t="str">
            <v>43（共用）</v>
          </cell>
          <cell r="AJ203" t="str">
            <v>なし</v>
          </cell>
          <cell r="AK203">
            <v>2</v>
          </cell>
          <cell r="AL203" t="str">
            <v>Ａ＋Ｂ</v>
          </cell>
          <cell r="AM203">
            <v>20</v>
          </cell>
          <cell r="AN203">
            <v>14</v>
          </cell>
          <cell r="AO203">
            <v>0</v>
          </cell>
          <cell r="AP203">
            <v>0</v>
          </cell>
          <cell r="AQ203">
            <v>0</v>
          </cell>
          <cell r="AR203">
            <v>0</v>
          </cell>
          <cell r="AS203">
            <v>0</v>
          </cell>
          <cell r="AT203">
            <v>0</v>
          </cell>
          <cell r="AU203">
            <v>0</v>
          </cell>
          <cell r="AV203">
            <v>0</v>
          </cell>
          <cell r="AW203">
            <v>34</v>
          </cell>
          <cell r="AX203">
            <v>1</v>
          </cell>
          <cell r="AY203">
            <v>1</v>
          </cell>
          <cell r="AZ203">
            <v>1</v>
          </cell>
          <cell r="BA203" t="str">
            <v>未定</v>
          </cell>
          <cell r="BB203" t="str">
            <v>未定</v>
          </cell>
          <cell r="BC203" t="str">
            <v>未定</v>
          </cell>
        </row>
        <row r="204">
          <cell r="A204">
            <v>202</v>
          </cell>
          <cell r="B204" t="str">
            <v>確定</v>
          </cell>
          <cell r="C204" t="str">
            <v>新規</v>
          </cell>
          <cell r="D204" t="str">
            <v>和民</v>
          </cell>
          <cell r="E204" t="str">
            <v>久喜駅前</v>
          </cell>
          <cell r="F204" t="str">
            <v>確定</v>
          </cell>
          <cell r="G204" t="str">
            <v>小菅</v>
          </cell>
          <cell r="H204">
            <v>37057</v>
          </cell>
          <cell r="I204" t="str">
            <v>確定</v>
          </cell>
          <cell r="J204">
            <v>37051</v>
          </cell>
          <cell r="K204">
            <v>0.625</v>
          </cell>
          <cell r="L204" t="str">
            <v>なし</v>
          </cell>
          <cell r="M204" t="str">
            <v>なし</v>
          </cell>
          <cell r="N204" t="str">
            <v>346-0003</v>
          </cell>
          <cell r="O204" t="str">
            <v>埼玉県久喜市中央１－１－８</v>
          </cell>
          <cell r="P204" t="str">
            <v>確定</v>
          </cell>
          <cell r="Q204" t="str">
            <v>ゴガミビル２階</v>
          </cell>
          <cell r="R204" t="str">
            <v>確定</v>
          </cell>
          <cell r="S204" t="str">
            <v>東北</v>
          </cell>
          <cell r="T204" t="str">
            <v>久喜</v>
          </cell>
          <cell r="U204">
            <v>2</v>
          </cell>
          <cell r="V204">
            <v>59.67</v>
          </cell>
          <cell r="W204" t="str">
            <v>確定</v>
          </cell>
          <cell r="X204">
            <v>1</v>
          </cell>
          <cell r="Y204" t="str">
            <v>年中無休</v>
          </cell>
          <cell r="Z204" t="str">
            <v>17:00～翌日3:00　金土曜及び祝祭日の前日は5:00迄</v>
          </cell>
          <cell r="AA204" t="str">
            <v>0480-25-5290</v>
          </cell>
          <cell r="AB204" t="str">
            <v>0480-25-5291</v>
          </cell>
          <cell r="AC204" t="str">
            <v>0480-24-4069</v>
          </cell>
          <cell r="AD204">
            <v>9500</v>
          </cell>
          <cell r="AE204" t="str">
            <v>後上　陽子</v>
          </cell>
          <cell r="AF204">
            <v>53.8</v>
          </cell>
          <cell r="AG204">
            <v>97</v>
          </cell>
          <cell r="AH204" t="str">
            <v>確定</v>
          </cell>
          <cell r="AI204">
            <v>0</v>
          </cell>
          <cell r="AJ204" t="str">
            <v>なし</v>
          </cell>
          <cell r="AK204">
            <v>3</v>
          </cell>
          <cell r="AL204" t="str">
            <v>なし</v>
          </cell>
          <cell r="AM204">
            <v>11</v>
          </cell>
          <cell r="AN204">
            <v>13</v>
          </cell>
          <cell r="AO204">
            <v>9</v>
          </cell>
          <cell r="AP204">
            <v>0</v>
          </cell>
          <cell r="AQ204">
            <v>0</v>
          </cell>
          <cell r="AR204">
            <v>0</v>
          </cell>
          <cell r="AS204">
            <v>0</v>
          </cell>
          <cell r="AT204">
            <v>0</v>
          </cell>
          <cell r="AU204">
            <v>0</v>
          </cell>
          <cell r="AV204">
            <v>0</v>
          </cell>
          <cell r="AW204">
            <v>13</v>
          </cell>
          <cell r="AX204">
            <v>1</v>
          </cell>
          <cell r="AY204">
            <v>1</v>
          </cell>
          <cell r="AZ204">
            <v>1</v>
          </cell>
          <cell r="BA204" t="str">
            <v>電力会社</v>
          </cell>
          <cell r="BB204" t="str">
            <v>水道局</v>
          </cell>
          <cell r="BC204" t="str">
            <v>ガス会社</v>
          </cell>
          <cell r="BD204">
            <v>0</v>
          </cell>
          <cell r="BE204">
            <v>0</v>
          </cell>
          <cell r="BF204">
            <v>0</v>
          </cell>
          <cell r="BG204">
            <v>0</v>
          </cell>
          <cell r="BH204">
            <v>0</v>
          </cell>
          <cell r="BI204">
            <v>0</v>
          </cell>
          <cell r="BJ204">
            <v>0</v>
          </cell>
          <cell r="BK204">
            <v>0</v>
          </cell>
          <cell r="BL204">
            <v>0</v>
          </cell>
          <cell r="BM204" t="str">
            <v>後上陽子</v>
          </cell>
          <cell r="BN204" t="str">
            <v>346－0003</v>
          </cell>
          <cell r="BO204" t="str">
            <v>埼玉県久喜市中央1-1-8</v>
          </cell>
        </row>
        <row r="205">
          <cell r="A205">
            <v>203</v>
          </cell>
          <cell r="B205" t="str">
            <v>確定</v>
          </cell>
          <cell r="C205" t="str">
            <v>新規</v>
          </cell>
          <cell r="D205" t="str">
            <v>和民</v>
          </cell>
          <cell r="E205" t="str">
            <v>西日暮里駅前</v>
          </cell>
          <cell r="F205" t="str">
            <v>確定</v>
          </cell>
          <cell r="G205" t="str">
            <v>利重</v>
          </cell>
          <cell r="H205">
            <v>37060</v>
          </cell>
          <cell r="I205" t="str">
            <v>確定</v>
          </cell>
          <cell r="J205">
            <v>37054</v>
          </cell>
          <cell r="K205">
            <v>0.625</v>
          </cell>
          <cell r="L205" t="str">
            <v>なし</v>
          </cell>
          <cell r="M205" t="str">
            <v>なし</v>
          </cell>
          <cell r="N205" t="str">
            <v>116-0013</v>
          </cell>
          <cell r="O205" t="str">
            <v>東京都荒川区西日暮里５－３４－５</v>
          </cell>
          <cell r="P205" t="str">
            <v>確定</v>
          </cell>
          <cell r="Q205" t="str">
            <v>平松ビル２階</v>
          </cell>
          <cell r="R205" t="str">
            <v>確定</v>
          </cell>
          <cell r="S205" t="str">
            <v>山手</v>
          </cell>
          <cell r="T205" t="str">
            <v>西日暮里</v>
          </cell>
          <cell r="U205">
            <v>0</v>
          </cell>
          <cell r="V205">
            <v>60</v>
          </cell>
          <cell r="W205" t="str">
            <v>確定</v>
          </cell>
          <cell r="X205">
            <v>1</v>
          </cell>
          <cell r="Y205" t="str">
            <v>年中無休</v>
          </cell>
          <cell r="Z205" t="str">
            <v>17:00～翌日3:00　金土曜及び祝祭日の前日は5:00迄</v>
          </cell>
          <cell r="AA205" t="str">
            <v>03-5604-2901</v>
          </cell>
          <cell r="AB205" t="str">
            <v>03-5604-2902</v>
          </cell>
          <cell r="AC205" t="str">
            <v>03-3891-2903</v>
          </cell>
          <cell r="AD205">
            <v>12000</v>
          </cell>
          <cell r="AE205" t="str">
            <v>平松ミサヲ</v>
          </cell>
          <cell r="AF205">
            <v>59.99</v>
          </cell>
          <cell r="AG205">
            <v>114</v>
          </cell>
          <cell r="AH205" t="str">
            <v>確定</v>
          </cell>
          <cell r="AI205">
            <v>0</v>
          </cell>
          <cell r="AJ205" t="str">
            <v>なし</v>
          </cell>
          <cell r="AK205">
            <v>1</v>
          </cell>
          <cell r="AL205" t="str">
            <v>Ａ</v>
          </cell>
          <cell r="AM205">
            <v>21</v>
          </cell>
          <cell r="AN205">
            <v>0</v>
          </cell>
          <cell r="AO205">
            <v>0</v>
          </cell>
          <cell r="AP205">
            <v>0</v>
          </cell>
          <cell r="AQ205">
            <v>0</v>
          </cell>
          <cell r="AR205">
            <v>0</v>
          </cell>
          <cell r="AS205">
            <v>0</v>
          </cell>
          <cell r="AT205">
            <v>0</v>
          </cell>
          <cell r="AU205">
            <v>0</v>
          </cell>
          <cell r="AV205">
            <v>0</v>
          </cell>
          <cell r="AW205">
            <v>32</v>
          </cell>
          <cell r="AX205">
            <v>1</v>
          </cell>
          <cell r="AY205">
            <v>1</v>
          </cell>
          <cell r="AZ205">
            <v>1</v>
          </cell>
          <cell r="BA205" t="str">
            <v>オーナー</v>
          </cell>
          <cell r="BB205" t="str">
            <v>オーナー</v>
          </cell>
          <cell r="BC205" t="str">
            <v>オーナー</v>
          </cell>
          <cell r="BD205">
            <v>0</v>
          </cell>
          <cell r="BE205">
            <v>0</v>
          </cell>
          <cell r="BF205" t="str">
            <v>既存</v>
          </cell>
          <cell r="BG205">
            <v>0</v>
          </cell>
          <cell r="BH205" t="str">
            <v>なし</v>
          </cell>
          <cell r="BI205">
            <v>0</v>
          </cell>
          <cell r="BJ205">
            <v>0</v>
          </cell>
          <cell r="BK205" t="str">
            <v>平松ミサヲ</v>
          </cell>
          <cell r="BL205">
            <v>0</v>
          </cell>
          <cell r="BM205" t="str">
            <v>平松ミサヲ</v>
          </cell>
          <cell r="BN205" t="str">
            <v>116-0013</v>
          </cell>
          <cell r="BO205" t="str">
            <v>東京都荒川区西日暮里5-34-5</v>
          </cell>
          <cell r="BP205" t="str">
            <v>03-5811-7290</v>
          </cell>
          <cell r="BQ205" t="str">
            <v>03-5811-7290</v>
          </cell>
          <cell r="BR205" t="str">
            <v>㈱光伸ハウジング</v>
          </cell>
          <cell r="BS205" t="str">
            <v>吉田社長</v>
          </cell>
          <cell r="BT205" t="str">
            <v>０３－３８９４－１４１１</v>
          </cell>
          <cell r="BU205">
            <v>870</v>
          </cell>
        </row>
        <row r="206">
          <cell r="A206">
            <v>203</v>
          </cell>
          <cell r="B206" t="str">
            <v>既存</v>
          </cell>
          <cell r="C206" t="str">
            <v>新規</v>
          </cell>
          <cell r="D206" t="str">
            <v>和民</v>
          </cell>
          <cell r="E206" t="str">
            <v>西日暮里駅前（増床）</v>
          </cell>
          <cell r="F206" t="str">
            <v>確定</v>
          </cell>
          <cell r="G206" t="str">
            <v>清水</v>
          </cell>
          <cell r="H206" t="str">
            <v>8月28日</v>
          </cell>
          <cell r="I206" t="str">
            <v>確定</v>
          </cell>
          <cell r="J206" t="str">
            <v>8月24日</v>
          </cell>
          <cell r="K206">
            <v>0.625</v>
          </cell>
          <cell r="L206">
            <v>0</v>
          </cell>
          <cell r="M206">
            <v>0</v>
          </cell>
          <cell r="N206" t="str">
            <v>116-0013</v>
          </cell>
          <cell r="O206" t="str">
            <v>東京都荒川区西日暮里５－３４－５</v>
          </cell>
          <cell r="P206" t="str">
            <v>確定</v>
          </cell>
          <cell r="Q206" t="str">
            <v>平松ビル３階</v>
          </cell>
          <cell r="R206" t="str">
            <v>確定</v>
          </cell>
          <cell r="S206" t="str">
            <v>JR山手線</v>
          </cell>
          <cell r="T206" t="str">
            <v>西日暮里</v>
          </cell>
          <cell r="U206">
            <v>0</v>
          </cell>
          <cell r="V206">
            <v>60</v>
          </cell>
          <cell r="W206" t="str">
            <v>未定</v>
          </cell>
          <cell r="X206">
            <v>1</v>
          </cell>
          <cell r="Y206" t="str">
            <v>年中無休</v>
          </cell>
          <cell r="Z206" t="str">
            <v>17:00～翌日3:00　金土曜及び祝祭日の前日は5:00迄</v>
          </cell>
          <cell r="AA206">
            <v>0</v>
          </cell>
          <cell r="AB206">
            <v>0</v>
          </cell>
          <cell r="AC206">
            <v>0</v>
          </cell>
          <cell r="AD206">
            <v>24500</v>
          </cell>
          <cell r="AE206" t="str">
            <v>平松ミサヲ</v>
          </cell>
          <cell r="AF206">
            <v>120</v>
          </cell>
          <cell r="AG206">
            <v>227</v>
          </cell>
          <cell r="AH206" t="str">
            <v>確定</v>
          </cell>
          <cell r="AI206">
            <v>0</v>
          </cell>
          <cell r="AJ206" t="str">
            <v>中止</v>
          </cell>
          <cell r="AK206">
            <v>4</v>
          </cell>
          <cell r="AL206" t="str">
            <v>Ｂ＋Ｃ＋Ｄ+Ｅ</v>
          </cell>
          <cell r="AM206">
            <v>15</v>
          </cell>
          <cell r="AN206">
            <v>22</v>
          </cell>
          <cell r="AO206">
            <v>8</v>
          </cell>
          <cell r="AP206">
            <v>8</v>
          </cell>
          <cell r="AQ206">
            <v>8</v>
          </cell>
          <cell r="AR206">
            <v>8</v>
          </cell>
          <cell r="AS206">
            <v>0</v>
          </cell>
          <cell r="AT206">
            <v>0</v>
          </cell>
          <cell r="AU206">
            <v>0</v>
          </cell>
          <cell r="AV206">
            <v>0</v>
          </cell>
          <cell r="AW206">
            <v>54</v>
          </cell>
          <cell r="AX206">
            <v>2</v>
          </cell>
          <cell r="AY206">
            <v>2</v>
          </cell>
          <cell r="AZ206">
            <v>1</v>
          </cell>
          <cell r="BA206" t="str">
            <v>オーナー</v>
          </cell>
          <cell r="BB206" t="str">
            <v>オーナー</v>
          </cell>
          <cell r="BC206" t="str">
            <v>オーナー</v>
          </cell>
          <cell r="BD206" t="str">
            <v>なし</v>
          </cell>
          <cell r="BE206" t="str">
            <v>なし</v>
          </cell>
          <cell r="BF206" t="str">
            <v>既存</v>
          </cell>
          <cell r="BG206">
            <v>0</v>
          </cell>
          <cell r="BH206">
            <v>0</v>
          </cell>
          <cell r="BI206">
            <v>0</v>
          </cell>
          <cell r="BJ206">
            <v>0</v>
          </cell>
          <cell r="BK206" t="str">
            <v>平松ミサヲ</v>
          </cell>
          <cell r="BL206">
            <v>0</v>
          </cell>
          <cell r="BM206" t="str">
            <v>（担当）平松周次</v>
          </cell>
          <cell r="BN206" t="str">
            <v>116-0013</v>
          </cell>
          <cell r="BO206" t="str">
            <v>東京都荒川区西日暮里５－３４－５　　４階</v>
          </cell>
          <cell r="BP206" t="str">
            <v>03-5811-7290</v>
          </cell>
          <cell r="BQ206" t="str">
            <v>03-5811-7290</v>
          </cell>
          <cell r="BR206" t="str">
            <v>㈱光伸ハウジング</v>
          </cell>
          <cell r="BS206" t="str">
            <v>吉田社長</v>
          </cell>
          <cell r="BT206" t="str">
            <v>03-3894-1411</v>
          </cell>
          <cell r="BU206">
            <v>0</v>
          </cell>
          <cell r="BV206">
            <v>0</v>
          </cell>
          <cell r="BW206">
            <v>0</v>
          </cell>
          <cell r="BX206">
            <v>0</v>
          </cell>
        </row>
        <row r="207">
          <cell r="A207">
            <v>204</v>
          </cell>
          <cell r="B207" t="str">
            <v>確定</v>
          </cell>
          <cell r="C207" t="str">
            <v>新規</v>
          </cell>
          <cell r="D207" t="str">
            <v>和民</v>
          </cell>
          <cell r="E207" t="str">
            <v>志村坂上</v>
          </cell>
          <cell r="F207" t="str">
            <v>確定</v>
          </cell>
          <cell r="G207" t="str">
            <v>日比</v>
          </cell>
          <cell r="H207">
            <v>37067</v>
          </cell>
          <cell r="I207" t="str">
            <v>確定</v>
          </cell>
          <cell r="J207">
            <v>37061</v>
          </cell>
          <cell r="K207">
            <v>0.58333333333333337</v>
          </cell>
          <cell r="L207" t="str">
            <v>なし</v>
          </cell>
          <cell r="M207" t="str">
            <v>なし</v>
          </cell>
          <cell r="N207" t="str">
            <v>174-0051</v>
          </cell>
          <cell r="O207" t="str">
            <v>東京都板橋区小豆沢３－６－４</v>
          </cell>
          <cell r="P207" t="str">
            <v>確定</v>
          </cell>
          <cell r="Q207" t="str">
            <v>糠加ビル２階</v>
          </cell>
          <cell r="R207" t="str">
            <v>確定</v>
          </cell>
          <cell r="S207" t="str">
            <v>三田</v>
          </cell>
          <cell r="T207" t="str">
            <v>志村坂上</v>
          </cell>
          <cell r="U207">
            <v>2</v>
          </cell>
          <cell r="V207">
            <v>75</v>
          </cell>
          <cell r="W207" t="str">
            <v>未定</v>
          </cell>
          <cell r="X207">
            <v>1</v>
          </cell>
          <cell r="Y207" t="str">
            <v>年中無休</v>
          </cell>
          <cell r="Z207" t="str">
            <v>17:00～翌日3:00　金土曜及び祝祭日の前日は5:00迄</v>
          </cell>
          <cell r="AA207" t="str">
            <v>03-5915-0301</v>
          </cell>
          <cell r="AB207" t="str">
            <v>03-5915-0302</v>
          </cell>
          <cell r="AC207" t="str">
            <v>03-3558-6915</v>
          </cell>
          <cell r="AD207">
            <v>11500</v>
          </cell>
          <cell r="AE207" t="str">
            <v>未定</v>
          </cell>
          <cell r="AF207">
            <v>75</v>
          </cell>
          <cell r="AG207">
            <v>139</v>
          </cell>
          <cell r="AH207" t="str">
            <v>確定</v>
          </cell>
          <cell r="AI207">
            <v>0</v>
          </cell>
          <cell r="AJ207" t="str">
            <v>あり</v>
          </cell>
          <cell r="AK207">
            <v>2</v>
          </cell>
          <cell r="AL207" t="str">
            <v>Ａ＋Ｂ</v>
          </cell>
          <cell r="AM207">
            <v>20</v>
          </cell>
          <cell r="AN207">
            <v>20</v>
          </cell>
          <cell r="AO207">
            <v>0</v>
          </cell>
          <cell r="AP207">
            <v>0</v>
          </cell>
          <cell r="AQ207">
            <v>0</v>
          </cell>
          <cell r="AR207">
            <v>0</v>
          </cell>
          <cell r="AS207">
            <v>0</v>
          </cell>
          <cell r="AT207">
            <v>0</v>
          </cell>
          <cell r="AU207">
            <v>0</v>
          </cell>
          <cell r="AV207">
            <v>0</v>
          </cell>
          <cell r="AW207">
            <v>68</v>
          </cell>
          <cell r="AX207">
            <v>1</v>
          </cell>
          <cell r="AY207">
            <v>1</v>
          </cell>
          <cell r="AZ207">
            <v>1</v>
          </cell>
          <cell r="BA207" t="str">
            <v>未定</v>
          </cell>
          <cell r="BB207" t="str">
            <v>未定</v>
          </cell>
          <cell r="BC207" t="str">
            <v>未定</v>
          </cell>
          <cell r="BD207">
            <v>0</v>
          </cell>
          <cell r="BE207">
            <v>0</v>
          </cell>
          <cell r="BF207">
            <v>0</v>
          </cell>
          <cell r="BG207">
            <v>0</v>
          </cell>
          <cell r="BH207">
            <v>0</v>
          </cell>
          <cell r="BI207">
            <v>0</v>
          </cell>
          <cell r="BJ207">
            <v>0</v>
          </cell>
          <cell r="BK207">
            <v>0</v>
          </cell>
          <cell r="BL207" t="str">
            <v>取締役社長</v>
          </cell>
          <cell r="BM207" t="str">
            <v>糠加八重</v>
          </cell>
          <cell r="BN207" t="str">
            <v>174-0051</v>
          </cell>
          <cell r="BO207" t="str">
            <v>東京都板橋区小豆沢3丁目6-4</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row>
        <row r="208">
          <cell r="A208">
            <v>205</v>
          </cell>
          <cell r="B208" t="str">
            <v>確定</v>
          </cell>
          <cell r="C208" t="str">
            <v>新規</v>
          </cell>
          <cell r="D208" t="str">
            <v>和民</v>
          </cell>
          <cell r="E208" t="str">
            <v>飯能北口駅前</v>
          </cell>
          <cell r="F208" t="str">
            <v>確定</v>
          </cell>
          <cell r="G208" t="str">
            <v>小菅</v>
          </cell>
          <cell r="H208">
            <v>37070</v>
          </cell>
          <cell r="I208" t="str">
            <v>確定</v>
          </cell>
          <cell r="J208">
            <v>37064</v>
          </cell>
          <cell r="K208">
            <v>0.625</v>
          </cell>
          <cell r="L208" t="str">
            <v>なし</v>
          </cell>
          <cell r="M208" t="str">
            <v>なし</v>
          </cell>
          <cell r="N208" t="str">
            <v>357-0038</v>
          </cell>
          <cell r="O208" t="str">
            <v>埼玉県飯能市仲町１０－１</v>
          </cell>
          <cell r="P208" t="str">
            <v>確定</v>
          </cell>
          <cell r="Q208" t="str">
            <v>満月会館２階</v>
          </cell>
          <cell r="R208" t="str">
            <v>確定</v>
          </cell>
          <cell r="S208" t="str">
            <v>西武池袋</v>
          </cell>
          <cell r="T208" t="str">
            <v>飯能</v>
          </cell>
          <cell r="U208">
            <v>1</v>
          </cell>
          <cell r="V208">
            <v>75.599999999999994</v>
          </cell>
          <cell r="W208" t="str">
            <v>未定</v>
          </cell>
          <cell r="X208">
            <v>1</v>
          </cell>
          <cell r="Y208" t="str">
            <v>年中無休</v>
          </cell>
          <cell r="Z208" t="str">
            <v>17:00～翌日3:00　金土曜及び祝祭日の前日は5:00迄</v>
          </cell>
          <cell r="AA208" t="str">
            <v>0429-83-9021</v>
          </cell>
          <cell r="AB208" t="str">
            <v>0429-83-9022</v>
          </cell>
          <cell r="AC208" t="str">
            <v>0429-71-2217</v>
          </cell>
          <cell r="AD208">
            <v>11300</v>
          </cell>
          <cell r="AE208" t="str">
            <v>未定</v>
          </cell>
          <cell r="AF208">
            <v>71.5</v>
          </cell>
          <cell r="AG208">
            <v>129</v>
          </cell>
          <cell r="AH208" t="str">
            <v>確定</v>
          </cell>
          <cell r="AI208">
            <v>0</v>
          </cell>
          <cell r="AJ208" t="str">
            <v>なし</v>
          </cell>
          <cell r="AK208">
            <v>3</v>
          </cell>
          <cell r="AL208" t="str">
            <v>Ａ＋Ｂ＋Ｃ</v>
          </cell>
          <cell r="AM208">
            <v>14</v>
          </cell>
          <cell r="AN208">
            <v>14</v>
          </cell>
          <cell r="AO208">
            <v>22</v>
          </cell>
          <cell r="AP208">
            <v>0</v>
          </cell>
          <cell r="AQ208">
            <v>0</v>
          </cell>
          <cell r="AR208">
            <v>0</v>
          </cell>
          <cell r="AS208">
            <v>0</v>
          </cell>
          <cell r="AT208">
            <v>0</v>
          </cell>
          <cell r="AU208">
            <v>0</v>
          </cell>
          <cell r="AV208">
            <v>0</v>
          </cell>
          <cell r="AW208">
            <v>50</v>
          </cell>
          <cell r="AX208">
            <v>1</v>
          </cell>
          <cell r="AY208">
            <v>1</v>
          </cell>
          <cell r="AZ208">
            <v>1</v>
          </cell>
          <cell r="BA208" t="str">
            <v>未定</v>
          </cell>
          <cell r="BB208" t="str">
            <v>未定</v>
          </cell>
          <cell r="BC208" t="str">
            <v>未定</v>
          </cell>
          <cell r="BD208">
            <v>0</v>
          </cell>
          <cell r="BE208">
            <v>0</v>
          </cell>
          <cell r="BF208">
            <v>0</v>
          </cell>
          <cell r="BG208">
            <v>0</v>
          </cell>
          <cell r="BH208">
            <v>0</v>
          </cell>
          <cell r="BI208">
            <v>0</v>
          </cell>
          <cell r="BJ208">
            <v>0</v>
          </cell>
          <cell r="BK208">
            <v>0</v>
          </cell>
          <cell r="BL208">
            <v>0</v>
          </cell>
          <cell r="BM208" t="str">
            <v>銭場茂</v>
          </cell>
          <cell r="BN208" t="str">
            <v>160-0023</v>
          </cell>
          <cell r="BO208" t="str">
            <v>東京都新宿区西新宿8-2-25NSプラザ新宿ビル2F</v>
          </cell>
        </row>
        <row r="209">
          <cell r="A209">
            <v>206</v>
          </cell>
          <cell r="B209" t="str">
            <v>確定</v>
          </cell>
          <cell r="C209" t="str">
            <v>新規</v>
          </cell>
          <cell r="D209" t="str">
            <v>和み亭</v>
          </cell>
          <cell r="E209" t="str">
            <v>与野</v>
          </cell>
          <cell r="F209" t="str">
            <v>確定</v>
          </cell>
          <cell r="G209" t="str">
            <v>町山</v>
          </cell>
          <cell r="H209">
            <v>37070</v>
          </cell>
          <cell r="I209" t="str">
            <v>確定</v>
          </cell>
          <cell r="J209">
            <v>37062</v>
          </cell>
          <cell r="K209">
            <v>0.625</v>
          </cell>
          <cell r="L209" t="str">
            <v>なし</v>
          </cell>
          <cell r="M209" t="str">
            <v>なし</v>
          </cell>
          <cell r="N209" t="str">
            <v>338-0006</v>
          </cell>
          <cell r="O209" t="str">
            <v>埼玉県さいたま市八王子１－５－１２</v>
          </cell>
          <cell r="P209" t="str">
            <v>確定</v>
          </cell>
          <cell r="Q209" t="str">
            <v>（ビル名なし）</v>
          </cell>
          <cell r="R209" t="str">
            <v>確定</v>
          </cell>
          <cell r="S209" t="str">
            <v>埼京</v>
          </cell>
          <cell r="T209" t="str">
            <v>北与野</v>
          </cell>
          <cell r="U209">
            <v>20</v>
          </cell>
          <cell r="V209">
            <v>350</v>
          </cell>
          <cell r="W209" t="str">
            <v>未定</v>
          </cell>
          <cell r="X209">
            <v>1</v>
          </cell>
          <cell r="Y209" t="str">
            <v>年中無休</v>
          </cell>
          <cell r="Z209" t="str">
            <v>11:30～翌日2:00</v>
          </cell>
          <cell r="AA209" t="str">
            <v>048-851-9657</v>
          </cell>
          <cell r="AB209" t="str">
            <v>048-851-9658</v>
          </cell>
          <cell r="AC209" t="str">
            <v>048-855-6258</v>
          </cell>
          <cell r="AD209">
            <v>12500</v>
          </cell>
          <cell r="AE209" t="str">
            <v>（有）鯰江商事</v>
          </cell>
          <cell r="AF209">
            <v>71.3</v>
          </cell>
          <cell r="AG209">
            <v>105</v>
          </cell>
          <cell r="AH209" t="str">
            <v>確定</v>
          </cell>
          <cell r="AI209">
            <v>25</v>
          </cell>
          <cell r="AJ209" t="str">
            <v>なし</v>
          </cell>
          <cell r="AK209">
            <v>2</v>
          </cell>
          <cell r="AL209" t="str">
            <v>Ａ＋Ｂ</v>
          </cell>
          <cell r="AM209">
            <v>14</v>
          </cell>
          <cell r="AN209">
            <v>14</v>
          </cell>
          <cell r="AO209">
            <v>0</v>
          </cell>
          <cell r="AP209">
            <v>0</v>
          </cell>
          <cell r="AQ209">
            <v>0</v>
          </cell>
          <cell r="AR209">
            <v>0</v>
          </cell>
          <cell r="AS209">
            <v>0</v>
          </cell>
          <cell r="AT209">
            <v>0</v>
          </cell>
          <cell r="AU209">
            <v>0</v>
          </cell>
          <cell r="AV209">
            <v>0</v>
          </cell>
          <cell r="AW209">
            <v>34</v>
          </cell>
          <cell r="AX209">
            <v>1</v>
          </cell>
          <cell r="AY209">
            <v>1</v>
          </cell>
          <cell r="AZ209">
            <v>1</v>
          </cell>
          <cell r="BA209" t="str">
            <v>未定</v>
          </cell>
          <cell r="BB209" t="str">
            <v>未定</v>
          </cell>
          <cell r="BC209" t="str">
            <v>未定</v>
          </cell>
        </row>
        <row r="210">
          <cell r="A210">
            <v>207</v>
          </cell>
          <cell r="B210" t="str">
            <v>確定</v>
          </cell>
          <cell r="C210" t="str">
            <v>新規</v>
          </cell>
          <cell r="D210" t="str">
            <v>和み亭</v>
          </cell>
          <cell r="E210" t="str">
            <v>足立谷中</v>
          </cell>
          <cell r="F210" t="str">
            <v>確定</v>
          </cell>
          <cell r="G210" t="str">
            <v>町山</v>
          </cell>
          <cell r="H210">
            <v>37081</v>
          </cell>
          <cell r="I210" t="str">
            <v>確定</v>
          </cell>
          <cell r="J210">
            <v>37073</v>
          </cell>
          <cell r="K210">
            <v>0.625</v>
          </cell>
          <cell r="L210" t="str">
            <v>なし</v>
          </cell>
          <cell r="M210" t="str">
            <v>なし</v>
          </cell>
          <cell r="N210" t="str">
            <v>120-0006</v>
          </cell>
          <cell r="O210" t="str">
            <v>東京都足立区谷中２－１－３</v>
          </cell>
          <cell r="P210" t="str">
            <v>確定</v>
          </cell>
          <cell r="Q210" t="str">
            <v>（ビル名なし）</v>
          </cell>
          <cell r="R210" t="str">
            <v>確定</v>
          </cell>
          <cell r="S210" t="str">
            <v>営団</v>
          </cell>
          <cell r="T210" t="str">
            <v>北綾瀬</v>
          </cell>
          <cell r="U210">
            <v>4</v>
          </cell>
          <cell r="V210">
            <v>280</v>
          </cell>
          <cell r="W210" t="str">
            <v>確定</v>
          </cell>
          <cell r="X210">
            <v>1</v>
          </cell>
          <cell r="Y210" t="str">
            <v>年中無休</v>
          </cell>
          <cell r="Z210" t="str">
            <v>11:30～翌日2:00</v>
          </cell>
          <cell r="AA210" t="str">
            <v>03-5849-8331</v>
          </cell>
          <cell r="AB210" t="str">
            <v>03-5849-8332</v>
          </cell>
          <cell r="AC210" t="str">
            <v>03-3628-9351</v>
          </cell>
          <cell r="AD210">
            <v>14500</v>
          </cell>
          <cell r="AE210" t="str">
            <v>(有)山﨑秀商店</v>
          </cell>
          <cell r="AF210">
            <v>78.09</v>
          </cell>
          <cell r="AG210">
            <v>115</v>
          </cell>
          <cell r="AH210" t="str">
            <v>確定</v>
          </cell>
          <cell r="AI210">
            <v>23</v>
          </cell>
          <cell r="AJ210" t="str">
            <v>なし</v>
          </cell>
          <cell r="AK210">
            <v>2</v>
          </cell>
          <cell r="AL210" t="str">
            <v>Ａ＋Ｂ</v>
          </cell>
          <cell r="AM210">
            <v>14</v>
          </cell>
          <cell r="AN210">
            <v>14</v>
          </cell>
          <cell r="AO210">
            <v>0</v>
          </cell>
          <cell r="AP210">
            <v>0</v>
          </cell>
          <cell r="AQ210">
            <v>0</v>
          </cell>
          <cell r="AR210">
            <v>0</v>
          </cell>
          <cell r="AS210">
            <v>0</v>
          </cell>
          <cell r="AT210">
            <v>0</v>
          </cell>
          <cell r="AU210">
            <v>0</v>
          </cell>
          <cell r="AV210">
            <v>0</v>
          </cell>
          <cell r="AW210">
            <v>0</v>
          </cell>
          <cell r="AX210">
            <v>1</v>
          </cell>
          <cell r="AY210">
            <v>1</v>
          </cell>
          <cell r="AZ210">
            <v>1</v>
          </cell>
          <cell r="BA210" t="str">
            <v>未定</v>
          </cell>
          <cell r="BB210" t="str">
            <v>未定</v>
          </cell>
          <cell r="BC210" t="str">
            <v>未定</v>
          </cell>
          <cell r="BD210">
            <v>0</v>
          </cell>
          <cell r="BE210">
            <v>0</v>
          </cell>
          <cell r="BF210" t="str">
            <v>新築</v>
          </cell>
        </row>
        <row r="211">
          <cell r="A211">
            <v>208</v>
          </cell>
          <cell r="B211" t="str">
            <v>確定</v>
          </cell>
          <cell r="C211" t="str">
            <v>新規</v>
          </cell>
          <cell r="D211" t="str">
            <v>和民</v>
          </cell>
          <cell r="E211" t="str">
            <v>上尾ﾓﾝｼｪﾘｰ</v>
          </cell>
          <cell r="F211" t="str">
            <v>確定</v>
          </cell>
          <cell r="G211" t="str">
            <v>小菅</v>
          </cell>
          <cell r="H211">
            <v>37082</v>
          </cell>
          <cell r="I211" t="str">
            <v>確定</v>
          </cell>
          <cell r="J211">
            <v>37076</v>
          </cell>
          <cell r="K211">
            <v>0.625</v>
          </cell>
          <cell r="L211" t="str">
            <v>なし</v>
          </cell>
          <cell r="M211" t="str">
            <v>なし</v>
          </cell>
          <cell r="N211" t="str">
            <v>362-0042</v>
          </cell>
          <cell r="O211" t="str">
            <v>埼玉県上尾市谷津２－１－５０－２４</v>
          </cell>
          <cell r="P211" t="str">
            <v>確定</v>
          </cell>
          <cell r="Q211" t="str">
            <v>モンシェリー１号館２階</v>
          </cell>
          <cell r="R211" t="str">
            <v>確定</v>
          </cell>
          <cell r="S211" t="str">
            <v>高崎</v>
          </cell>
          <cell r="T211" t="str">
            <v>上尾</v>
          </cell>
          <cell r="U211">
            <v>3</v>
          </cell>
          <cell r="V211">
            <v>102.73</v>
          </cell>
          <cell r="W211" t="str">
            <v>確定</v>
          </cell>
          <cell r="X211">
            <v>1</v>
          </cell>
          <cell r="Y211" t="str">
            <v>年中無休</v>
          </cell>
          <cell r="Z211" t="str">
            <v>17:00～翌日3:00　金土曜及び祝祭日の前日は5:00迄</v>
          </cell>
          <cell r="AA211" t="str">
            <v>048-778-3001</v>
          </cell>
          <cell r="AB211" t="str">
            <v>048-778-3002</v>
          </cell>
          <cell r="AC211" t="str">
            <v>048-775-9052</v>
          </cell>
          <cell r="AD211">
            <v>12500</v>
          </cell>
          <cell r="AE211" t="str">
            <v>協同組合上尾モンシェリー</v>
          </cell>
          <cell r="AF211">
            <v>89.59</v>
          </cell>
          <cell r="AG211">
            <v>171</v>
          </cell>
          <cell r="AH211" t="str">
            <v>確定</v>
          </cell>
          <cell r="AI211">
            <v>0</v>
          </cell>
          <cell r="AJ211" t="str">
            <v>あり</v>
          </cell>
          <cell r="AK211">
            <v>3</v>
          </cell>
          <cell r="AL211" t="str">
            <v>Ａ＋Ｂ＋Ｃ</v>
          </cell>
          <cell r="AM211">
            <v>22</v>
          </cell>
          <cell r="AN211">
            <v>18</v>
          </cell>
          <cell r="AO211">
            <v>22</v>
          </cell>
          <cell r="AP211">
            <v>0</v>
          </cell>
          <cell r="AQ211">
            <v>0</v>
          </cell>
          <cell r="AR211">
            <v>0</v>
          </cell>
          <cell r="AS211">
            <v>0</v>
          </cell>
          <cell r="AT211">
            <v>0</v>
          </cell>
          <cell r="AU211">
            <v>0</v>
          </cell>
          <cell r="AV211">
            <v>0</v>
          </cell>
          <cell r="AW211">
            <v>84</v>
          </cell>
          <cell r="AX211">
            <v>1</v>
          </cell>
          <cell r="AY211">
            <v>1</v>
          </cell>
          <cell r="AZ211">
            <v>1</v>
          </cell>
          <cell r="BA211" t="str">
            <v>未定</v>
          </cell>
          <cell r="BB211" t="str">
            <v>未定</v>
          </cell>
          <cell r="BC211" t="str">
            <v>未定</v>
          </cell>
          <cell r="BD211">
            <v>0</v>
          </cell>
          <cell r="BE211">
            <v>0</v>
          </cell>
          <cell r="BF211" t="str">
            <v>既存</v>
          </cell>
          <cell r="BG211">
            <v>0</v>
          </cell>
          <cell r="BH211">
            <v>0</v>
          </cell>
          <cell r="BI211">
            <v>0</v>
          </cell>
          <cell r="BJ211">
            <v>0</v>
          </cell>
          <cell r="BK211">
            <v>0</v>
          </cell>
          <cell r="BL211" t="str">
            <v>代表理事</v>
          </cell>
          <cell r="BM211" t="str">
            <v>小島伸元</v>
          </cell>
          <cell r="BN211" t="str">
            <v>362-0042</v>
          </cell>
          <cell r="BO211" t="str">
            <v>埼玉県上尾市谷津2丁目1番50―9号</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row>
        <row r="212">
          <cell r="A212">
            <v>209</v>
          </cell>
          <cell r="B212" t="str">
            <v>確定</v>
          </cell>
          <cell r="C212" t="str">
            <v>新規</v>
          </cell>
          <cell r="D212" t="str">
            <v>和民</v>
          </cell>
          <cell r="E212" t="str">
            <v>新八柱駅前</v>
          </cell>
          <cell r="F212" t="str">
            <v>確定</v>
          </cell>
          <cell r="G212" t="str">
            <v>日比</v>
          </cell>
          <cell r="H212">
            <v>37088</v>
          </cell>
          <cell r="I212" t="str">
            <v>確定</v>
          </cell>
          <cell r="J212">
            <v>37082</v>
          </cell>
          <cell r="K212">
            <v>0.625</v>
          </cell>
          <cell r="L212" t="str">
            <v>なし</v>
          </cell>
          <cell r="M212" t="str">
            <v>なし</v>
          </cell>
          <cell r="N212" t="str">
            <v>270-2253</v>
          </cell>
          <cell r="O212" t="str">
            <v>千葉県松戸市日暮１－１５－２０</v>
          </cell>
          <cell r="P212" t="str">
            <v>確定</v>
          </cell>
          <cell r="Q212" t="str">
            <v>M－PARTⅡ日暮ビル２階</v>
          </cell>
          <cell r="R212" t="str">
            <v>確定</v>
          </cell>
          <cell r="S212" t="str">
            <v>武蔵野</v>
          </cell>
          <cell r="T212" t="str">
            <v>新八柱</v>
          </cell>
          <cell r="U212">
            <v>2</v>
          </cell>
          <cell r="V212">
            <v>114.7</v>
          </cell>
          <cell r="W212" t="str">
            <v>確定</v>
          </cell>
          <cell r="X212">
            <v>1</v>
          </cell>
          <cell r="Y212" t="str">
            <v>年中無休</v>
          </cell>
          <cell r="Z212" t="str">
            <v>17:00～翌日3:00　金土曜及び祝祭日の前日は5:00迄</v>
          </cell>
          <cell r="AA212" t="str">
            <v>047-311-2317</v>
          </cell>
          <cell r="AB212" t="str">
            <v>047-311-2318</v>
          </cell>
          <cell r="AC212" t="str">
            <v>047-311-1178</v>
          </cell>
          <cell r="AD212">
            <v>11500</v>
          </cell>
          <cell r="AE212" t="str">
            <v>愛宕産業(株)</v>
          </cell>
          <cell r="AF212">
            <v>83.7</v>
          </cell>
          <cell r="AG212">
            <v>167</v>
          </cell>
          <cell r="AH212" t="str">
            <v>確定</v>
          </cell>
          <cell r="AI212">
            <v>0</v>
          </cell>
          <cell r="AJ212" t="str">
            <v>あり</v>
          </cell>
          <cell r="AK212">
            <v>3</v>
          </cell>
          <cell r="AL212" t="str">
            <v>Ａ＋Ｂ＋Ｃ</v>
          </cell>
          <cell r="AM212">
            <v>12</v>
          </cell>
          <cell r="AN212">
            <v>20</v>
          </cell>
          <cell r="AO212">
            <v>12</v>
          </cell>
          <cell r="AP212">
            <v>0</v>
          </cell>
          <cell r="AQ212">
            <v>0</v>
          </cell>
          <cell r="AR212">
            <v>0</v>
          </cell>
          <cell r="AS212">
            <v>0</v>
          </cell>
          <cell r="AT212">
            <v>0</v>
          </cell>
          <cell r="AU212">
            <v>0</v>
          </cell>
          <cell r="AV212">
            <v>0</v>
          </cell>
          <cell r="AW212">
            <v>64</v>
          </cell>
          <cell r="AX212">
            <v>1</v>
          </cell>
          <cell r="AY212">
            <v>1</v>
          </cell>
          <cell r="AZ212">
            <v>1</v>
          </cell>
          <cell r="BA212" t="str">
            <v>未定</v>
          </cell>
          <cell r="BB212" t="str">
            <v>未定</v>
          </cell>
          <cell r="BC212" t="str">
            <v>未定</v>
          </cell>
          <cell r="BD212">
            <v>0</v>
          </cell>
          <cell r="BE212">
            <v>0</v>
          </cell>
          <cell r="BF212" t="str">
            <v>既存</v>
          </cell>
          <cell r="BG212">
            <v>0</v>
          </cell>
          <cell r="BH212">
            <v>0</v>
          </cell>
          <cell r="BI212">
            <v>0</v>
          </cell>
          <cell r="BJ212">
            <v>0</v>
          </cell>
          <cell r="BK212">
            <v>0</v>
          </cell>
          <cell r="BL212" t="str">
            <v>代表取締役</v>
          </cell>
          <cell r="BM212" t="str">
            <v>角　成美</v>
          </cell>
          <cell r="BN212" t="str">
            <v>172-0022</v>
          </cell>
          <cell r="BO212" t="str">
            <v>東京都豊島区南池袋3丁目9番7号</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row>
        <row r="213">
          <cell r="A213">
            <v>210</v>
          </cell>
          <cell r="B213" t="str">
            <v>確定</v>
          </cell>
          <cell r="C213" t="str">
            <v>新規</v>
          </cell>
          <cell r="D213" t="str">
            <v>和民</v>
          </cell>
          <cell r="E213" t="str">
            <v>中目黒</v>
          </cell>
          <cell r="F213" t="str">
            <v>確定</v>
          </cell>
          <cell r="G213" t="str">
            <v>町山</v>
          </cell>
          <cell r="H213">
            <v>37090</v>
          </cell>
          <cell r="I213" t="str">
            <v>確定</v>
          </cell>
          <cell r="J213">
            <v>37084</v>
          </cell>
          <cell r="K213">
            <v>0.625</v>
          </cell>
          <cell r="L213" t="str">
            <v>なし</v>
          </cell>
          <cell r="M213" t="str">
            <v>なし</v>
          </cell>
          <cell r="N213" t="str">
            <v>153-0051</v>
          </cell>
          <cell r="O213" t="str">
            <v>東京都目黒区上目黒３－８－５</v>
          </cell>
          <cell r="P213" t="str">
            <v>確定</v>
          </cell>
          <cell r="Q213" t="str">
            <v>中目黒サンライズビル２階</v>
          </cell>
          <cell r="R213" t="str">
            <v>確定</v>
          </cell>
          <cell r="S213" t="str">
            <v>東横線</v>
          </cell>
          <cell r="T213" t="str">
            <v>中目黒</v>
          </cell>
          <cell r="U213">
            <v>2</v>
          </cell>
          <cell r="V213">
            <v>97.03</v>
          </cell>
          <cell r="W213" t="str">
            <v>確定</v>
          </cell>
          <cell r="X213">
            <v>1</v>
          </cell>
          <cell r="Y213" t="str">
            <v>年中無休</v>
          </cell>
          <cell r="Z213" t="str">
            <v>17:00～翌日3:00　金土曜及び祝祭日の前日は5:00迄</v>
          </cell>
          <cell r="AA213" t="str">
            <v>03-5773-3381</v>
          </cell>
          <cell r="AB213" t="str">
            <v>03-5773-3382</v>
          </cell>
          <cell r="AC213" t="str">
            <v>03-3792-9257</v>
          </cell>
          <cell r="AD213">
            <v>17500</v>
          </cell>
          <cell r="AE213" t="str">
            <v>明丸(株)</v>
          </cell>
          <cell r="AF213">
            <v>97.03</v>
          </cell>
          <cell r="AG213">
            <v>192</v>
          </cell>
          <cell r="AH213" t="str">
            <v>確定</v>
          </cell>
          <cell r="AI213">
            <v>0</v>
          </cell>
          <cell r="AJ213" t="str">
            <v>あり</v>
          </cell>
          <cell r="AK213">
            <v>4</v>
          </cell>
          <cell r="AL213" t="str">
            <v>Ａ＋Ｂ＋Ｃ＋Ｄ</v>
          </cell>
          <cell r="AM213">
            <v>14</v>
          </cell>
          <cell r="AN213">
            <v>14</v>
          </cell>
          <cell r="AO213">
            <v>10</v>
          </cell>
          <cell r="AP213">
            <v>18</v>
          </cell>
          <cell r="AQ213">
            <v>0</v>
          </cell>
          <cell r="AR213">
            <v>0</v>
          </cell>
          <cell r="AS213">
            <v>0</v>
          </cell>
          <cell r="AT213">
            <v>0</v>
          </cell>
          <cell r="AU213">
            <v>0</v>
          </cell>
          <cell r="AV213">
            <v>0</v>
          </cell>
          <cell r="AW213" t="str">
            <v>未定</v>
          </cell>
          <cell r="AX213">
            <v>1</v>
          </cell>
          <cell r="AY213">
            <v>1</v>
          </cell>
          <cell r="AZ213">
            <v>1</v>
          </cell>
          <cell r="BA213" t="str">
            <v>明丸(株)</v>
          </cell>
          <cell r="BB213" t="str">
            <v>明丸(株)</v>
          </cell>
          <cell r="BC213" t="str">
            <v>未定</v>
          </cell>
          <cell r="BD213">
            <v>0</v>
          </cell>
          <cell r="BE213">
            <v>0</v>
          </cell>
          <cell r="BF213" t="str">
            <v>既存</v>
          </cell>
          <cell r="BG213">
            <v>0</v>
          </cell>
          <cell r="BH213">
            <v>0</v>
          </cell>
          <cell r="BI213">
            <v>0</v>
          </cell>
          <cell r="BJ213">
            <v>0</v>
          </cell>
          <cell r="BK213">
            <v>0</v>
          </cell>
          <cell r="BL213" t="str">
            <v>代表取締役</v>
          </cell>
          <cell r="BM213" t="str">
            <v>明丸剛宣</v>
          </cell>
          <cell r="BN213" t="str">
            <v>101-0032</v>
          </cell>
          <cell r="BO213" t="str">
            <v>東京都千代田区岩本町2丁目5番10号</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row>
        <row r="214">
          <cell r="A214">
            <v>211</v>
          </cell>
          <cell r="B214" t="str">
            <v>確定</v>
          </cell>
          <cell r="C214" t="str">
            <v>新規</v>
          </cell>
          <cell r="D214" t="str">
            <v>和民</v>
          </cell>
          <cell r="E214" t="str">
            <v>新中野駅前</v>
          </cell>
          <cell r="F214" t="str">
            <v>確定8月13日</v>
          </cell>
          <cell r="G214" t="str">
            <v>町山</v>
          </cell>
          <cell r="H214">
            <v>37144</v>
          </cell>
          <cell r="I214" t="str">
            <v>確定8月6日</v>
          </cell>
          <cell r="J214">
            <v>37138</v>
          </cell>
          <cell r="K214">
            <v>0.625</v>
          </cell>
          <cell r="L214" t="str">
            <v>なし</v>
          </cell>
          <cell r="M214" t="str">
            <v>なし</v>
          </cell>
          <cell r="N214" t="str">
            <v>164-0011</v>
          </cell>
          <cell r="O214" t="str">
            <v>東京都中野区中央４－３－４</v>
          </cell>
          <cell r="P214" t="str">
            <v>確定8月７日</v>
          </cell>
          <cell r="Q214" t="str">
            <v>新中野ビル２階</v>
          </cell>
          <cell r="R214" t="str">
            <v>確定8月6日</v>
          </cell>
          <cell r="S214" t="str">
            <v>丸の内</v>
          </cell>
          <cell r="T214" t="str">
            <v>新中野</v>
          </cell>
          <cell r="U214">
            <v>1</v>
          </cell>
          <cell r="V214">
            <v>63.27</v>
          </cell>
          <cell r="W214" t="str">
            <v>確定</v>
          </cell>
          <cell r="X214">
            <v>1</v>
          </cell>
          <cell r="Y214" t="str">
            <v>年中無休</v>
          </cell>
          <cell r="Z214" t="str">
            <v>17:00～翌日3:00　金土曜及び祝祭日の前日は5:00迄</v>
          </cell>
          <cell r="AA214" t="str">
            <v>03-5328-8577</v>
          </cell>
          <cell r="AB214" t="str">
            <v>03-5328-8578</v>
          </cell>
          <cell r="AC214" t="str">
            <v>03-3384-2944</v>
          </cell>
          <cell r="AD214">
            <v>12100</v>
          </cell>
          <cell r="AE214" t="str">
            <v>榎本　靖夫</v>
          </cell>
          <cell r="AF214">
            <v>55</v>
          </cell>
          <cell r="AG214">
            <v>99</v>
          </cell>
          <cell r="AH214" t="str">
            <v>未定</v>
          </cell>
          <cell r="AI214">
            <v>0</v>
          </cell>
          <cell r="AJ214" t="str">
            <v>なし</v>
          </cell>
          <cell r="AK214">
            <v>2</v>
          </cell>
          <cell r="AL214" t="str">
            <v>Ａ＋Ｂ</v>
          </cell>
          <cell r="AM214">
            <v>18</v>
          </cell>
          <cell r="AN214">
            <v>18</v>
          </cell>
          <cell r="AO214">
            <v>0</v>
          </cell>
          <cell r="AP214">
            <v>0</v>
          </cell>
          <cell r="AQ214">
            <v>0</v>
          </cell>
          <cell r="AR214">
            <v>0</v>
          </cell>
          <cell r="AS214">
            <v>0</v>
          </cell>
          <cell r="AT214">
            <v>0</v>
          </cell>
          <cell r="AU214">
            <v>0</v>
          </cell>
          <cell r="AV214">
            <v>0</v>
          </cell>
          <cell r="AW214">
            <v>36</v>
          </cell>
          <cell r="AX214">
            <v>1</v>
          </cell>
          <cell r="AY214">
            <v>1</v>
          </cell>
          <cell r="AZ214">
            <v>1</v>
          </cell>
          <cell r="BA214" t="str">
            <v>（株）日本ビル管理ｻｰﾋﾞｽ</v>
          </cell>
          <cell r="BB214" t="str">
            <v>（株）日本ビル管理ｻｰﾋﾞｽ</v>
          </cell>
          <cell r="BC214" t="str">
            <v>東京ガス</v>
          </cell>
          <cell r="BD214">
            <v>0</v>
          </cell>
          <cell r="BE214">
            <v>0</v>
          </cell>
          <cell r="BF214" t="str">
            <v>既存</v>
          </cell>
        </row>
        <row r="215">
          <cell r="A215">
            <v>212</v>
          </cell>
          <cell r="B215" t="str">
            <v>確定</v>
          </cell>
          <cell r="C215" t="str">
            <v>新規</v>
          </cell>
          <cell r="D215" t="str">
            <v>和民</v>
          </cell>
          <cell r="E215" t="str">
            <v>秋葉原常磐新線南口</v>
          </cell>
          <cell r="F215" t="str">
            <v>確定</v>
          </cell>
          <cell r="G215" t="str">
            <v>吉岡</v>
          </cell>
          <cell r="H215">
            <v>37102</v>
          </cell>
          <cell r="I215" t="str">
            <v>確定</v>
          </cell>
          <cell r="J215">
            <v>37096</v>
          </cell>
          <cell r="K215">
            <v>0.625</v>
          </cell>
          <cell r="L215" t="str">
            <v>なし</v>
          </cell>
          <cell r="M215" t="str">
            <v>なし</v>
          </cell>
          <cell r="N215" t="str">
            <v>101-0025</v>
          </cell>
          <cell r="O215" t="str">
            <v>東京都千代田区神田佐久間町１－８－７</v>
          </cell>
          <cell r="P215" t="str">
            <v>確定</v>
          </cell>
          <cell r="Q215" t="str">
            <v>東亜ビル１階</v>
          </cell>
          <cell r="R215" t="str">
            <v>確定</v>
          </cell>
          <cell r="S215" t="str">
            <v>山手</v>
          </cell>
          <cell r="T215" t="str">
            <v>秋葉原</v>
          </cell>
          <cell r="U215">
            <v>2</v>
          </cell>
          <cell r="V215">
            <v>101.33</v>
          </cell>
          <cell r="W215" t="str">
            <v>確定</v>
          </cell>
          <cell r="X215">
            <v>1</v>
          </cell>
          <cell r="Y215" t="str">
            <v>年中無休</v>
          </cell>
          <cell r="Z215" t="str">
            <v>16:00～翌日2:00　土日曜及び祝祭日は15:00～2:00迄</v>
          </cell>
          <cell r="AA215" t="str">
            <v>03-5209-1721</v>
          </cell>
          <cell r="AB215" t="str">
            <v>03-5209-1722</v>
          </cell>
          <cell r="AC215" t="str">
            <v>03-3257-2001</v>
          </cell>
          <cell r="AD215">
            <v>21700</v>
          </cell>
          <cell r="AE215" t="str">
            <v>東亜化成品(株)</v>
          </cell>
          <cell r="AF215">
            <v>87</v>
          </cell>
          <cell r="AG215">
            <v>170</v>
          </cell>
          <cell r="AH215" t="str">
            <v>確定</v>
          </cell>
          <cell r="AI215">
            <v>0</v>
          </cell>
          <cell r="AJ215" t="str">
            <v>あり</v>
          </cell>
          <cell r="AK215">
            <v>3</v>
          </cell>
          <cell r="AL215" t="str">
            <v>Ａ＋Ｂ</v>
          </cell>
          <cell r="AM215">
            <v>18</v>
          </cell>
          <cell r="AN215">
            <v>20</v>
          </cell>
          <cell r="AO215">
            <v>14</v>
          </cell>
          <cell r="AP215">
            <v>0</v>
          </cell>
          <cell r="AQ215">
            <v>0</v>
          </cell>
          <cell r="AR215">
            <v>0</v>
          </cell>
          <cell r="AS215">
            <v>0</v>
          </cell>
          <cell r="AT215">
            <v>0</v>
          </cell>
          <cell r="AU215">
            <v>0</v>
          </cell>
          <cell r="AV215">
            <v>0</v>
          </cell>
          <cell r="AW215">
            <v>53</v>
          </cell>
          <cell r="AX215">
            <v>1</v>
          </cell>
          <cell r="AY215">
            <v>1</v>
          </cell>
          <cell r="AZ215">
            <v>1</v>
          </cell>
          <cell r="BA215" t="str">
            <v>未定</v>
          </cell>
          <cell r="BB215" t="str">
            <v>未定</v>
          </cell>
          <cell r="BC215" t="str">
            <v>未定</v>
          </cell>
          <cell r="BD215">
            <v>0</v>
          </cell>
          <cell r="BE215">
            <v>0</v>
          </cell>
          <cell r="BF215" t="str">
            <v>既存</v>
          </cell>
          <cell r="BG215">
            <v>0</v>
          </cell>
          <cell r="BH215">
            <v>0</v>
          </cell>
          <cell r="BI215">
            <v>0</v>
          </cell>
          <cell r="BJ215">
            <v>0</v>
          </cell>
          <cell r="BK215">
            <v>0</v>
          </cell>
          <cell r="BL215" t="str">
            <v>代表取締役</v>
          </cell>
          <cell r="BM215" t="str">
            <v>朝井荘太郎</v>
          </cell>
          <cell r="BN215" t="str">
            <v>101-0025</v>
          </cell>
          <cell r="BO215" t="str">
            <v>東京都千代田区神田佐久間町1丁目8番7号</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row>
        <row r="216">
          <cell r="A216">
            <v>213</v>
          </cell>
          <cell r="B216" t="str">
            <v>確定</v>
          </cell>
          <cell r="C216" t="str">
            <v>新規</v>
          </cell>
          <cell r="D216" t="str">
            <v>和民</v>
          </cell>
          <cell r="E216" t="str">
            <v>西武桜台</v>
          </cell>
          <cell r="F216" t="str">
            <v>確定7月23日</v>
          </cell>
          <cell r="G216" t="str">
            <v>町山</v>
          </cell>
          <cell r="H216">
            <v>37133</v>
          </cell>
          <cell r="I216" t="str">
            <v>確定7月9日</v>
          </cell>
          <cell r="J216">
            <v>37127</v>
          </cell>
          <cell r="K216">
            <v>0.625</v>
          </cell>
          <cell r="L216" t="str">
            <v>なし</v>
          </cell>
          <cell r="M216" t="str">
            <v>なし</v>
          </cell>
          <cell r="N216" t="str">
            <v>176-0002</v>
          </cell>
          <cell r="O216" t="str">
            <v>東京都練馬区桜台４－１－３</v>
          </cell>
          <cell r="P216" t="str">
            <v>確定7月18日</v>
          </cell>
          <cell r="Q216" t="str">
            <v>１、２階（ビル名なし）</v>
          </cell>
          <cell r="R216" t="str">
            <v>確定7月23日</v>
          </cell>
          <cell r="S216" t="str">
            <v>西武池袋</v>
          </cell>
          <cell r="T216" t="str">
            <v>桜台</v>
          </cell>
          <cell r="U216">
            <v>1.5</v>
          </cell>
          <cell r="V216">
            <v>75</v>
          </cell>
          <cell r="W216" t="str">
            <v>確定</v>
          </cell>
          <cell r="X216">
            <v>2</v>
          </cell>
          <cell r="Y216" t="str">
            <v>年中無休</v>
          </cell>
          <cell r="Z216" t="str">
            <v>17:00～翌日3:00　金土曜及び祝祭日の前日は5:00迄</v>
          </cell>
          <cell r="AA216" t="str">
            <v>03-5946-3491</v>
          </cell>
          <cell r="AB216" t="str">
            <v>03-5946-3492</v>
          </cell>
          <cell r="AC216" t="str">
            <v>03-5999-1032</v>
          </cell>
          <cell r="AD216">
            <v>12500</v>
          </cell>
          <cell r="AE216" t="str">
            <v>木村博成</v>
          </cell>
          <cell r="AF216">
            <v>78.64</v>
          </cell>
          <cell r="AG216">
            <v>145</v>
          </cell>
          <cell r="AH216" t="str">
            <v>確定</v>
          </cell>
          <cell r="AI216">
            <v>0</v>
          </cell>
          <cell r="AJ216" t="str">
            <v>なし</v>
          </cell>
          <cell r="AK216">
            <v>2</v>
          </cell>
          <cell r="AL216" t="str">
            <v>Ａ＋Ｂ</v>
          </cell>
          <cell r="AM216">
            <v>22</v>
          </cell>
          <cell r="AN216">
            <v>16</v>
          </cell>
          <cell r="AO216">
            <v>0</v>
          </cell>
          <cell r="AP216">
            <v>0</v>
          </cell>
          <cell r="AQ216">
            <v>0</v>
          </cell>
          <cell r="AR216">
            <v>0</v>
          </cell>
          <cell r="AS216">
            <v>0</v>
          </cell>
          <cell r="AT216">
            <v>0</v>
          </cell>
          <cell r="AU216">
            <v>0</v>
          </cell>
          <cell r="AV216">
            <v>0</v>
          </cell>
          <cell r="AW216">
            <v>57</v>
          </cell>
          <cell r="AX216">
            <v>2</v>
          </cell>
          <cell r="AY216">
            <v>1</v>
          </cell>
          <cell r="AZ216">
            <v>1</v>
          </cell>
          <cell r="BA216" t="str">
            <v>東京電力</v>
          </cell>
          <cell r="BB216" t="str">
            <v>水道局</v>
          </cell>
          <cell r="BC216" t="str">
            <v>東京ガス</v>
          </cell>
          <cell r="BD216">
            <v>0</v>
          </cell>
          <cell r="BE216">
            <v>0</v>
          </cell>
          <cell r="BF216" t="str">
            <v>既存</v>
          </cell>
          <cell r="BG216">
            <v>0</v>
          </cell>
          <cell r="BH216">
            <v>0</v>
          </cell>
          <cell r="BI216">
            <v>0</v>
          </cell>
          <cell r="BJ216">
            <v>0</v>
          </cell>
          <cell r="BK216">
            <v>0</v>
          </cell>
          <cell r="BL216">
            <v>0</v>
          </cell>
          <cell r="BM216" t="str">
            <v>木村博成</v>
          </cell>
          <cell r="BN216" t="str">
            <v>153－0064</v>
          </cell>
          <cell r="BO216" t="str">
            <v>東京都目黒区下目黒4-6-2</v>
          </cell>
        </row>
        <row r="217">
          <cell r="A217">
            <v>214</v>
          </cell>
          <cell r="B217" t="str">
            <v>確定</v>
          </cell>
          <cell r="C217" t="str">
            <v>新規</v>
          </cell>
          <cell r="D217" t="str">
            <v>和民</v>
          </cell>
          <cell r="E217" t="str">
            <v>西荻窪駅前</v>
          </cell>
          <cell r="F217" t="str">
            <v>確定</v>
          </cell>
          <cell r="G217" t="str">
            <v>日比</v>
          </cell>
          <cell r="H217">
            <v>37102</v>
          </cell>
          <cell r="I217" t="str">
            <v>確定</v>
          </cell>
          <cell r="J217">
            <v>37096</v>
          </cell>
          <cell r="K217">
            <v>0.625</v>
          </cell>
          <cell r="L217" t="str">
            <v>なし</v>
          </cell>
          <cell r="M217" t="str">
            <v>なし</v>
          </cell>
          <cell r="N217" t="str">
            <v>167-0053</v>
          </cell>
          <cell r="O217" t="str">
            <v>東京都杉並区西荻南３－８－８</v>
          </cell>
          <cell r="P217" t="str">
            <v>確定</v>
          </cell>
          <cell r="Q217" t="str">
            <v>西澤ビル１、２階</v>
          </cell>
          <cell r="R217" t="str">
            <v>確定</v>
          </cell>
          <cell r="S217" t="str">
            <v>中央</v>
          </cell>
          <cell r="T217" t="str">
            <v>西荻窪</v>
          </cell>
          <cell r="U217">
            <v>2</v>
          </cell>
          <cell r="V217">
            <v>80</v>
          </cell>
          <cell r="W217" t="str">
            <v>確定</v>
          </cell>
          <cell r="X217">
            <v>2</v>
          </cell>
          <cell r="Y217" t="str">
            <v>年中無休</v>
          </cell>
          <cell r="Z217" t="str">
            <v>17:00～翌日3:00　金土曜及び祝祭日の前日は5:00迄</v>
          </cell>
          <cell r="AA217" t="str">
            <v>03-5941-0281</v>
          </cell>
          <cell r="AB217" t="str">
            <v>03-5941-0282</v>
          </cell>
          <cell r="AC217" t="str">
            <v>03-3334-5705</v>
          </cell>
          <cell r="AD217">
            <v>17500</v>
          </cell>
          <cell r="AE217" t="str">
            <v>(株)西荻名店街　(代)西澤運太郎</v>
          </cell>
          <cell r="AF217">
            <v>74.63</v>
          </cell>
          <cell r="AG217">
            <v>144</v>
          </cell>
          <cell r="AH217" t="str">
            <v>確定</v>
          </cell>
          <cell r="AI217">
            <v>0</v>
          </cell>
          <cell r="AJ217" t="str">
            <v>なし</v>
          </cell>
          <cell r="AK217">
            <v>3</v>
          </cell>
          <cell r="AL217" t="str">
            <v>Ａ＋Ｂ</v>
          </cell>
          <cell r="AM217">
            <v>14</v>
          </cell>
          <cell r="AN217">
            <v>12</v>
          </cell>
          <cell r="AO217">
            <v>14</v>
          </cell>
          <cell r="AP217">
            <v>0</v>
          </cell>
          <cell r="AQ217">
            <v>0</v>
          </cell>
          <cell r="AR217">
            <v>0</v>
          </cell>
          <cell r="AS217">
            <v>0</v>
          </cell>
          <cell r="AT217">
            <v>0</v>
          </cell>
          <cell r="AU217">
            <v>0</v>
          </cell>
          <cell r="AV217">
            <v>0</v>
          </cell>
          <cell r="AW217">
            <v>54</v>
          </cell>
          <cell r="AX217">
            <v>2</v>
          </cell>
          <cell r="AY217">
            <v>1</v>
          </cell>
          <cell r="AZ217">
            <v>1</v>
          </cell>
          <cell r="BA217" t="str">
            <v>東京電力</v>
          </cell>
          <cell r="BB217" t="str">
            <v>水道局</v>
          </cell>
          <cell r="BC217" t="str">
            <v>東京ガス</v>
          </cell>
          <cell r="BD217">
            <v>0</v>
          </cell>
          <cell r="BE217">
            <v>0</v>
          </cell>
          <cell r="BF217" t="str">
            <v>既存</v>
          </cell>
          <cell r="BG217">
            <v>0</v>
          </cell>
          <cell r="BH217">
            <v>0</v>
          </cell>
          <cell r="BI217">
            <v>0</v>
          </cell>
          <cell r="BJ217">
            <v>0</v>
          </cell>
          <cell r="BK217">
            <v>0</v>
          </cell>
          <cell r="BL217" t="str">
            <v>代表取締役</v>
          </cell>
          <cell r="BM217" t="str">
            <v>西澤運太郎</v>
          </cell>
          <cell r="BN217" t="str">
            <v>167-0042</v>
          </cell>
          <cell r="BO217" t="str">
            <v>東京都杉並区西荻北3丁目1番6</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row>
        <row r="218">
          <cell r="A218">
            <v>215</v>
          </cell>
          <cell r="B218" t="str">
            <v>確定</v>
          </cell>
          <cell r="C218" t="str">
            <v>新規</v>
          </cell>
          <cell r="D218" t="str">
            <v>和み亭</v>
          </cell>
          <cell r="E218" t="str">
            <v>府中若松</v>
          </cell>
          <cell r="F218" t="str">
            <v>確定</v>
          </cell>
          <cell r="G218" t="str">
            <v>町山</v>
          </cell>
          <cell r="H218">
            <v>37130</v>
          </cell>
          <cell r="I218" t="str">
            <v>確定7月9日</v>
          </cell>
          <cell r="J218">
            <v>37122</v>
          </cell>
          <cell r="K218">
            <v>0.625</v>
          </cell>
          <cell r="L218" t="str">
            <v>なし</v>
          </cell>
          <cell r="M218" t="str">
            <v>なし</v>
          </cell>
          <cell r="N218" t="str">
            <v>183-0005</v>
          </cell>
          <cell r="O218" t="str">
            <v>東京都府中市若松町１－２４－３</v>
          </cell>
          <cell r="P218" t="str">
            <v>確定</v>
          </cell>
          <cell r="Q218" t="str">
            <v>（ビル名なし）</v>
          </cell>
          <cell r="R218" t="str">
            <v>確定</v>
          </cell>
          <cell r="S218" t="str">
            <v>京王</v>
          </cell>
          <cell r="T218" t="str">
            <v>多磨霊園</v>
          </cell>
          <cell r="U218">
            <v>4</v>
          </cell>
          <cell r="V218">
            <v>346</v>
          </cell>
          <cell r="W218" t="str">
            <v>確定</v>
          </cell>
          <cell r="X218">
            <v>1</v>
          </cell>
          <cell r="Y218" t="str">
            <v>年中無休</v>
          </cell>
          <cell r="Z218" t="str">
            <v>11:30～翌日2:00</v>
          </cell>
          <cell r="AA218" t="str">
            <v>042-354-3651</v>
          </cell>
          <cell r="AB218" t="str">
            <v>042-354-3652</v>
          </cell>
          <cell r="AC218" t="str">
            <v>042-361-9933</v>
          </cell>
          <cell r="AD218">
            <v>12000</v>
          </cell>
          <cell r="AE218" t="str">
            <v>(有)よし乃</v>
          </cell>
          <cell r="AF218">
            <v>79.08</v>
          </cell>
          <cell r="AG218">
            <v>115</v>
          </cell>
          <cell r="AH218" t="str">
            <v>確定</v>
          </cell>
          <cell r="AI218">
            <v>25</v>
          </cell>
          <cell r="AJ218" t="str">
            <v>なし</v>
          </cell>
          <cell r="AK218">
            <v>2</v>
          </cell>
          <cell r="AL218" t="str">
            <v>Ａ＋Ｂ</v>
          </cell>
          <cell r="AM218">
            <v>14</v>
          </cell>
          <cell r="AN218">
            <v>14</v>
          </cell>
          <cell r="AO218">
            <v>0</v>
          </cell>
          <cell r="AP218">
            <v>0</v>
          </cell>
          <cell r="AQ218">
            <v>0</v>
          </cell>
          <cell r="AR218">
            <v>0</v>
          </cell>
          <cell r="AS218">
            <v>0</v>
          </cell>
          <cell r="AT218">
            <v>0</v>
          </cell>
          <cell r="AU218">
            <v>0</v>
          </cell>
          <cell r="AV218">
            <v>0</v>
          </cell>
          <cell r="AW218">
            <v>34</v>
          </cell>
          <cell r="AX218">
            <v>1</v>
          </cell>
          <cell r="AY218">
            <v>1</v>
          </cell>
          <cell r="AZ218">
            <v>1</v>
          </cell>
          <cell r="BA218" t="str">
            <v>東京電力</v>
          </cell>
          <cell r="BB218" t="str">
            <v>水道局</v>
          </cell>
          <cell r="BC218" t="str">
            <v>ﾄﾓｴﾌﾟﾛﾊﾟﾝ</v>
          </cell>
          <cell r="BD218">
            <v>0</v>
          </cell>
          <cell r="BE218">
            <v>0</v>
          </cell>
          <cell r="BF218" t="str">
            <v>既存</v>
          </cell>
        </row>
        <row r="219">
          <cell r="A219">
            <v>216</v>
          </cell>
          <cell r="B219" t="str">
            <v>確定</v>
          </cell>
          <cell r="C219" t="str">
            <v>新規</v>
          </cell>
          <cell r="D219" t="str">
            <v>和民</v>
          </cell>
          <cell r="E219" t="str">
            <v>下赤塚</v>
          </cell>
          <cell r="F219" t="str">
            <v>確定7月19日</v>
          </cell>
          <cell r="G219" t="str">
            <v>藤井</v>
          </cell>
          <cell r="H219">
            <v>37132</v>
          </cell>
          <cell r="I219" t="str">
            <v>確定7月9日</v>
          </cell>
          <cell r="J219">
            <v>37126</v>
          </cell>
          <cell r="K219">
            <v>0.625</v>
          </cell>
          <cell r="L219" t="str">
            <v>なし</v>
          </cell>
          <cell r="M219" t="str">
            <v>なし</v>
          </cell>
          <cell r="N219" t="str">
            <v>175-0092</v>
          </cell>
          <cell r="O219" t="str">
            <v>東京都板橋区赤塚２－１－１２</v>
          </cell>
          <cell r="P219" t="str">
            <v>確定7月18日</v>
          </cell>
          <cell r="Q219" t="str">
            <v>パンダビル２階</v>
          </cell>
          <cell r="R219" t="str">
            <v>確定7月18日</v>
          </cell>
          <cell r="S219" t="str">
            <v>東武東上</v>
          </cell>
          <cell r="T219" t="str">
            <v>下赤塚</v>
          </cell>
          <cell r="U219">
            <v>1</v>
          </cell>
          <cell r="V219">
            <v>95</v>
          </cell>
          <cell r="W219" t="str">
            <v>確定</v>
          </cell>
          <cell r="X219">
            <v>1</v>
          </cell>
          <cell r="Y219" t="str">
            <v>年中無休</v>
          </cell>
          <cell r="Z219" t="str">
            <v>17:00～翌日3:00　金土曜及び祝祭日の前日は5:00迄</v>
          </cell>
          <cell r="AA219" t="str">
            <v>03-5968-8561</v>
          </cell>
          <cell r="AB219" t="str">
            <v>03-5968-8562</v>
          </cell>
          <cell r="AC219" t="str">
            <v>03-3938-0915</v>
          </cell>
          <cell r="AD219">
            <v>13500</v>
          </cell>
          <cell r="AE219" t="str">
            <v>(株)本橋商事</v>
          </cell>
          <cell r="AF219">
            <v>95</v>
          </cell>
          <cell r="AG219">
            <v>174</v>
          </cell>
          <cell r="AH219" t="str">
            <v>確定</v>
          </cell>
          <cell r="AI219">
            <v>0</v>
          </cell>
          <cell r="AJ219" t="str">
            <v>あり</v>
          </cell>
          <cell r="AK219">
            <v>2</v>
          </cell>
          <cell r="AL219" t="str">
            <v>Ａ＋Ｂ</v>
          </cell>
          <cell r="AM219">
            <v>15</v>
          </cell>
          <cell r="AN219">
            <v>16</v>
          </cell>
          <cell r="AO219">
            <v>0</v>
          </cell>
          <cell r="AP219">
            <v>0</v>
          </cell>
          <cell r="AQ219">
            <v>0</v>
          </cell>
          <cell r="AR219">
            <v>0</v>
          </cell>
          <cell r="AS219">
            <v>0</v>
          </cell>
          <cell r="AT219">
            <v>0</v>
          </cell>
          <cell r="AU219">
            <v>0</v>
          </cell>
          <cell r="AV219">
            <v>0</v>
          </cell>
          <cell r="AW219">
            <v>58</v>
          </cell>
          <cell r="AX219">
            <v>1</v>
          </cell>
          <cell r="AY219">
            <v>1</v>
          </cell>
          <cell r="AZ219">
            <v>1</v>
          </cell>
          <cell r="BA219" t="str">
            <v>東京電力</v>
          </cell>
          <cell r="BB219" t="str">
            <v>水道局</v>
          </cell>
          <cell r="BC219" t="str">
            <v>未定</v>
          </cell>
          <cell r="BD219">
            <v>0</v>
          </cell>
          <cell r="BE219">
            <v>0</v>
          </cell>
          <cell r="BF219" t="str">
            <v>既存</v>
          </cell>
          <cell r="BG219">
            <v>0</v>
          </cell>
          <cell r="BH219">
            <v>0</v>
          </cell>
          <cell r="BI219">
            <v>0</v>
          </cell>
          <cell r="BJ219">
            <v>0</v>
          </cell>
          <cell r="BK219">
            <v>0</v>
          </cell>
          <cell r="BL219" t="str">
            <v>代表取締役</v>
          </cell>
          <cell r="BM219" t="str">
            <v>本橋和男</v>
          </cell>
          <cell r="BN219" t="str">
            <v>175-0092</v>
          </cell>
          <cell r="BO219" t="str">
            <v>東京都板橋区赤塚2-1-12</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row>
        <row r="220">
          <cell r="A220">
            <v>217</v>
          </cell>
          <cell r="B220" t="str">
            <v>確定</v>
          </cell>
          <cell r="C220" t="str">
            <v>新規</v>
          </cell>
          <cell r="D220" t="str">
            <v>和民</v>
          </cell>
          <cell r="E220" t="str">
            <v>瑞江駅前</v>
          </cell>
          <cell r="F220" t="str">
            <v>確定7月23日</v>
          </cell>
          <cell r="G220" t="str">
            <v>町山</v>
          </cell>
          <cell r="H220">
            <v>37133</v>
          </cell>
          <cell r="I220" t="str">
            <v>確定7月13日</v>
          </cell>
          <cell r="J220">
            <v>37127</v>
          </cell>
          <cell r="K220">
            <v>0.625</v>
          </cell>
          <cell r="L220" t="str">
            <v>なし</v>
          </cell>
          <cell r="M220" t="str">
            <v>なし</v>
          </cell>
          <cell r="N220" t="str">
            <v>132-0011</v>
          </cell>
          <cell r="O220" t="str">
            <v>東京都江戸川区瑞江２－１－１４</v>
          </cell>
          <cell r="P220" t="str">
            <v>確定7月18日</v>
          </cell>
          <cell r="Q220" t="str">
            <v>長塚第２ビル５階</v>
          </cell>
          <cell r="R220" t="str">
            <v>確定7月18日</v>
          </cell>
          <cell r="S220" t="str">
            <v>都営新宿</v>
          </cell>
          <cell r="T220" t="str">
            <v>瑞江</v>
          </cell>
          <cell r="U220">
            <v>0</v>
          </cell>
          <cell r="V220">
            <v>115.5</v>
          </cell>
          <cell r="W220" t="str">
            <v>確定</v>
          </cell>
          <cell r="X220">
            <v>1</v>
          </cell>
          <cell r="Y220" t="str">
            <v>年中無休</v>
          </cell>
          <cell r="Z220" t="str">
            <v>17:00～翌日3:00　金土曜及び祝祭日の前日は5:00迄</v>
          </cell>
          <cell r="AA220" t="str">
            <v>03-5636-4877</v>
          </cell>
          <cell r="AB220" t="str">
            <v>03-5636-4878</v>
          </cell>
          <cell r="AC220" t="str">
            <v>03-3676-8819</v>
          </cell>
          <cell r="AD220">
            <v>13600</v>
          </cell>
          <cell r="AE220" t="str">
            <v>長塚泰浩　長塚美喜</v>
          </cell>
          <cell r="AF220">
            <v>92.65</v>
          </cell>
          <cell r="AG220">
            <v>173</v>
          </cell>
          <cell r="AH220" t="str">
            <v>確定</v>
          </cell>
          <cell r="AI220">
            <v>0</v>
          </cell>
          <cell r="AJ220" t="str">
            <v>あり</v>
          </cell>
          <cell r="AK220">
            <v>3</v>
          </cell>
          <cell r="AL220" t="str">
            <v>Ａ＋Ｂ＋Ｃ</v>
          </cell>
          <cell r="AM220">
            <v>20</v>
          </cell>
          <cell r="AN220">
            <v>18</v>
          </cell>
          <cell r="AO220">
            <v>14</v>
          </cell>
          <cell r="AP220">
            <v>0</v>
          </cell>
          <cell r="AQ220">
            <v>0</v>
          </cell>
          <cell r="AR220">
            <v>0</v>
          </cell>
          <cell r="AS220">
            <v>0</v>
          </cell>
          <cell r="AT220">
            <v>0</v>
          </cell>
          <cell r="AU220">
            <v>0</v>
          </cell>
          <cell r="AV220">
            <v>0</v>
          </cell>
          <cell r="AW220">
            <v>68</v>
          </cell>
          <cell r="AX220">
            <v>1</v>
          </cell>
          <cell r="AY220">
            <v>1</v>
          </cell>
          <cell r="AZ220">
            <v>1</v>
          </cell>
          <cell r="BA220" t="str">
            <v>未定</v>
          </cell>
          <cell r="BB220" t="str">
            <v>未定</v>
          </cell>
          <cell r="BC220" t="str">
            <v>未定</v>
          </cell>
          <cell r="BD220">
            <v>0</v>
          </cell>
          <cell r="BE220">
            <v>0</v>
          </cell>
          <cell r="BF220" t="str">
            <v>既存</v>
          </cell>
          <cell r="BG220">
            <v>0</v>
          </cell>
          <cell r="BH220">
            <v>0</v>
          </cell>
          <cell r="BI220">
            <v>0</v>
          </cell>
          <cell r="BJ220">
            <v>0</v>
          </cell>
          <cell r="BK220">
            <v>0</v>
          </cell>
          <cell r="BL220">
            <v>0</v>
          </cell>
          <cell r="BM220">
            <v>0</v>
          </cell>
          <cell r="BN220" t="str">
            <v>132－0011</v>
          </cell>
          <cell r="BO220" t="str">
            <v>東京都江戸川区瑞江2丁目1番15号</v>
          </cell>
        </row>
        <row r="221">
          <cell r="A221">
            <v>218</v>
          </cell>
          <cell r="B221" t="str">
            <v>確定</v>
          </cell>
          <cell r="C221" t="str">
            <v>新規</v>
          </cell>
          <cell r="D221" t="str">
            <v>和民</v>
          </cell>
          <cell r="E221" t="str">
            <v>高田馬場早稲田通り</v>
          </cell>
          <cell r="F221" t="str">
            <v>確定8月2日</v>
          </cell>
          <cell r="G221" t="str">
            <v>日比</v>
          </cell>
          <cell r="H221">
            <v>37141</v>
          </cell>
          <cell r="I221" t="str">
            <v>確定8月2日</v>
          </cell>
          <cell r="J221" t="str">
            <v>8月25日（備考参照）</v>
          </cell>
          <cell r="K221">
            <v>0.625</v>
          </cell>
          <cell r="L221" t="str">
            <v>なし</v>
          </cell>
          <cell r="M221" t="str">
            <v>なし</v>
          </cell>
          <cell r="N221" t="str">
            <v>169-0075</v>
          </cell>
          <cell r="O221" t="str">
            <v>東京都新宿区高田馬場４－８－７</v>
          </cell>
          <cell r="P221" t="str">
            <v>確定8月2日</v>
          </cell>
          <cell r="Q221" t="str">
            <v>花川ビル３階</v>
          </cell>
          <cell r="R221" t="str">
            <v>確定8月2日</v>
          </cell>
          <cell r="S221" t="str">
            <v>山手</v>
          </cell>
          <cell r="T221" t="str">
            <v>高田馬場</v>
          </cell>
          <cell r="U221">
            <v>1</v>
          </cell>
          <cell r="V221">
            <v>66.48</v>
          </cell>
          <cell r="W221" t="str">
            <v>確定</v>
          </cell>
          <cell r="X221">
            <v>1</v>
          </cell>
          <cell r="Y221" t="str">
            <v>年中無休</v>
          </cell>
          <cell r="Z221" t="str">
            <v>17:00～翌日3:00　金土曜及び祝祭日の前日は5:00迄</v>
          </cell>
          <cell r="AA221" t="str">
            <v>03-5338-9093</v>
          </cell>
          <cell r="AB221" t="str">
            <v>03-5338-9097</v>
          </cell>
          <cell r="AC221" t="str">
            <v>03-3227-5010</v>
          </cell>
          <cell r="AD221">
            <v>15000</v>
          </cell>
          <cell r="AE221" t="str">
            <v>(株)花川</v>
          </cell>
          <cell r="AF221">
            <v>66.2</v>
          </cell>
          <cell r="AG221">
            <v>116</v>
          </cell>
          <cell r="AH221" t="str">
            <v>確定</v>
          </cell>
          <cell r="AI221">
            <v>0</v>
          </cell>
          <cell r="AJ221" t="str">
            <v>なし</v>
          </cell>
          <cell r="AK221">
            <v>2</v>
          </cell>
          <cell r="AL221" t="str">
            <v>Ａ＋Ｂ</v>
          </cell>
          <cell r="AM221">
            <v>22</v>
          </cell>
          <cell r="AN221">
            <v>20</v>
          </cell>
          <cell r="AO221">
            <v>0</v>
          </cell>
          <cell r="AP221">
            <v>0</v>
          </cell>
          <cell r="AQ221">
            <v>0</v>
          </cell>
          <cell r="AR221">
            <v>0</v>
          </cell>
          <cell r="AS221">
            <v>0</v>
          </cell>
          <cell r="AT221">
            <v>0</v>
          </cell>
          <cell r="AU221">
            <v>0</v>
          </cell>
          <cell r="AV221">
            <v>0</v>
          </cell>
          <cell r="AW221">
            <v>66</v>
          </cell>
          <cell r="AX221">
            <v>1</v>
          </cell>
          <cell r="AY221">
            <v>1</v>
          </cell>
          <cell r="AZ221">
            <v>1</v>
          </cell>
          <cell r="BA221" t="str">
            <v>(株)花川</v>
          </cell>
          <cell r="BB221" t="str">
            <v>(株)花川</v>
          </cell>
          <cell r="BC221" t="str">
            <v>東京ガス</v>
          </cell>
          <cell r="BD221">
            <v>0</v>
          </cell>
          <cell r="BE221">
            <v>0</v>
          </cell>
          <cell r="BF221" t="str">
            <v>新築</v>
          </cell>
          <cell r="BG221">
            <v>0</v>
          </cell>
          <cell r="BH221">
            <v>0</v>
          </cell>
          <cell r="BI221">
            <v>0</v>
          </cell>
          <cell r="BJ221">
            <v>0</v>
          </cell>
          <cell r="BK221">
            <v>0</v>
          </cell>
          <cell r="BL221" t="str">
            <v>代表取締役社長</v>
          </cell>
          <cell r="BM221" t="str">
            <v>花川光子</v>
          </cell>
          <cell r="BN221" t="str">
            <v>169－0075</v>
          </cell>
          <cell r="BO221" t="str">
            <v>東京都新宿区高田馬場4丁目8番7号</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row>
        <row r="222">
          <cell r="A222">
            <v>219</v>
          </cell>
          <cell r="B222" t="str">
            <v>確定</v>
          </cell>
          <cell r="C222" t="str">
            <v>新規</v>
          </cell>
          <cell r="D222" t="str">
            <v>和民</v>
          </cell>
          <cell r="E222" t="str">
            <v>渋谷東急ハンズ前</v>
          </cell>
          <cell r="F222" t="str">
            <v>変更8月20日</v>
          </cell>
          <cell r="G222" t="str">
            <v>藤井</v>
          </cell>
          <cell r="H222">
            <v>37150</v>
          </cell>
          <cell r="I222" t="str">
            <v>確定7月30日</v>
          </cell>
          <cell r="J222">
            <v>37144</v>
          </cell>
          <cell r="K222">
            <v>0.625</v>
          </cell>
          <cell r="L222" t="str">
            <v>なし</v>
          </cell>
          <cell r="M222" t="str">
            <v>なし</v>
          </cell>
          <cell r="N222" t="str">
            <v>150-0042</v>
          </cell>
          <cell r="O222" t="str">
            <v>東京都渋谷区宇田川町３６－２</v>
          </cell>
          <cell r="P222" t="str">
            <v>確定</v>
          </cell>
          <cell r="Q222" t="str">
            <v>ノア渋谷Ｂ１階</v>
          </cell>
          <cell r="R222" t="str">
            <v>確定</v>
          </cell>
          <cell r="S222" t="str">
            <v>山手</v>
          </cell>
          <cell r="T222" t="str">
            <v>渋谷</v>
          </cell>
          <cell r="U222">
            <v>5</v>
          </cell>
          <cell r="V222">
            <v>86.93</v>
          </cell>
          <cell r="W222" t="str">
            <v>確定</v>
          </cell>
          <cell r="X222">
            <v>1</v>
          </cell>
          <cell r="Y222" t="str">
            <v>年中無休</v>
          </cell>
          <cell r="Z222" t="str">
            <v>17:00～翌日3:00　金土曜及び祝祭日の前日は5:00迄</v>
          </cell>
          <cell r="AA222" t="str">
            <v>03-5784-3585</v>
          </cell>
          <cell r="AB222" t="str">
            <v>03-5784-3586</v>
          </cell>
          <cell r="AC222" t="str">
            <v>03-3462-8257</v>
          </cell>
          <cell r="AD222">
            <v>18000</v>
          </cell>
          <cell r="AE222" t="str">
            <v>東京調理(株)</v>
          </cell>
          <cell r="AF222">
            <v>86.9</v>
          </cell>
          <cell r="AG222">
            <v>159</v>
          </cell>
          <cell r="AH222" t="str">
            <v>確定</v>
          </cell>
          <cell r="AI222">
            <v>0</v>
          </cell>
          <cell r="AJ222" t="str">
            <v>あり</v>
          </cell>
          <cell r="AK222">
            <v>2</v>
          </cell>
          <cell r="AL222" t="str">
            <v>Ａ＋Ｂ</v>
          </cell>
          <cell r="AM222">
            <v>15</v>
          </cell>
          <cell r="AN222">
            <v>15</v>
          </cell>
          <cell r="AO222">
            <v>0</v>
          </cell>
          <cell r="AP222">
            <v>0</v>
          </cell>
          <cell r="AQ222">
            <v>0</v>
          </cell>
          <cell r="AR222">
            <v>0</v>
          </cell>
          <cell r="AS222">
            <v>0</v>
          </cell>
          <cell r="AT222">
            <v>0</v>
          </cell>
          <cell r="AU222">
            <v>0</v>
          </cell>
          <cell r="AV222">
            <v>0</v>
          </cell>
          <cell r="AW222">
            <v>43</v>
          </cell>
          <cell r="AX222">
            <v>1</v>
          </cell>
          <cell r="AY222">
            <v>1</v>
          </cell>
          <cell r="AZ222">
            <v>1</v>
          </cell>
          <cell r="BA222" t="str">
            <v>管理組合</v>
          </cell>
          <cell r="BB222" t="str">
            <v>水道局</v>
          </cell>
          <cell r="BC222" t="str">
            <v>東京ガス</v>
          </cell>
          <cell r="BD222">
            <v>0</v>
          </cell>
          <cell r="BE222">
            <v>0</v>
          </cell>
          <cell r="BF222" t="str">
            <v>既存</v>
          </cell>
          <cell r="BG222">
            <v>0</v>
          </cell>
          <cell r="BH222">
            <v>0</v>
          </cell>
          <cell r="BI222">
            <v>0</v>
          </cell>
          <cell r="BJ222">
            <v>0</v>
          </cell>
          <cell r="BK222">
            <v>0</v>
          </cell>
          <cell r="BL222" t="str">
            <v>代表取締役</v>
          </cell>
          <cell r="BM222" t="str">
            <v>中村宏賢</v>
          </cell>
          <cell r="BN222" t="str">
            <v>150-0042</v>
          </cell>
          <cell r="BO222" t="str">
            <v>東京都渋谷区宇田川町12番9号</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row>
        <row r="223">
          <cell r="A223">
            <v>220</v>
          </cell>
          <cell r="B223" t="str">
            <v>確定</v>
          </cell>
          <cell r="C223" t="str">
            <v>新規</v>
          </cell>
          <cell r="D223" t="str">
            <v>和民</v>
          </cell>
          <cell r="E223" t="str">
            <v>幡ヶ谷</v>
          </cell>
          <cell r="F223" t="str">
            <v>確定8月3日</v>
          </cell>
          <cell r="G223" t="str">
            <v>日比</v>
          </cell>
          <cell r="H223">
            <v>37151</v>
          </cell>
          <cell r="I223" t="str">
            <v>確定7月16日</v>
          </cell>
          <cell r="J223">
            <v>37145</v>
          </cell>
          <cell r="K223">
            <v>0.625</v>
          </cell>
          <cell r="L223" t="str">
            <v>なし</v>
          </cell>
          <cell r="M223" t="str">
            <v>なし</v>
          </cell>
          <cell r="N223" t="str">
            <v>151-0072</v>
          </cell>
          <cell r="O223" t="str">
            <v>東京都渋谷区幡ヶ谷２－７－２</v>
          </cell>
          <cell r="P223" t="str">
            <v>確定8月2日</v>
          </cell>
          <cell r="Q223" t="str">
            <v>幡ヶ谷ニューセンタービル２階</v>
          </cell>
          <cell r="R223" t="str">
            <v>確定8月2日</v>
          </cell>
          <cell r="S223" t="str">
            <v>京王新線</v>
          </cell>
          <cell r="T223" t="str">
            <v>幡ヶ谷</v>
          </cell>
          <cell r="U223">
            <v>2</v>
          </cell>
          <cell r="V223">
            <v>55.5</v>
          </cell>
          <cell r="W223" t="str">
            <v>確定</v>
          </cell>
          <cell r="X223">
            <v>1</v>
          </cell>
          <cell r="Y223" t="str">
            <v>年中無休</v>
          </cell>
          <cell r="Z223" t="str">
            <v>17:00～翌日3:00　金土曜及び祝祭日の前日は5:00迄</v>
          </cell>
          <cell r="AA223" t="str">
            <v>03-5308-6165</v>
          </cell>
          <cell r="AB223" t="str">
            <v>03-5308-6166</v>
          </cell>
          <cell r="AC223" t="str">
            <v>03-3373-0519</v>
          </cell>
          <cell r="AD223">
            <v>11500</v>
          </cell>
          <cell r="AE223" t="str">
            <v>(株)ニューセンター</v>
          </cell>
          <cell r="AF223">
            <v>54.4</v>
          </cell>
          <cell r="AG223">
            <v>99</v>
          </cell>
          <cell r="AH223" t="str">
            <v>確定</v>
          </cell>
          <cell r="AI223">
            <v>0</v>
          </cell>
          <cell r="AJ223" t="str">
            <v>なし</v>
          </cell>
          <cell r="AK223">
            <v>3</v>
          </cell>
          <cell r="AL223" t="str">
            <v>A</v>
          </cell>
          <cell r="AM223">
            <v>10</v>
          </cell>
          <cell r="AN223">
            <v>10</v>
          </cell>
          <cell r="AO223">
            <v>9</v>
          </cell>
          <cell r="AP223">
            <v>0</v>
          </cell>
          <cell r="AQ223">
            <v>0</v>
          </cell>
          <cell r="AR223">
            <v>0</v>
          </cell>
          <cell r="AS223">
            <v>0</v>
          </cell>
          <cell r="AT223">
            <v>0</v>
          </cell>
          <cell r="AU223">
            <v>0</v>
          </cell>
          <cell r="AV223">
            <v>0</v>
          </cell>
          <cell r="AW223">
            <v>29</v>
          </cell>
          <cell r="AX223">
            <v>1</v>
          </cell>
          <cell r="AY223">
            <v>1</v>
          </cell>
          <cell r="AZ223">
            <v>1</v>
          </cell>
          <cell r="BA223" t="str">
            <v>日本管財</v>
          </cell>
          <cell r="BB223" t="str">
            <v>日本管財</v>
          </cell>
          <cell r="BC223" t="str">
            <v>東京ガス</v>
          </cell>
          <cell r="BD223">
            <v>0</v>
          </cell>
          <cell r="BE223">
            <v>0</v>
          </cell>
          <cell r="BF223" t="str">
            <v>既存</v>
          </cell>
          <cell r="BG223">
            <v>0</v>
          </cell>
          <cell r="BH223">
            <v>0</v>
          </cell>
          <cell r="BI223">
            <v>0</v>
          </cell>
          <cell r="BJ223">
            <v>0</v>
          </cell>
          <cell r="BK223">
            <v>0</v>
          </cell>
          <cell r="BL223" t="str">
            <v>代表取締役</v>
          </cell>
          <cell r="BM223">
            <v>0</v>
          </cell>
          <cell r="BN223" t="str">
            <v>151－0072</v>
          </cell>
          <cell r="BO223" t="str">
            <v>東京都渋谷区幡ヶ谷2-7-2</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row>
        <row r="224">
          <cell r="A224">
            <v>221</v>
          </cell>
          <cell r="B224" t="str">
            <v>確定</v>
          </cell>
          <cell r="C224" t="str">
            <v>新規</v>
          </cell>
          <cell r="D224" t="str">
            <v>和み亭</v>
          </cell>
          <cell r="E224" t="str">
            <v>東大和</v>
          </cell>
          <cell r="F224" t="str">
            <v>確定8月15日</v>
          </cell>
          <cell r="G224" t="str">
            <v>町山</v>
          </cell>
          <cell r="H224">
            <v>37173</v>
          </cell>
          <cell r="I224" t="str">
            <v>確定8月15日</v>
          </cell>
          <cell r="J224">
            <v>37168</v>
          </cell>
          <cell r="K224">
            <v>0.625</v>
          </cell>
          <cell r="L224" t="str">
            <v>なし</v>
          </cell>
          <cell r="M224" t="str">
            <v>なし</v>
          </cell>
          <cell r="N224" t="str">
            <v>207-0014</v>
          </cell>
          <cell r="O224" t="str">
            <v>東京都東大和市南街４－２－１１</v>
          </cell>
          <cell r="P224" t="str">
            <v>確定</v>
          </cell>
          <cell r="Q224" t="str">
            <v>（ビル名なし）</v>
          </cell>
          <cell r="R224" t="str">
            <v>確定8月15日</v>
          </cell>
          <cell r="S224" t="str">
            <v>西武拝島</v>
          </cell>
          <cell r="T224" t="str">
            <v>東大和</v>
          </cell>
          <cell r="U224">
            <v>5</v>
          </cell>
          <cell r="V224">
            <v>265</v>
          </cell>
          <cell r="W224" t="str">
            <v>確定</v>
          </cell>
          <cell r="X224">
            <v>1</v>
          </cell>
          <cell r="Y224" t="str">
            <v>年中無休</v>
          </cell>
          <cell r="Z224" t="str">
            <v>11:30～翌日2:00</v>
          </cell>
          <cell r="AA224" t="str">
            <v>042－590－5705</v>
          </cell>
          <cell r="AB224" t="str">
            <v>042－590－5706</v>
          </cell>
          <cell r="AC224" t="str">
            <v>042-567-5675</v>
          </cell>
          <cell r="AD224">
            <v>13000</v>
          </cell>
          <cell r="AE224" t="str">
            <v>粕谷　操士</v>
          </cell>
          <cell r="AF224">
            <v>78.09</v>
          </cell>
          <cell r="AG224">
            <v>115</v>
          </cell>
          <cell r="AH224" t="str">
            <v>確定</v>
          </cell>
          <cell r="AI224">
            <v>25</v>
          </cell>
          <cell r="AJ224" t="str">
            <v>なし</v>
          </cell>
          <cell r="AK224">
            <v>3</v>
          </cell>
          <cell r="AL224" t="str">
            <v>Ａ＋Ｂ</v>
          </cell>
          <cell r="AM224">
            <v>14</v>
          </cell>
          <cell r="AN224">
            <v>14</v>
          </cell>
          <cell r="AO224">
            <v>6</v>
          </cell>
          <cell r="AP224">
            <v>0</v>
          </cell>
          <cell r="AQ224">
            <v>0</v>
          </cell>
          <cell r="AR224">
            <v>0</v>
          </cell>
          <cell r="AS224">
            <v>0</v>
          </cell>
          <cell r="AT224">
            <v>0</v>
          </cell>
          <cell r="AU224">
            <v>0</v>
          </cell>
          <cell r="AV224">
            <v>0</v>
          </cell>
          <cell r="AW224">
            <v>28</v>
          </cell>
          <cell r="AX224">
            <v>1</v>
          </cell>
          <cell r="AY224">
            <v>1</v>
          </cell>
          <cell r="AZ224">
            <v>1</v>
          </cell>
          <cell r="BA224" t="str">
            <v>東京電力</v>
          </cell>
          <cell r="BB224" t="str">
            <v>水道局</v>
          </cell>
          <cell r="BC224" t="str">
            <v>ﾄﾓｴﾌﾟﾛﾊﾟﾝ</v>
          </cell>
          <cell r="BD224">
            <v>0</v>
          </cell>
          <cell r="BE224">
            <v>0</v>
          </cell>
          <cell r="BF224" t="str">
            <v>新築</v>
          </cell>
        </row>
        <row r="225">
          <cell r="A225">
            <v>222</v>
          </cell>
          <cell r="B225" t="str">
            <v>確定</v>
          </cell>
          <cell r="C225" t="str">
            <v>新規</v>
          </cell>
          <cell r="D225" t="str">
            <v>和み亭</v>
          </cell>
          <cell r="E225" t="str">
            <v>千葉都賀</v>
          </cell>
          <cell r="F225" t="str">
            <v>確定8月15日</v>
          </cell>
          <cell r="G225" t="str">
            <v>町山</v>
          </cell>
          <cell r="H225">
            <v>37180</v>
          </cell>
          <cell r="I225" t="str">
            <v>確定8月15日</v>
          </cell>
          <cell r="J225">
            <v>37170</v>
          </cell>
          <cell r="K225">
            <v>0.625</v>
          </cell>
          <cell r="L225" t="str">
            <v>なし</v>
          </cell>
          <cell r="M225" t="str">
            <v>なし</v>
          </cell>
          <cell r="N225" t="str">
            <v>264-0025</v>
          </cell>
          <cell r="O225" t="str">
            <v>千葉県千葉市若葉区都賀２－２５－１６</v>
          </cell>
          <cell r="P225" t="str">
            <v>確定8月21日</v>
          </cell>
          <cell r="Q225" t="str">
            <v>（ビル名なし）</v>
          </cell>
          <cell r="R225" t="str">
            <v>確定8月15日</v>
          </cell>
          <cell r="S225" t="str">
            <v>総武本線</v>
          </cell>
          <cell r="T225" t="str">
            <v>都賀</v>
          </cell>
          <cell r="U225">
            <v>10</v>
          </cell>
          <cell r="V225">
            <v>337</v>
          </cell>
          <cell r="W225" t="str">
            <v>確定</v>
          </cell>
          <cell r="X225">
            <v>1</v>
          </cell>
          <cell r="Y225" t="str">
            <v>年中無休</v>
          </cell>
          <cell r="Z225" t="str">
            <v>11:30～翌日2:00</v>
          </cell>
          <cell r="AA225" t="str">
            <v>043－214－6581</v>
          </cell>
          <cell r="AB225" t="str">
            <v>043－214－6582</v>
          </cell>
          <cell r="AC225" t="str">
            <v>043-231-0180</v>
          </cell>
          <cell r="AD225">
            <v>12300</v>
          </cell>
          <cell r="AE225" t="str">
            <v>都賀商事(有)</v>
          </cell>
          <cell r="AF225">
            <v>80</v>
          </cell>
          <cell r="AG225">
            <v>120</v>
          </cell>
          <cell r="AH225" t="str">
            <v>確定</v>
          </cell>
          <cell r="AI225">
            <v>25</v>
          </cell>
          <cell r="AJ225" t="str">
            <v>なし</v>
          </cell>
          <cell r="AK225">
            <v>2</v>
          </cell>
          <cell r="AL225" t="str">
            <v>Ａ＋Ｂ</v>
          </cell>
          <cell r="AM225">
            <v>20</v>
          </cell>
          <cell r="AN225">
            <v>14</v>
          </cell>
          <cell r="AO225">
            <v>0</v>
          </cell>
          <cell r="AP225">
            <v>0</v>
          </cell>
          <cell r="AQ225">
            <v>0</v>
          </cell>
          <cell r="AR225">
            <v>0</v>
          </cell>
          <cell r="AS225">
            <v>0</v>
          </cell>
          <cell r="AT225">
            <v>0</v>
          </cell>
          <cell r="AU225">
            <v>0</v>
          </cell>
          <cell r="AV225">
            <v>0</v>
          </cell>
          <cell r="AW225">
            <v>34</v>
          </cell>
          <cell r="AX225">
            <v>1</v>
          </cell>
          <cell r="AY225">
            <v>1</v>
          </cell>
          <cell r="AZ225">
            <v>1</v>
          </cell>
          <cell r="BA225" t="str">
            <v>東京電力</v>
          </cell>
          <cell r="BB225" t="str">
            <v>水道局</v>
          </cell>
          <cell r="BC225" t="str">
            <v>ﾄﾓｴﾌﾟﾛﾊﾟﾝ</v>
          </cell>
          <cell r="BD225">
            <v>0</v>
          </cell>
          <cell r="BE225">
            <v>0</v>
          </cell>
          <cell r="BF225" t="str">
            <v>新築</v>
          </cell>
          <cell r="BG225">
            <v>0</v>
          </cell>
          <cell r="BH225">
            <v>0</v>
          </cell>
          <cell r="BI225">
            <v>0</v>
          </cell>
          <cell r="BJ225">
            <v>0</v>
          </cell>
          <cell r="BK225">
            <v>0</v>
          </cell>
          <cell r="BL225">
            <v>0</v>
          </cell>
          <cell r="BM225" t="str">
            <v>中島久彰</v>
          </cell>
        </row>
        <row r="226">
          <cell r="A226">
            <v>223</v>
          </cell>
          <cell r="B226" t="str">
            <v>確定</v>
          </cell>
          <cell r="C226" t="str">
            <v>新規</v>
          </cell>
          <cell r="D226" t="str">
            <v>和民</v>
          </cell>
          <cell r="E226" t="str">
            <v>三軒茶屋駅前</v>
          </cell>
          <cell r="F226" t="str">
            <v>確定</v>
          </cell>
          <cell r="G226" t="str">
            <v>藤井</v>
          </cell>
          <cell r="H226">
            <v>37194</v>
          </cell>
          <cell r="I226" t="str">
            <v>確定</v>
          </cell>
          <cell r="J226">
            <v>37188</v>
          </cell>
          <cell r="K226">
            <v>0.625</v>
          </cell>
          <cell r="L226" t="str">
            <v>なし</v>
          </cell>
          <cell r="M226" t="str">
            <v>なし</v>
          </cell>
          <cell r="N226" t="str">
            <v>154-0004</v>
          </cell>
          <cell r="O226" t="str">
            <v>東京都世田谷区太子堂２－１５－５</v>
          </cell>
          <cell r="P226" t="str">
            <v>確定</v>
          </cell>
          <cell r="Q226" t="str">
            <v>日土地世田谷ビルＢ１階</v>
          </cell>
          <cell r="R226" t="str">
            <v>確定</v>
          </cell>
          <cell r="S226" t="str">
            <v>東急田園都市</v>
          </cell>
          <cell r="T226" t="str">
            <v>三軒茶屋</v>
          </cell>
          <cell r="U226">
            <v>1</v>
          </cell>
          <cell r="V226">
            <v>115.3</v>
          </cell>
          <cell r="W226" t="str">
            <v>確定</v>
          </cell>
          <cell r="X226">
            <v>1</v>
          </cell>
          <cell r="Y226" t="str">
            <v>年中無休</v>
          </cell>
          <cell r="Z226" t="str">
            <v>17:00～翌日3:00　金土曜及び祝祭日の前日は5:00迄</v>
          </cell>
          <cell r="AA226" t="str">
            <v>03-5712-7361</v>
          </cell>
          <cell r="AB226" t="str">
            <v>03-5712-7362</v>
          </cell>
          <cell r="AC226" t="str">
            <v>03-3418-6968</v>
          </cell>
          <cell r="AD226">
            <v>18500</v>
          </cell>
          <cell r="AE226" t="str">
            <v>日本土地建物（株）</v>
          </cell>
          <cell r="AF226">
            <v>99.31</v>
          </cell>
          <cell r="AG226">
            <v>187</v>
          </cell>
          <cell r="AH226" t="str">
            <v>確定</v>
          </cell>
          <cell r="AI226">
            <v>0</v>
          </cell>
          <cell r="AJ226" t="str">
            <v>あり</v>
          </cell>
          <cell r="AK226">
            <v>4</v>
          </cell>
          <cell r="AL226" t="str">
            <v>Ｂ＋Ｃ＋Ｄ</v>
          </cell>
          <cell r="AM226">
            <v>13</v>
          </cell>
          <cell r="AN226">
            <v>22</v>
          </cell>
          <cell r="AO226">
            <v>18</v>
          </cell>
          <cell r="AP226">
            <v>18</v>
          </cell>
          <cell r="AQ226">
            <v>0</v>
          </cell>
          <cell r="AR226">
            <v>0</v>
          </cell>
          <cell r="AS226">
            <v>0</v>
          </cell>
          <cell r="AT226">
            <v>0</v>
          </cell>
          <cell r="AU226">
            <v>0</v>
          </cell>
          <cell r="AV226">
            <v>0</v>
          </cell>
          <cell r="AW226">
            <v>81</v>
          </cell>
          <cell r="AX226">
            <v>1</v>
          </cell>
          <cell r="AY226">
            <v>1</v>
          </cell>
          <cell r="AZ226">
            <v>1</v>
          </cell>
          <cell r="BA226" t="str">
            <v>ビル</v>
          </cell>
          <cell r="BB226" t="str">
            <v>ビル</v>
          </cell>
          <cell r="BC226" t="str">
            <v>東京ガス</v>
          </cell>
          <cell r="BD226">
            <v>0</v>
          </cell>
          <cell r="BE226">
            <v>0</v>
          </cell>
          <cell r="BF226" t="str">
            <v>既存</v>
          </cell>
          <cell r="BG226">
            <v>0</v>
          </cell>
          <cell r="BH226">
            <v>0</v>
          </cell>
          <cell r="BI226">
            <v>0</v>
          </cell>
          <cell r="BJ226">
            <v>0</v>
          </cell>
          <cell r="BK226">
            <v>0</v>
          </cell>
          <cell r="BL226" t="str">
            <v>取締役社長</v>
          </cell>
          <cell r="BM226" t="str">
            <v>小川欽司</v>
          </cell>
          <cell r="BN226" t="str">
            <v>100-0013</v>
          </cell>
          <cell r="BO226" t="str">
            <v>東京都千代田区霞ヶ関1丁目4番1号</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row>
        <row r="227">
          <cell r="A227">
            <v>224</v>
          </cell>
          <cell r="B227" t="str">
            <v>確定</v>
          </cell>
          <cell r="C227" t="str">
            <v>新規</v>
          </cell>
          <cell r="D227" t="str">
            <v>和民</v>
          </cell>
          <cell r="E227" t="str">
            <v>ときわ台駅前</v>
          </cell>
          <cell r="F227" t="str">
            <v>確定</v>
          </cell>
          <cell r="G227" t="str">
            <v>日比</v>
          </cell>
          <cell r="H227">
            <v>37194</v>
          </cell>
          <cell r="I227" t="str">
            <v>確定</v>
          </cell>
          <cell r="J227">
            <v>37188</v>
          </cell>
          <cell r="K227">
            <v>0.625</v>
          </cell>
          <cell r="L227" t="str">
            <v>なし</v>
          </cell>
          <cell r="M227" t="str">
            <v>なし</v>
          </cell>
          <cell r="N227" t="str">
            <v>174-0071</v>
          </cell>
          <cell r="O227" t="str">
            <v>東京都板橋区南常盤台１－３０－１</v>
          </cell>
          <cell r="P227" t="str">
            <v>確定</v>
          </cell>
          <cell r="Q227" t="str">
            <v>マルコビル２・３階</v>
          </cell>
          <cell r="R227" t="str">
            <v>確定</v>
          </cell>
          <cell r="S227" t="str">
            <v>東武東上</v>
          </cell>
          <cell r="T227" t="str">
            <v>ときわ台</v>
          </cell>
          <cell r="U227">
            <v>2</v>
          </cell>
          <cell r="V227">
            <v>110</v>
          </cell>
          <cell r="W227" t="str">
            <v>確定</v>
          </cell>
          <cell r="X227">
            <v>2</v>
          </cell>
          <cell r="Y227" t="str">
            <v>年中無休</v>
          </cell>
          <cell r="Z227" t="str">
            <v>17:00～翌日3:00　金土曜及び祝祭日の前日は5:00迄</v>
          </cell>
          <cell r="AA227" t="str">
            <v>03-5917-5031</v>
          </cell>
          <cell r="AB227" t="str">
            <v>03-5917-5032</v>
          </cell>
          <cell r="AC227" t="str">
            <v>03-3957-9032</v>
          </cell>
          <cell r="AD227">
            <v>14000</v>
          </cell>
          <cell r="AE227" t="str">
            <v>マルコ製菓（株）</v>
          </cell>
          <cell r="AF227">
            <v>85.87</v>
          </cell>
          <cell r="AG227">
            <v>150</v>
          </cell>
          <cell r="AH227" t="str">
            <v>確定</v>
          </cell>
          <cell r="AI227">
            <v>0</v>
          </cell>
          <cell r="AJ227" t="str">
            <v>あり</v>
          </cell>
          <cell r="AK227">
            <v>3</v>
          </cell>
          <cell r="AL227" t="str">
            <v>Ａ＋Ｂ＋Ｃ</v>
          </cell>
          <cell r="AM227">
            <v>11</v>
          </cell>
          <cell r="AN227">
            <v>12</v>
          </cell>
          <cell r="AO227">
            <v>16</v>
          </cell>
          <cell r="AP227">
            <v>0</v>
          </cell>
          <cell r="AQ227">
            <v>0</v>
          </cell>
          <cell r="AR227">
            <v>0</v>
          </cell>
          <cell r="AS227">
            <v>0</v>
          </cell>
          <cell r="AT227">
            <v>0</v>
          </cell>
          <cell r="AU227">
            <v>0</v>
          </cell>
          <cell r="AV227">
            <v>0</v>
          </cell>
          <cell r="AW227">
            <v>39</v>
          </cell>
          <cell r="AX227">
            <v>2</v>
          </cell>
          <cell r="AY227">
            <v>2</v>
          </cell>
          <cell r="AZ227">
            <v>1</v>
          </cell>
          <cell r="BA227" t="str">
            <v>ビル</v>
          </cell>
          <cell r="BB227" t="str">
            <v>ビル</v>
          </cell>
          <cell r="BC227" t="str">
            <v>東京ガス</v>
          </cell>
          <cell r="BD227">
            <v>0</v>
          </cell>
          <cell r="BE227">
            <v>0</v>
          </cell>
          <cell r="BF227" t="str">
            <v>既存</v>
          </cell>
          <cell r="BG227">
            <v>0</v>
          </cell>
          <cell r="BH227">
            <v>0</v>
          </cell>
          <cell r="BI227">
            <v>0</v>
          </cell>
          <cell r="BJ227">
            <v>0</v>
          </cell>
          <cell r="BK227">
            <v>0</v>
          </cell>
          <cell r="BL227" t="str">
            <v>代表取締役</v>
          </cell>
          <cell r="BM227" t="str">
            <v>井山桂子</v>
          </cell>
          <cell r="BN227" t="str">
            <v>174－0072</v>
          </cell>
          <cell r="BO227" t="str">
            <v>板橋区南常盤台1-30-1</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row>
        <row r="228">
          <cell r="A228">
            <v>225</v>
          </cell>
          <cell r="B228" t="str">
            <v>確定</v>
          </cell>
          <cell r="C228" t="str">
            <v>新規</v>
          </cell>
          <cell r="D228" t="str">
            <v>和民</v>
          </cell>
          <cell r="E228" t="str">
            <v>さいたま新都心東口駅前</v>
          </cell>
          <cell r="F228" t="str">
            <v>確定</v>
          </cell>
          <cell r="G228" t="str">
            <v>小菅</v>
          </cell>
          <cell r="H228">
            <v>37193</v>
          </cell>
          <cell r="I228" t="str">
            <v>確定</v>
          </cell>
          <cell r="J228">
            <v>37187</v>
          </cell>
          <cell r="K228">
            <v>0.625</v>
          </cell>
          <cell r="L228" t="str">
            <v>なし</v>
          </cell>
          <cell r="M228" t="str">
            <v>なし</v>
          </cell>
          <cell r="N228">
            <v>0</v>
          </cell>
          <cell r="O228" t="str">
            <v>埼玉県さいたま市吉敷町４－６１－１</v>
          </cell>
          <cell r="P228" t="str">
            <v>確定</v>
          </cell>
          <cell r="Q228" t="str">
            <v>オクトビル２・３階</v>
          </cell>
          <cell r="R228" t="str">
            <v>確定</v>
          </cell>
          <cell r="S228" t="str">
            <v>京浜東北</v>
          </cell>
          <cell r="T228" t="str">
            <v>さいたま新都心</v>
          </cell>
          <cell r="U228">
            <v>1</v>
          </cell>
          <cell r="V228">
            <v>87.9</v>
          </cell>
          <cell r="W228" t="str">
            <v>確定</v>
          </cell>
          <cell r="X228">
            <v>2</v>
          </cell>
          <cell r="Y228" t="str">
            <v>年中無休</v>
          </cell>
          <cell r="Z228" t="str">
            <v>17:00～翌日3:00　金土曜及び祝祭日の前日は5:00迄</v>
          </cell>
          <cell r="AA228" t="str">
            <v>048-650-8511</v>
          </cell>
          <cell r="AB228" t="str">
            <v>048-650-8512</v>
          </cell>
          <cell r="AC228" t="str">
            <v>048-648-2353</v>
          </cell>
          <cell r="AD228">
            <v>17000</v>
          </cell>
          <cell r="AE228" t="str">
            <v>（株）新和商事</v>
          </cell>
          <cell r="AF228">
            <v>82.73</v>
          </cell>
          <cell r="AG228">
            <v>154</v>
          </cell>
          <cell r="AH228" t="str">
            <v>確定</v>
          </cell>
          <cell r="AI228">
            <v>0</v>
          </cell>
          <cell r="AJ228" t="str">
            <v>あり</v>
          </cell>
          <cell r="AK228">
            <v>4</v>
          </cell>
          <cell r="AL228" t="str">
            <v>Ａ＋Ｂ＋Ｃ</v>
          </cell>
          <cell r="AM228">
            <v>17</v>
          </cell>
          <cell r="AN228">
            <v>13</v>
          </cell>
          <cell r="AO228">
            <v>13</v>
          </cell>
          <cell r="AP228">
            <v>12</v>
          </cell>
          <cell r="AQ228">
            <v>0</v>
          </cell>
          <cell r="AR228">
            <v>0</v>
          </cell>
          <cell r="AS228">
            <v>0</v>
          </cell>
          <cell r="AT228">
            <v>0</v>
          </cell>
          <cell r="AU228">
            <v>0</v>
          </cell>
          <cell r="AV228">
            <v>0</v>
          </cell>
          <cell r="AW228">
            <v>67</v>
          </cell>
          <cell r="AX228">
            <v>2</v>
          </cell>
          <cell r="AY228">
            <v>2</v>
          </cell>
          <cell r="AZ228">
            <v>1</v>
          </cell>
          <cell r="BA228" t="str">
            <v>ビル</v>
          </cell>
          <cell r="BB228" t="str">
            <v>水道局</v>
          </cell>
          <cell r="BC228" t="str">
            <v>東京ガス</v>
          </cell>
          <cell r="BD228">
            <v>0</v>
          </cell>
          <cell r="BE228">
            <v>0</v>
          </cell>
          <cell r="BF228" t="str">
            <v>新築</v>
          </cell>
          <cell r="BG228">
            <v>0</v>
          </cell>
          <cell r="BH228">
            <v>0</v>
          </cell>
          <cell r="BI228">
            <v>0</v>
          </cell>
          <cell r="BJ228">
            <v>0</v>
          </cell>
          <cell r="BK228">
            <v>0</v>
          </cell>
          <cell r="BL228" t="str">
            <v>代表取締役</v>
          </cell>
          <cell r="BM228">
            <v>0</v>
          </cell>
          <cell r="BN228" t="str">
            <v>338-0001</v>
          </cell>
          <cell r="BO228" t="str">
            <v>埼玉県さいたま市上落合5丁目2番18号</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row>
        <row r="229">
          <cell r="A229">
            <v>226</v>
          </cell>
          <cell r="B229" t="str">
            <v>確定</v>
          </cell>
          <cell r="C229" t="str">
            <v>新規</v>
          </cell>
          <cell r="D229" t="str">
            <v>和民</v>
          </cell>
          <cell r="E229" t="str">
            <v>王子</v>
          </cell>
          <cell r="F229" t="str">
            <v>確定</v>
          </cell>
          <cell r="G229" t="str">
            <v>小菅</v>
          </cell>
          <cell r="H229">
            <v>37195</v>
          </cell>
          <cell r="I229" t="str">
            <v>確定</v>
          </cell>
          <cell r="J229">
            <v>37189</v>
          </cell>
          <cell r="K229">
            <v>0.625</v>
          </cell>
          <cell r="L229" t="str">
            <v>なし</v>
          </cell>
          <cell r="M229" t="str">
            <v>なし</v>
          </cell>
          <cell r="N229" t="str">
            <v>114-0002</v>
          </cell>
          <cell r="O229" t="str">
            <v>東京都北区王子１－１３－１６</v>
          </cell>
          <cell r="P229" t="str">
            <v>確定</v>
          </cell>
          <cell r="Q229" t="str">
            <v>エイムビル７階</v>
          </cell>
          <cell r="R229" t="str">
            <v>確定</v>
          </cell>
          <cell r="S229" t="str">
            <v>京浜東北</v>
          </cell>
          <cell r="T229" t="str">
            <v>王子</v>
          </cell>
          <cell r="U229">
            <v>3</v>
          </cell>
          <cell r="V229">
            <v>100.1</v>
          </cell>
          <cell r="W229" t="str">
            <v>確定</v>
          </cell>
          <cell r="X229">
            <v>1</v>
          </cell>
          <cell r="Y229" t="str">
            <v>年中無休</v>
          </cell>
          <cell r="Z229" t="str">
            <v>17:00～翌日3:00　金土曜及び祝祭日の前日は5:00迄</v>
          </cell>
          <cell r="AA229" t="str">
            <v>03-5902-5751</v>
          </cell>
          <cell r="AB229" t="str">
            <v>03-5902-5752</v>
          </cell>
          <cell r="AC229" t="str">
            <v>03-3912-7332</v>
          </cell>
          <cell r="AD229">
            <v>17000</v>
          </cell>
          <cell r="AE229" t="str">
            <v>中野榮子</v>
          </cell>
          <cell r="AF229">
            <v>100</v>
          </cell>
          <cell r="AG229">
            <v>185</v>
          </cell>
          <cell r="AH229" t="str">
            <v>確定</v>
          </cell>
          <cell r="AI229">
            <v>0</v>
          </cell>
          <cell r="AJ229" t="str">
            <v>あり</v>
          </cell>
          <cell r="AK229">
            <v>3</v>
          </cell>
          <cell r="AL229" t="str">
            <v>Ａ＋Ｂ</v>
          </cell>
          <cell r="AM229">
            <v>22</v>
          </cell>
          <cell r="AN229">
            <v>19</v>
          </cell>
          <cell r="AO229">
            <v>11</v>
          </cell>
          <cell r="AP229">
            <v>0</v>
          </cell>
          <cell r="AQ229">
            <v>0</v>
          </cell>
          <cell r="AR229">
            <v>0</v>
          </cell>
          <cell r="AS229">
            <v>0</v>
          </cell>
          <cell r="AT229">
            <v>0</v>
          </cell>
          <cell r="AU229">
            <v>0</v>
          </cell>
          <cell r="AV229">
            <v>0</v>
          </cell>
          <cell r="AW229">
            <v>76</v>
          </cell>
          <cell r="AX229">
            <v>1</v>
          </cell>
          <cell r="AY229">
            <v>1</v>
          </cell>
          <cell r="AZ229">
            <v>1</v>
          </cell>
          <cell r="BA229" t="str">
            <v>ビル</v>
          </cell>
          <cell r="BB229" t="str">
            <v>ビル</v>
          </cell>
          <cell r="BC229" t="str">
            <v>東京ガス</v>
          </cell>
          <cell r="BD229">
            <v>0</v>
          </cell>
          <cell r="BE229">
            <v>0</v>
          </cell>
          <cell r="BF229" t="str">
            <v>既存</v>
          </cell>
          <cell r="BG229">
            <v>0</v>
          </cell>
          <cell r="BH229">
            <v>0</v>
          </cell>
          <cell r="BI229">
            <v>0</v>
          </cell>
          <cell r="BJ229">
            <v>0</v>
          </cell>
          <cell r="BK229">
            <v>0</v>
          </cell>
          <cell r="BL229">
            <v>0</v>
          </cell>
          <cell r="BM229">
            <v>0</v>
          </cell>
          <cell r="BN229" t="str">
            <v>114－0002</v>
          </cell>
          <cell r="BO229" t="str">
            <v>東京都北区王子1-13-16-801</v>
          </cell>
        </row>
        <row r="230">
          <cell r="A230">
            <v>227</v>
          </cell>
          <cell r="B230" t="str">
            <v>確定</v>
          </cell>
          <cell r="C230" t="str">
            <v>新規</v>
          </cell>
          <cell r="D230" t="str">
            <v>和民</v>
          </cell>
          <cell r="E230" t="str">
            <v>田町芝浦</v>
          </cell>
          <cell r="F230" t="str">
            <v>確定</v>
          </cell>
          <cell r="G230" t="str">
            <v>日比</v>
          </cell>
          <cell r="H230">
            <v>37225</v>
          </cell>
          <cell r="I230" t="str">
            <v>確定</v>
          </cell>
          <cell r="J230">
            <v>37219</v>
          </cell>
          <cell r="K230">
            <v>0.625</v>
          </cell>
          <cell r="L230">
            <v>0</v>
          </cell>
          <cell r="M230">
            <v>0</v>
          </cell>
          <cell r="N230" t="str">
            <v>108-0023</v>
          </cell>
          <cell r="O230" t="str">
            <v>東京都港区芝浦３－１２－１</v>
          </cell>
          <cell r="P230" t="str">
            <v>確定10月9日</v>
          </cell>
          <cell r="Q230" t="str">
            <v>マキノビル４・５階</v>
          </cell>
          <cell r="R230" t="str">
            <v>確定10月9日</v>
          </cell>
          <cell r="S230" t="str">
            <v>山手</v>
          </cell>
          <cell r="T230" t="str">
            <v>田町</v>
          </cell>
          <cell r="U230">
            <v>3</v>
          </cell>
          <cell r="V230">
            <v>65.62</v>
          </cell>
          <cell r="W230" t="str">
            <v>確定</v>
          </cell>
          <cell r="X230">
            <v>2</v>
          </cell>
          <cell r="Y230" t="str">
            <v>年中無休</v>
          </cell>
          <cell r="Z230" t="str">
            <v>17:00～翌日3:00　土曜・日曜・祝祭日は0:00迄</v>
          </cell>
          <cell r="AA230" t="str">
            <v>03-5440-7290</v>
          </cell>
          <cell r="AB230" t="str">
            <v>03-5440-7291</v>
          </cell>
          <cell r="AC230" t="str">
            <v>03-5484-1344</v>
          </cell>
          <cell r="AD230">
            <v>12500</v>
          </cell>
          <cell r="AE230" t="str">
            <v>（有）マキノ商事</v>
          </cell>
          <cell r="AF230">
            <v>66.599999999999994</v>
          </cell>
          <cell r="AG230">
            <v>101</v>
          </cell>
          <cell r="AH230" t="str">
            <v>確定</v>
          </cell>
          <cell r="AI230">
            <v>0</v>
          </cell>
          <cell r="AJ230" t="str">
            <v>なし</v>
          </cell>
          <cell r="AK230">
            <v>3</v>
          </cell>
          <cell r="AL230" t="str">
            <v>Ａ＋Ｂ＋Ｃ</v>
          </cell>
          <cell r="AM230">
            <v>12</v>
          </cell>
          <cell r="AN230">
            <v>16</v>
          </cell>
          <cell r="AO230">
            <v>15</v>
          </cell>
          <cell r="AP230">
            <v>0</v>
          </cell>
          <cell r="AQ230">
            <v>0</v>
          </cell>
          <cell r="AR230">
            <v>0</v>
          </cell>
          <cell r="AS230">
            <v>0</v>
          </cell>
          <cell r="AT230">
            <v>0</v>
          </cell>
          <cell r="AU230">
            <v>0</v>
          </cell>
          <cell r="AV230">
            <v>0</v>
          </cell>
          <cell r="AW230">
            <v>43</v>
          </cell>
          <cell r="AX230">
            <v>2</v>
          </cell>
          <cell r="AY230">
            <v>2</v>
          </cell>
          <cell r="AZ230">
            <v>1</v>
          </cell>
          <cell r="BA230">
            <v>0</v>
          </cell>
          <cell r="BB230">
            <v>0</v>
          </cell>
          <cell r="BC230">
            <v>0</v>
          </cell>
          <cell r="BD230">
            <v>0</v>
          </cell>
          <cell r="BE230">
            <v>0</v>
          </cell>
          <cell r="BF230" t="str">
            <v>既存</v>
          </cell>
          <cell r="BG230">
            <v>0</v>
          </cell>
          <cell r="BH230">
            <v>0</v>
          </cell>
          <cell r="BI230">
            <v>0</v>
          </cell>
          <cell r="BJ230">
            <v>0</v>
          </cell>
          <cell r="BK230">
            <v>0</v>
          </cell>
          <cell r="BL230" t="str">
            <v>代表取締役</v>
          </cell>
          <cell r="BM230" t="str">
            <v>牧野周司</v>
          </cell>
          <cell r="BN230" t="str">
            <v>108－0023</v>
          </cell>
          <cell r="BO230" t="str">
            <v>東京都港区芝浦3丁目12番1号</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row>
        <row r="231">
          <cell r="A231">
            <v>228</v>
          </cell>
          <cell r="B231" t="str">
            <v>確定</v>
          </cell>
          <cell r="C231" t="str">
            <v>新規</v>
          </cell>
          <cell r="D231" t="str">
            <v>和民</v>
          </cell>
          <cell r="E231" t="str">
            <v>本八幡パティオ</v>
          </cell>
          <cell r="F231" t="str">
            <v>確定</v>
          </cell>
          <cell r="G231" t="str">
            <v>藤井</v>
          </cell>
          <cell r="H231">
            <v>37236</v>
          </cell>
          <cell r="I231" t="str">
            <v>変更</v>
          </cell>
          <cell r="J231">
            <v>37230</v>
          </cell>
          <cell r="K231">
            <v>0.625</v>
          </cell>
          <cell r="L231">
            <v>0</v>
          </cell>
          <cell r="M231">
            <v>0</v>
          </cell>
          <cell r="N231" t="str">
            <v>272-0021</v>
          </cell>
          <cell r="O231" t="str">
            <v>千葉県市川市八幡２－１５－１０</v>
          </cell>
          <cell r="P231" t="str">
            <v>確定10月25日</v>
          </cell>
          <cell r="Q231" t="str">
            <v>本八幡駅前共同ビル６階</v>
          </cell>
          <cell r="R231" t="str">
            <v>確定10月24日</v>
          </cell>
          <cell r="S231" t="str">
            <v>ＪＲ総武</v>
          </cell>
          <cell r="T231" t="str">
            <v>本八幡</v>
          </cell>
          <cell r="U231">
            <v>1</v>
          </cell>
          <cell r="V231">
            <v>125.2</v>
          </cell>
          <cell r="W231" t="str">
            <v>確定</v>
          </cell>
          <cell r="X231">
            <v>1</v>
          </cell>
          <cell r="Y231" t="str">
            <v>年中無休</v>
          </cell>
          <cell r="Z231" t="str">
            <v>17:00～翌日3:00　金土曜5:00迄</v>
          </cell>
          <cell r="AA231" t="str">
            <v>047-302-4087</v>
          </cell>
          <cell r="AB231" t="str">
            <v>047-302-4088</v>
          </cell>
          <cell r="AC231" t="str">
            <v>047-336-4580</v>
          </cell>
          <cell r="AD231">
            <v>18000</v>
          </cell>
          <cell r="AE231" t="str">
            <v>㈱ダイエーオーエムシー</v>
          </cell>
          <cell r="AF231">
            <v>125.2</v>
          </cell>
          <cell r="AG231">
            <v>239</v>
          </cell>
          <cell r="AH231" t="str">
            <v>確定</v>
          </cell>
          <cell r="AI231">
            <v>0</v>
          </cell>
          <cell r="AJ231" t="str">
            <v>あり</v>
          </cell>
          <cell r="AK231">
            <v>3</v>
          </cell>
          <cell r="AL231" t="str">
            <v>Ａ＋Ｂ</v>
          </cell>
          <cell r="AM231">
            <v>20</v>
          </cell>
          <cell r="AN231">
            <v>16</v>
          </cell>
          <cell r="AO231">
            <v>16</v>
          </cell>
          <cell r="AP231">
            <v>0</v>
          </cell>
          <cell r="AQ231">
            <v>0</v>
          </cell>
          <cell r="AR231">
            <v>0</v>
          </cell>
          <cell r="AS231">
            <v>0</v>
          </cell>
          <cell r="AT231">
            <v>0</v>
          </cell>
          <cell r="AU231">
            <v>0</v>
          </cell>
          <cell r="AV231">
            <v>0</v>
          </cell>
          <cell r="AW231">
            <v>92</v>
          </cell>
          <cell r="AX231">
            <v>2</v>
          </cell>
          <cell r="AY231">
            <v>1</v>
          </cell>
          <cell r="AZ231">
            <v>1</v>
          </cell>
          <cell r="BA231">
            <v>0</v>
          </cell>
          <cell r="BB231">
            <v>0</v>
          </cell>
          <cell r="BC231">
            <v>0</v>
          </cell>
          <cell r="BD231">
            <v>0</v>
          </cell>
          <cell r="BE231">
            <v>0</v>
          </cell>
          <cell r="BF231" t="str">
            <v>既存</v>
          </cell>
        </row>
        <row r="232">
          <cell r="A232">
            <v>230</v>
          </cell>
          <cell r="B232" t="str">
            <v>確定</v>
          </cell>
          <cell r="C232" t="str">
            <v>新規</v>
          </cell>
          <cell r="D232" t="str">
            <v>和民</v>
          </cell>
          <cell r="E232" t="str">
            <v>ＪＲ中野駅前</v>
          </cell>
          <cell r="F232" t="str">
            <v>確定</v>
          </cell>
          <cell r="G232" t="str">
            <v>日比</v>
          </cell>
          <cell r="H232">
            <v>37235</v>
          </cell>
          <cell r="I232" t="str">
            <v>確定</v>
          </cell>
          <cell r="J232">
            <v>37229</v>
          </cell>
          <cell r="K232">
            <v>0.625</v>
          </cell>
          <cell r="L232">
            <v>0</v>
          </cell>
          <cell r="M232">
            <v>0</v>
          </cell>
          <cell r="N232" t="str">
            <v>164-0001</v>
          </cell>
          <cell r="O232" t="str">
            <v>東京都中野区中野3-34-29</v>
          </cell>
          <cell r="P232" t="str">
            <v>確定10月25日</v>
          </cell>
          <cell r="Q232" t="str">
            <v>中野パールスカイ1ビル5・6階</v>
          </cell>
          <cell r="R232" t="str">
            <v>確定10月25日</v>
          </cell>
          <cell r="S232" t="str">
            <v>ＪＲ中央</v>
          </cell>
          <cell r="T232" t="str">
            <v>中野</v>
          </cell>
          <cell r="U232">
            <v>1</v>
          </cell>
          <cell r="V232">
            <v>117</v>
          </cell>
          <cell r="W232" t="str">
            <v>確定</v>
          </cell>
          <cell r="X232">
            <v>2</v>
          </cell>
          <cell r="Y232" t="str">
            <v>年中無休</v>
          </cell>
          <cell r="Z232" t="str">
            <v>17:00～翌日3:00　金土曜及び祝祭日の前日は5:00迄</v>
          </cell>
          <cell r="AA232" t="str">
            <v>03-5328-7891</v>
          </cell>
          <cell r="AB232" t="str">
            <v>03-5328-7892</v>
          </cell>
          <cell r="AC232" t="str">
            <v>03-3380-7399</v>
          </cell>
          <cell r="AD232">
            <v>18000</v>
          </cell>
          <cell r="AE232" t="str">
            <v>㈱タマリヤ</v>
          </cell>
          <cell r="AF232">
            <v>102</v>
          </cell>
          <cell r="AG232">
            <v>189</v>
          </cell>
          <cell r="AH232" t="str">
            <v>確定</v>
          </cell>
          <cell r="AI232">
            <v>0</v>
          </cell>
          <cell r="AJ232" t="str">
            <v>あり</v>
          </cell>
          <cell r="AK232">
            <v>4</v>
          </cell>
          <cell r="AL232" t="str">
            <v>Ａ＋Ｂ</v>
          </cell>
          <cell r="AM232">
            <v>22</v>
          </cell>
          <cell r="AN232">
            <v>14</v>
          </cell>
          <cell r="AO232">
            <v>20</v>
          </cell>
          <cell r="AP232">
            <v>14</v>
          </cell>
          <cell r="AQ232">
            <v>0</v>
          </cell>
          <cell r="AR232">
            <v>0</v>
          </cell>
          <cell r="AS232">
            <v>0</v>
          </cell>
          <cell r="AT232">
            <v>0</v>
          </cell>
          <cell r="AU232">
            <v>0</v>
          </cell>
          <cell r="AV232">
            <v>0</v>
          </cell>
          <cell r="AW232">
            <v>70</v>
          </cell>
          <cell r="AX232">
            <v>2</v>
          </cell>
          <cell r="AY232">
            <v>2</v>
          </cell>
          <cell r="AZ232">
            <v>1</v>
          </cell>
          <cell r="BA232">
            <v>0</v>
          </cell>
          <cell r="BB232">
            <v>0</v>
          </cell>
          <cell r="BC232">
            <v>0</v>
          </cell>
          <cell r="BD232">
            <v>0</v>
          </cell>
          <cell r="BE232">
            <v>0</v>
          </cell>
          <cell r="BF232" t="str">
            <v>既存</v>
          </cell>
          <cell r="BG232">
            <v>0</v>
          </cell>
          <cell r="BH232">
            <v>0</v>
          </cell>
          <cell r="BI232">
            <v>0</v>
          </cell>
          <cell r="BJ232">
            <v>0</v>
          </cell>
          <cell r="BK232">
            <v>0</v>
          </cell>
          <cell r="BL232" t="str">
            <v>代表取締役</v>
          </cell>
          <cell r="BM232" t="str">
            <v>赤羽房之助</v>
          </cell>
          <cell r="BN232" t="str">
            <v>164-0001</v>
          </cell>
          <cell r="BO232" t="str">
            <v>東京都中野区中野3丁目34番29号</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row>
        <row r="233">
          <cell r="A233">
            <v>232</v>
          </cell>
          <cell r="B233" t="str">
            <v>確定</v>
          </cell>
          <cell r="C233" t="str">
            <v>新規</v>
          </cell>
          <cell r="D233" t="str">
            <v>和民</v>
          </cell>
          <cell r="E233" t="str">
            <v>十条北口</v>
          </cell>
          <cell r="F233" t="str">
            <v>確定</v>
          </cell>
          <cell r="G233" t="str">
            <v>日比</v>
          </cell>
          <cell r="H233">
            <v>37224</v>
          </cell>
          <cell r="I233" t="str">
            <v>確定</v>
          </cell>
          <cell r="J233">
            <v>37218</v>
          </cell>
          <cell r="K233">
            <v>0.625</v>
          </cell>
          <cell r="L233">
            <v>0</v>
          </cell>
          <cell r="M233">
            <v>0</v>
          </cell>
          <cell r="N233" t="str">
            <v>114-0034</v>
          </cell>
          <cell r="O233" t="str">
            <v>東京都北区上十条２－３１－９</v>
          </cell>
          <cell r="P233" t="str">
            <v>確定10月9日</v>
          </cell>
          <cell r="Q233" t="str">
            <v>立山ビル２・３階</v>
          </cell>
          <cell r="R233" t="str">
            <v>確定10月9日</v>
          </cell>
          <cell r="S233" t="str">
            <v>埼京</v>
          </cell>
          <cell r="T233" t="str">
            <v>十条</v>
          </cell>
          <cell r="U233">
            <v>1</v>
          </cell>
          <cell r="V233">
            <v>99.41</v>
          </cell>
          <cell r="W233" t="str">
            <v>確定</v>
          </cell>
          <cell r="X233">
            <v>2</v>
          </cell>
          <cell r="Y233" t="str">
            <v>年中無休</v>
          </cell>
          <cell r="Z233" t="str">
            <v>17:00～翌日3:00　金土曜及び祝祭日の前日は5:00迄</v>
          </cell>
          <cell r="AA233" t="str">
            <v>03-5948-2551</v>
          </cell>
          <cell r="AB233" t="str">
            <v>03-5948-2552</v>
          </cell>
          <cell r="AC233" t="str">
            <v>03-3906-8819</v>
          </cell>
          <cell r="AD233">
            <v>15500</v>
          </cell>
          <cell r="AE233" t="str">
            <v>（有）立山商事</v>
          </cell>
          <cell r="AF233">
            <v>97.09</v>
          </cell>
          <cell r="AG233">
            <v>187</v>
          </cell>
          <cell r="AH233" t="str">
            <v>確定</v>
          </cell>
          <cell r="AI233">
            <v>0</v>
          </cell>
          <cell r="AJ233" t="str">
            <v>あり</v>
          </cell>
          <cell r="AK233">
            <v>3</v>
          </cell>
          <cell r="AL233" t="str">
            <v>Ａ＋Ｂ＋Ｃ</v>
          </cell>
          <cell r="AM233">
            <v>16</v>
          </cell>
          <cell r="AN233">
            <v>12</v>
          </cell>
          <cell r="AO233">
            <v>16</v>
          </cell>
          <cell r="AP233">
            <v>0</v>
          </cell>
          <cell r="AQ233">
            <v>0</v>
          </cell>
          <cell r="AR233">
            <v>0</v>
          </cell>
          <cell r="AS233">
            <v>0</v>
          </cell>
          <cell r="AT233">
            <v>0</v>
          </cell>
          <cell r="AU233">
            <v>0</v>
          </cell>
          <cell r="AV233">
            <v>0</v>
          </cell>
          <cell r="AW233">
            <v>64</v>
          </cell>
          <cell r="AX233">
            <v>2</v>
          </cell>
          <cell r="AY233">
            <v>2</v>
          </cell>
          <cell r="AZ233">
            <v>1</v>
          </cell>
          <cell r="BA233">
            <v>0</v>
          </cell>
          <cell r="BB233">
            <v>0</v>
          </cell>
          <cell r="BC233">
            <v>0</v>
          </cell>
          <cell r="BD233">
            <v>0</v>
          </cell>
          <cell r="BE233">
            <v>0</v>
          </cell>
          <cell r="BF233" t="str">
            <v>既存</v>
          </cell>
          <cell r="BG233">
            <v>0</v>
          </cell>
          <cell r="BH233">
            <v>0</v>
          </cell>
          <cell r="BI233">
            <v>0</v>
          </cell>
          <cell r="BJ233">
            <v>0</v>
          </cell>
          <cell r="BK233">
            <v>0</v>
          </cell>
          <cell r="BL233" t="str">
            <v>代表取締役</v>
          </cell>
          <cell r="BM233" t="str">
            <v>井田文信</v>
          </cell>
          <cell r="BN233" t="str">
            <v>114-0034</v>
          </cell>
          <cell r="BO233" t="str">
            <v>東京都北区上十条2-31-9</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row>
        <row r="234">
          <cell r="A234">
            <v>233</v>
          </cell>
          <cell r="B234" t="str">
            <v>確定</v>
          </cell>
          <cell r="C234" t="str">
            <v>新規</v>
          </cell>
          <cell r="D234" t="str">
            <v>和民</v>
          </cell>
          <cell r="E234" t="str">
            <v>高幡不動</v>
          </cell>
          <cell r="F234" t="str">
            <v>確定</v>
          </cell>
          <cell r="G234" t="str">
            <v>小菅</v>
          </cell>
          <cell r="H234">
            <v>37221</v>
          </cell>
          <cell r="I234" t="str">
            <v>確定</v>
          </cell>
          <cell r="J234">
            <v>37215</v>
          </cell>
          <cell r="K234">
            <v>0.625</v>
          </cell>
          <cell r="L234" t="str">
            <v>なし</v>
          </cell>
          <cell r="M234" t="str">
            <v>なし</v>
          </cell>
          <cell r="N234" t="str">
            <v>191-0031</v>
          </cell>
          <cell r="O234" t="str">
            <v>東京都日野市高幡９２</v>
          </cell>
          <cell r="P234" t="str">
            <v>確定10月9日</v>
          </cell>
          <cell r="Q234" t="str">
            <v>グラシア高幡不動２階</v>
          </cell>
          <cell r="R234" t="str">
            <v>確定10月9日</v>
          </cell>
          <cell r="S234" t="str">
            <v>京王線</v>
          </cell>
          <cell r="T234" t="str">
            <v>高幡不動</v>
          </cell>
          <cell r="U234">
            <v>1</v>
          </cell>
          <cell r="V234">
            <v>60.94</v>
          </cell>
          <cell r="W234" t="str">
            <v>確定</v>
          </cell>
          <cell r="X234">
            <v>1</v>
          </cell>
          <cell r="Y234" t="str">
            <v>年中無休</v>
          </cell>
          <cell r="Z234" t="str">
            <v>17:00～翌日3:00　金土曜及び祝祭日の前日は5:00迄</v>
          </cell>
          <cell r="AA234" t="str">
            <v>042-599-2785</v>
          </cell>
          <cell r="AB234" t="str">
            <v>042-599-2786</v>
          </cell>
          <cell r="AC234" t="str">
            <v>042-593-6551</v>
          </cell>
          <cell r="AD234">
            <v>11500</v>
          </cell>
          <cell r="AE234" t="str">
            <v>（有）下田商店</v>
          </cell>
          <cell r="AF234">
            <v>59.9</v>
          </cell>
          <cell r="AG234">
            <v>109</v>
          </cell>
          <cell r="AH234" t="str">
            <v>確定</v>
          </cell>
          <cell r="AI234">
            <v>0</v>
          </cell>
          <cell r="AJ234" t="str">
            <v>なし</v>
          </cell>
          <cell r="AK234">
            <v>1</v>
          </cell>
          <cell r="AL234" t="str">
            <v>A</v>
          </cell>
          <cell r="AM234">
            <v>18</v>
          </cell>
          <cell r="AN234">
            <v>0</v>
          </cell>
          <cell r="AO234">
            <v>0</v>
          </cell>
          <cell r="AP234">
            <v>0</v>
          </cell>
          <cell r="AQ234">
            <v>0</v>
          </cell>
          <cell r="AR234">
            <v>0</v>
          </cell>
          <cell r="AS234">
            <v>0</v>
          </cell>
          <cell r="AT234">
            <v>0</v>
          </cell>
          <cell r="AU234">
            <v>0</v>
          </cell>
          <cell r="AV234">
            <v>0</v>
          </cell>
          <cell r="AW234">
            <v>60</v>
          </cell>
          <cell r="AX234">
            <v>1</v>
          </cell>
          <cell r="AY234">
            <v>1</v>
          </cell>
          <cell r="AZ234">
            <v>1</v>
          </cell>
          <cell r="BA234">
            <v>0</v>
          </cell>
          <cell r="BB234">
            <v>0</v>
          </cell>
          <cell r="BC234">
            <v>0</v>
          </cell>
          <cell r="BD234">
            <v>0</v>
          </cell>
          <cell r="BE234">
            <v>0</v>
          </cell>
          <cell r="BF234" t="str">
            <v>既存</v>
          </cell>
        </row>
        <row r="235">
          <cell r="A235">
            <v>234</v>
          </cell>
          <cell r="B235" t="str">
            <v>確定</v>
          </cell>
          <cell r="C235" t="str">
            <v>新規</v>
          </cell>
          <cell r="D235" t="str">
            <v>和民</v>
          </cell>
          <cell r="E235" t="str">
            <v>東久留米西口</v>
          </cell>
          <cell r="F235" t="str">
            <v>確定</v>
          </cell>
          <cell r="G235" t="str">
            <v>小菅</v>
          </cell>
          <cell r="H235">
            <v>37226</v>
          </cell>
          <cell r="I235" t="str">
            <v>確定</v>
          </cell>
          <cell r="J235">
            <v>37220</v>
          </cell>
          <cell r="K235">
            <v>0.625</v>
          </cell>
          <cell r="L235">
            <v>0</v>
          </cell>
          <cell r="M235">
            <v>0</v>
          </cell>
          <cell r="N235" t="str">
            <v>203-0053</v>
          </cell>
          <cell r="O235" t="str">
            <v>東京都東久留米市本町１－５－２１</v>
          </cell>
          <cell r="P235" t="str">
            <v>変更11月17日</v>
          </cell>
          <cell r="Q235" t="str">
            <v>リバーウエストスクエアー３階</v>
          </cell>
          <cell r="R235" t="str">
            <v>確定10月9日</v>
          </cell>
          <cell r="S235" t="str">
            <v>西武池袋</v>
          </cell>
          <cell r="T235" t="str">
            <v>東久留米</v>
          </cell>
          <cell r="U235">
            <v>0</v>
          </cell>
          <cell r="V235">
            <v>72.67</v>
          </cell>
          <cell r="W235" t="str">
            <v>確定</v>
          </cell>
          <cell r="X235">
            <v>1</v>
          </cell>
          <cell r="Y235" t="str">
            <v>年中無休</v>
          </cell>
          <cell r="Z235" t="str">
            <v>17:00～翌日3:00　金土曜及び祝祭日の前日は5:00迄</v>
          </cell>
          <cell r="AA235" t="str">
            <v>0424-79-1581</v>
          </cell>
          <cell r="AB235" t="str">
            <v>0424-79-1582</v>
          </cell>
          <cell r="AC235" t="str">
            <v>0424-70-2593</v>
          </cell>
          <cell r="AD235">
            <v>12500</v>
          </cell>
          <cell r="AE235" t="str">
            <v>（有）ﾘﾊﾞｰｳｴｽﾄｱｾｯﾄﾏﾈ-ｼﾞﾒﾝﾄ</v>
          </cell>
          <cell r="AF235">
            <v>70.38</v>
          </cell>
          <cell r="AG235">
            <v>130</v>
          </cell>
          <cell r="AH235" t="str">
            <v>確定</v>
          </cell>
          <cell r="AI235">
            <v>0</v>
          </cell>
          <cell r="AJ235" t="str">
            <v>なし</v>
          </cell>
          <cell r="AK235">
            <v>3</v>
          </cell>
          <cell r="AL235" t="str">
            <v>B+C</v>
          </cell>
          <cell r="AM235">
            <v>23</v>
          </cell>
          <cell r="AN235">
            <v>10</v>
          </cell>
          <cell r="AO235">
            <v>12</v>
          </cell>
          <cell r="AP235">
            <v>0</v>
          </cell>
          <cell r="AQ235">
            <v>0</v>
          </cell>
          <cell r="AR235">
            <v>0</v>
          </cell>
          <cell r="AS235">
            <v>0</v>
          </cell>
          <cell r="AT235">
            <v>0</v>
          </cell>
          <cell r="AU235">
            <v>0</v>
          </cell>
          <cell r="AV235">
            <v>0</v>
          </cell>
          <cell r="AW235">
            <v>45</v>
          </cell>
          <cell r="AX235">
            <v>1</v>
          </cell>
          <cell r="AY235">
            <v>1</v>
          </cell>
          <cell r="AZ235">
            <v>1</v>
          </cell>
          <cell r="BA235">
            <v>0</v>
          </cell>
          <cell r="BB235">
            <v>0</v>
          </cell>
          <cell r="BC235">
            <v>0</v>
          </cell>
          <cell r="BD235">
            <v>0</v>
          </cell>
          <cell r="BE235">
            <v>0</v>
          </cell>
          <cell r="BF235" t="str">
            <v>新築</v>
          </cell>
        </row>
        <row r="236">
          <cell r="A236">
            <v>235</v>
          </cell>
          <cell r="B236" t="str">
            <v>確定</v>
          </cell>
          <cell r="C236" t="str">
            <v>新規</v>
          </cell>
          <cell r="D236" t="str">
            <v>和民</v>
          </cell>
          <cell r="E236" t="str">
            <v>なんばオリエンタルホテル</v>
          </cell>
          <cell r="F236" t="str">
            <v>確定</v>
          </cell>
          <cell r="G236" t="str">
            <v>藤井</v>
          </cell>
          <cell r="H236">
            <v>37221</v>
          </cell>
          <cell r="I236" t="str">
            <v>確定</v>
          </cell>
          <cell r="J236">
            <v>37215</v>
          </cell>
          <cell r="K236">
            <v>0.625</v>
          </cell>
          <cell r="L236">
            <v>0</v>
          </cell>
          <cell r="M236">
            <v>0</v>
          </cell>
          <cell r="N236" t="str">
            <v>542-0074</v>
          </cell>
          <cell r="O236" t="str">
            <v>大阪府大阪市中央区千日前２－８－１７</v>
          </cell>
          <cell r="P236" t="str">
            <v>確定10月9日</v>
          </cell>
          <cell r="Q236" t="str">
            <v>なんばオリエンタルホテル　ﾀﾞ・ｵｰﾚ２階</v>
          </cell>
          <cell r="R236" t="str">
            <v>確定10月9日</v>
          </cell>
          <cell r="S236" t="str">
            <v>南海本</v>
          </cell>
          <cell r="T236" t="str">
            <v>難波</v>
          </cell>
          <cell r="U236">
            <v>3</v>
          </cell>
          <cell r="V236">
            <v>120</v>
          </cell>
          <cell r="W236" t="str">
            <v>確定</v>
          </cell>
          <cell r="X236">
            <v>1</v>
          </cell>
          <cell r="Y236" t="str">
            <v>年中無休</v>
          </cell>
          <cell r="Z236" t="str">
            <v>17:00～翌日3:00　金土曜及び祝祭日の前日は5:00迄</v>
          </cell>
          <cell r="AA236" t="str">
            <v>06-6644-3601</v>
          </cell>
          <cell r="AB236" t="str">
            <v>06-6644-3602</v>
          </cell>
          <cell r="AC236" t="str">
            <v>06-6644-3737</v>
          </cell>
          <cell r="AD236">
            <v>21000</v>
          </cell>
          <cell r="AE236" t="str">
            <v>㈱西神オリエンタル開発</v>
          </cell>
          <cell r="AF236">
            <v>115.8</v>
          </cell>
          <cell r="AG236">
            <v>215</v>
          </cell>
          <cell r="AH236" t="str">
            <v>確定</v>
          </cell>
          <cell r="AI236">
            <v>0</v>
          </cell>
          <cell r="AJ236" t="str">
            <v>あり</v>
          </cell>
          <cell r="AK236">
            <v>4</v>
          </cell>
          <cell r="AL236" t="str">
            <v>Ａ＋Ｂ＋Ｃ</v>
          </cell>
          <cell r="AM236">
            <v>16</v>
          </cell>
          <cell r="AN236">
            <v>18</v>
          </cell>
          <cell r="AO236">
            <v>18</v>
          </cell>
          <cell r="AP236">
            <v>14</v>
          </cell>
          <cell r="AQ236">
            <v>0</v>
          </cell>
          <cell r="AR236">
            <v>0</v>
          </cell>
          <cell r="AS236">
            <v>0</v>
          </cell>
          <cell r="AT236">
            <v>0</v>
          </cell>
          <cell r="AU236">
            <v>0</v>
          </cell>
          <cell r="AV236">
            <v>0</v>
          </cell>
          <cell r="AW236">
            <v>87</v>
          </cell>
          <cell r="AX236">
            <v>2</v>
          </cell>
          <cell r="AY236">
            <v>1</v>
          </cell>
          <cell r="AZ236">
            <v>1</v>
          </cell>
          <cell r="BA236">
            <v>0</v>
          </cell>
          <cell r="BB236">
            <v>0</v>
          </cell>
          <cell r="BC236">
            <v>0</v>
          </cell>
          <cell r="BD236">
            <v>0</v>
          </cell>
          <cell r="BE236">
            <v>0</v>
          </cell>
          <cell r="BF236" t="str">
            <v>既存</v>
          </cell>
        </row>
        <row r="237">
          <cell r="A237">
            <v>236</v>
          </cell>
          <cell r="B237" t="str">
            <v>確定</v>
          </cell>
          <cell r="C237" t="str">
            <v>新規</v>
          </cell>
          <cell r="D237" t="str">
            <v>和民</v>
          </cell>
          <cell r="E237" t="str">
            <v>池袋サントロペ</v>
          </cell>
          <cell r="F237" t="str">
            <v>確定</v>
          </cell>
          <cell r="G237" t="str">
            <v>藤井</v>
          </cell>
          <cell r="H237">
            <v>37241</v>
          </cell>
          <cell r="I237" t="str">
            <v>確定</v>
          </cell>
          <cell r="J237">
            <v>37235</v>
          </cell>
          <cell r="K237">
            <v>0.625</v>
          </cell>
          <cell r="L237">
            <v>0</v>
          </cell>
          <cell r="M237">
            <v>0</v>
          </cell>
          <cell r="N237" t="str">
            <v>170-0013</v>
          </cell>
          <cell r="O237" t="str">
            <v>東京都豊島区東池袋１－２９－１</v>
          </cell>
          <cell r="P237" t="str">
            <v>確定１１月17日</v>
          </cell>
          <cell r="Q237" t="str">
            <v>サントロペビル池袋８階</v>
          </cell>
          <cell r="R237" t="str">
            <v>確定１１月17日</v>
          </cell>
          <cell r="S237" t="str">
            <v>山手</v>
          </cell>
          <cell r="T237" t="str">
            <v>池袋</v>
          </cell>
          <cell r="U237">
            <v>5</v>
          </cell>
          <cell r="V237">
            <v>150.02000000000001</v>
          </cell>
          <cell r="W237" t="str">
            <v>確定</v>
          </cell>
          <cell r="X237">
            <v>1</v>
          </cell>
          <cell r="Y237" t="str">
            <v>年中無休</v>
          </cell>
          <cell r="Z237" t="str">
            <v>17:00～翌日3:00　金土曜及び祝祭日の前日は5:00迄</v>
          </cell>
          <cell r="AA237" t="str">
            <v>03-5956-1357</v>
          </cell>
          <cell r="AB237" t="str">
            <v>03-5956-1358</v>
          </cell>
          <cell r="AC237" t="str">
            <v>03-5950-3931</v>
          </cell>
          <cell r="AD237">
            <v>25000</v>
          </cell>
          <cell r="AE237" t="str">
            <v>ドリームフード（株）</v>
          </cell>
          <cell r="AF237">
            <v>138.4</v>
          </cell>
          <cell r="AG237">
            <v>284</v>
          </cell>
          <cell r="AH237" t="str">
            <v>確定</v>
          </cell>
          <cell r="AI237">
            <v>0</v>
          </cell>
          <cell r="AJ237" t="str">
            <v>あり</v>
          </cell>
          <cell r="AK237">
            <v>4</v>
          </cell>
          <cell r="AL237" t="str">
            <v>Ａ＋Ｂ＋Ｃ+D</v>
          </cell>
          <cell r="AM237">
            <v>14</v>
          </cell>
          <cell r="AN237">
            <v>12</v>
          </cell>
          <cell r="AO237">
            <v>16</v>
          </cell>
          <cell r="AP237">
            <v>16</v>
          </cell>
          <cell r="AQ237">
            <v>0</v>
          </cell>
          <cell r="AR237">
            <v>0</v>
          </cell>
          <cell r="AS237">
            <v>0</v>
          </cell>
          <cell r="AT237">
            <v>0</v>
          </cell>
          <cell r="AU237">
            <v>0</v>
          </cell>
          <cell r="AV237">
            <v>0</v>
          </cell>
          <cell r="AW237">
            <v>118</v>
          </cell>
          <cell r="AX237">
            <v>2</v>
          </cell>
          <cell r="AY237">
            <v>1</v>
          </cell>
          <cell r="AZ237">
            <v>1</v>
          </cell>
          <cell r="BA237">
            <v>0</v>
          </cell>
          <cell r="BB237">
            <v>0</v>
          </cell>
          <cell r="BC237">
            <v>0</v>
          </cell>
          <cell r="BD237">
            <v>0</v>
          </cell>
          <cell r="BE237">
            <v>0</v>
          </cell>
          <cell r="BF237" t="str">
            <v>既存</v>
          </cell>
        </row>
        <row r="238">
          <cell r="A238">
            <v>237</v>
          </cell>
          <cell r="B238" t="str">
            <v>確定</v>
          </cell>
          <cell r="C238" t="str">
            <v>新規</v>
          </cell>
          <cell r="D238" t="str">
            <v>和民</v>
          </cell>
          <cell r="E238" t="str">
            <v>お初天神</v>
          </cell>
          <cell r="F238" t="str">
            <v>確定</v>
          </cell>
          <cell r="G238" t="str">
            <v>藤井</v>
          </cell>
          <cell r="H238">
            <v>37228</v>
          </cell>
          <cell r="I238" t="str">
            <v>確定</v>
          </cell>
          <cell r="J238">
            <v>37222</v>
          </cell>
          <cell r="K238">
            <v>0.625</v>
          </cell>
          <cell r="L238">
            <v>0</v>
          </cell>
          <cell r="M238">
            <v>0</v>
          </cell>
          <cell r="N238" t="str">
            <v>530-0057</v>
          </cell>
          <cell r="O238" t="str">
            <v>大阪府大阪市北区曽根崎２－８－９</v>
          </cell>
          <cell r="P238" t="str">
            <v>確定10月9日</v>
          </cell>
          <cell r="Q238" t="str">
            <v>八幸ビル２階</v>
          </cell>
          <cell r="R238" t="str">
            <v>確定10月9日</v>
          </cell>
          <cell r="S238" t="str">
            <v>阪急</v>
          </cell>
          <cell r="T238" t="str">
            <v>梅田</v>
          </cell>
          <cell r="U238">
            <v>5</v>
          </cell>
          <cell r="V238">
            <v>124</v>
          </cell>
          <cell r="W238" t="str">
            <v>確定</v>
          </cell>
          <cell r="X238">
            <v>1</v>
          </cell>
          <cell r="Y238" t="str">
            <v>年中無休</v>
          </cell>
          <cell r="Z238" t="str">
            <v>16:00～翌日2:00　金土曜及び祝祭日の前日は4:00迄</v>
          </cell>
          <cell r="AA238" t="str">
            <v>06-6367-8877</v>
          </cell>
          <cell r="AB238" t="str">
            <v>06-6367-8878</v>
          </cell>
          <cell r="AC238" t="str">
            <v>06-6365-9056</v>
          </cell>
          <cell r="AD238">
            <v>20700</v>
          </cell>
          <cell r="AE238" t="str">
            <v>（株）八幸</v>
          </cell>
          <cell r="AF238">
            <v>124</v>
          </cell>
          <cell r="AG238">
            <v>236</v>
          </cell>
          <cell r="AH238" t="str">
            <v>確定</v>
          </cell>
          <cell r="AI238">
            <v>0</v>
          </cell>
          <cell r="AJ238" t="str">
            <v>あり</v>
          </cell>
          <cell r="AK238">
            <v>4</v>
          </cell>
          <cell r="AL238" t="str">
            <v>Ａ＋Ｂ＋Ｃ+D</v>
          </cell>
          <cell r="AM238">
            <v>15</v>
          </cell>
          <cell r="AN238">
            <v>11</v>
          </cell>
          <cell r="AO238">
            <v>15</v>
          </cell>
          <cell r="AP238">
            <v>15</v>
          </cell>
          <cell r="AQ238">
            <v>0</v>
          </cell>
          <cell r="AR238">
            <v>0</v>
          </cell>
          <cell r="AS238">
            <v>0</v>
          </cell>
          <cell r="AT238">
            <v>0</v>
          </cell>
          <cell r="AU238">
            <v>0</v>
          </cell>
          <cell r="AV238">
            <v>0</v>
          </cell>
          <cell r="AW238">
            <v>94</v>
          </cell>
          <cell r="AX238">
            <v>2</v>
          </cell>
          <cell r="AY238">
            <v>1</v>
          </cell>
          <cell r="AZ238">
            <v>1</v>
          </cell>
          <cell r="BA238">
            <v>0</v>
          </cell>
          <cell r="BB238">
            <v>0</v>
          </cell>
          <cell r="BC238">
            <v>0</v>
          </cell>
          <cell r="BD238">
            <v>0</v>
          </cell>
          <cell r="BE238">
            <v>0</v>
          </cell>
          <cell r="BF238" t="str">
            <v>既存</v>
          </cell>
        </row>
        <row r="239">
          <cell r="A239">
            <v>238</v>
          </cell>
          <cell r="B239" t="str">
            <v>確定</v>
          </cell>
          <cell r="C239" t="str">
            <v>新規</v>
          </cell>
          <cell r="D239" t="str">
            <v>和民</v>
          </cell>
          <cell r="E239" t="str">
            <v>ロペステーション川崎</v>
          </cell>
          <cell r="F239" t="str">
            <v>確定</v>
          </cell>
          <cell r="G239" t="str">
            <v>日比</v>
          </cell>
          <cell r="H239">
            <v>37229</v>
          </cell>
          <cell r="I239" t="str">
            <v>確定</v>
          </cell>
          <cell r="J239">
            <v>37223</v>
          </cell>
          <cell r="K239">
            <v>0.625</v>
          </cell>
          <cell r="L239">
            <v>0</v>
          </cell>
          <cell r="M239">
            <v>0</v>
          </cell>
          <cell r="N239" t="str">
            <v>210-0007</v>
          </cell>
          <cell r="O239" t="str">
            <v>神奈川県川崎市川崎区駅前本町７－４</v>
          </cell>
          <cell r="P239" t="str">
            <v>確定10月9日</v>
          </cell>
          <cell r="Q239" t="str">
            <v>ロペステーション7階</v>
          </cell>
          <cell r="R239" t="str">
            <v>変更</v>
          </cell>
          <cell r="S239" t="str">
            <v>ＪＲ</v>
          </cell>
          <cell r="T239" t="str">
            <v>川崎</v>
          </cell>
          <cell r="U239">
            <v>2</v>
          </cell>
          <cell r="V239">
            <v>170.22</v>
          </cell>
          <cell r="W239" t="str">
            <v>確定</v>
          </cell>
          <cell r="X239">
            <v>1</v>
          </cell>
          <cell r="Y239" t="str">
            <v>年中無休</v>
          </cell>
          <cell r="Z239" t="str">
            <v>17:00～翌日3:00　金土曜及び祝祭日の前日は5:00迄</v>
          </cell>
          <cell r="AA239" t="str">
            <v>044-210-3691</v>
          </cell>
          <cell r="AB239" t="str">
            <v>044-210-3692</v>
          </cell>
          <cell r="AC239" t="str">
            <v>044-200-8013</v>
          </cell>
          <cell r="AD239">
            <v>24500</v>
          </cell>
          <cell r="AE239" t="str">
            <v>（株）東急レクリエーション</v>
          </cell>
          <cell r="AF239">
            <v>163.13999999999999</v>
          </cell>
          <cell r="AG239">
            <v>304</v>
          </cell>
          <cell r="AH239" t="str">
            <v>確定</v>
          </cell>
          <cell r="AI239">
            <v>0</v>
          </cell>
          <cell r="AJ239" t="str">
            <v>あり</v>
          </cell>
          <cell r="AK239">
            <v>4</v>
          </cell>
          <cell r="AL239" t="str">
            <v>Ａ＋Ｂ＋Ｃ+D</v>
          </cell>
          <cell r="AM239">
            <v>12</v>
          </cell>
          <cell r="AN239">
            <v>16</v>
          </cell>
          <cell r="AO239">
            <v>18</v>
          </cell>
          <cell r="AP239">
            <v>20</v>
          </cell>
          <cell r="AQ239">
            <v>0</v>
          </cell>
          <cell r="AR239">
            <v>0</v>
          </cell>
          <cell r="AS239">
            <v>0</v>
          </cell>
          <cell r="AT239">
            <v>0</v>
          </cell>
          <cell r="AU239">
            <v>0</v>
          </cell>
          <cell r="AV239">
            <v>0</v>
          </cell>
          <cell r="AW239">
            <v>116</v>
          </cell>
          <cell r="AX239">
            <v>2</v>
          </cell>
          <cell r="AY239">
            <v>1</v>
          </cell>
          <cell r="AZ239">
            <v>1</v>
          </cell>
          <cell r="BA239">
            <v>0</v>
          </cell>
          <cell r="BB239">
            <v>0</v>
          </cell>
          <cell r="BC239">
            <v>0</v>
          </cell>
          <cell r="BD239">
            <v>0</v>
          </cell>
          <cell r="BE239">
            <v>0</v>
          </cell>
          <cell r="BF239" t="str">
            <v>既存</v>
          </cell>
        </row>
        <row r="240">
          <cell r="A240">
            <v>239</v>
          </cell>
          <cell r="B240" t="str">
            <v>確定</v>
          </cell>
          <cell r="C240" t="str">
            <v>新規</v>
          </cell>
          <cell r="D240" t="str">
            <v>和み亭</v>
          </cell>
          <cell r="E240" t="str">
            <v>西船橋</v>
          </cell>
          <cell r="F240" t="str">
            <v>確定</v>
          </cell>
          <cell r="G240" t="str">
            <v>町山</v>
          </cell>
          <cell r="H240">
            <v>37235</v>
          </cell>
          <cell r="I240" t="str">
            <v>確定</v>
          </cell>
          <cell r="J240">
            <v>37227</v>
          </cell>
          <cell r="K240">
            <v>0.625</v>
          </cell>
          <cell r="L240">
            <v>0</v>
          </cell>
          <cell r="M240">
            <v>0</v>
          </cell>
          <cell r="N240" t="str">
            <v>273-0025</v>
          </cell>
          <cell r="O240" t="str">
            <v>千葉県船橋市印内町637-3</v>
          </cell>
          <cell r="P240" t="str">
            <v>確定１１月8日</v>
          </cell>
          <cell r="Q240">
            <v>0</v>
          </cell>
          <cell r="R240" t="str">
            <v>確定１１月8日</v>
          </cell>
          <cell r="S240" t="str">
            <v>総武</v>
          </cell>
          <cell r="T240" t="str">
            <v>西船橋</v>
          </cell>
          <cell r="U240">
            <v>1</v>
          </cell>
          <cell r="V240">
            <v>294.3</v>
          </cell>
          <cell r="W240" t="str">
            <v>確定</v>
          </cell>
          <cell r="X240">
            <v>1</v>
          </cell>
          <cell r="Y240" t="str">
            <v>年中無休</v>
          </cell>
          <cell r="Z240" t="str">
            <v>11:30～翌日2:00</v>
          </cell>
          <cell r="AA240" t="str">
            <v>047-410-1785</v>
          </cell>
          <cell r="AB240" t="str">
            <v>047-410-1786</v>
          </cell>
          <cell r="AC240" t="str">
            <v>047-435-7415</v>
          </cell>
          <cell r="AD240">
            <v>15500</v>
          </cell>
          <cell r="AE240" t="str">
            <v>株ジェイアール東日本都市開発総武支社</v>
          </cell>
          <cell r="AF240">
            <v>78.7</v>
          </cell>
          <cell r="AG240">
            <v>119</v>
          </cell>
          <cell r="AH240" t="str">
            <v>確定</v>
          </cell>
          <cell r="AI240">
            <v>23</v>
          </cell>
          <cell r="AJ240" t="str">
            <v>なし</v>
          </cell>
          <cell r="AK240">
            <v>2</v>
          </cell>
          <cell r="AL240" t="str">
            <v>Ａ</v>
          </cell>
          <cell r="AM240">
            <v>14</v>
          </cell>
          <cell r="AN240">
            <v>16</v>
          </cell>
          <cell r="AO240">
            <v>0</v>
          </cell>
          <cell r="AP240">
            <v>0</v>
          </cell>
          <cell r="AQ240">
            <v>0</v>
          </cell>
          <cell r="AR240">
            <v>0</v>
          </cell>
          <cell r="AS240">
            <v>0</v>
          </cell>
          <cell r="AT240">
            <v>0</v>
          </cell>
          <cell r="AU240">
            <v>0</v>
          </cell>
          <cell r="AV240">
            <v>0</v>
          </cell>
          <cell r="AW240">
            <v>50</v>
          </cell>
          <cell r="AX240">
            <v>1</v>
          </cell>
          <cell r="AY240">
            <v>1</v>
          </cell>
          <cell r="AZ240">
            <v>1</v>
          </cell>
        </row>
        <row r="241">
          <cell r="A241">
            <v>240</v>
          </cell>
          <cell r="B241" t="str">
            <v>確定</v>
          </cell>
          <cell r="C241" t="str">
            <v>新規</v>
          </cell>
          <cell r="D241" t="str">
            <v>和民</v>
          </cell>
          <cell r="E241" t="str">
            <v>小伝馬町駅前</v>
          </cell>
          <cell r="F241" t="str">
            <v>確定</v>
          </cell>
          <cell r="G241" t="str">
            <v>小菅</v>
          </cell>
          <cell r="H241">
            <v>37235</v>
          </cell>
          <cell r="I241" t="str">
            <v>確定</v>
          </cell>
          <cell r="J241">
            <v>37229</v>
          </cell>
          <cell r="K241">
            <v>0.625</v>
          </cell>
          <cell r="L241">
            <v>0</v>
          </cell>
          <cell r="M241">
            <v>0</v>
          </cell>
          <cell r="N241" t="str">
            <v>103-0001</v>
          </cell>
          <cell r="O241" t="str">
            <v>東京都中央区日本橋小伝馬町12-5</v>
          </cell>
          <cell r="P241" t="str">
            <v>確定１１月9日</v>
          </cell>
          <cell r="Q241" t="str">
            <v>KDKビル３・４階</v>
          </cell>
          <cell r="R241" t="str">
            <v>変更</v>
          </cell>
          <cell r="S241" t="str">
            <v>営団日比谷</v>
          </cell>
          <cell r="T241" t="str">
            <v>小伝馬町</v>
          </cell>
          <cell r="U241">
            <v>0</v>
          </cell>
          <cell r="V241">
            <v>110.92</v>
          </cell>
          <cell r="W241" t="str">
            <v>確定</v>
          </cell>
          <cell r="X241">
            <v>2</v>
          </cell>
          <cell r="Y241" t="str">
            <v>年中無休</v>
          </cell>
          <cell r="Z241" t="str">
            <v>17:00～翌日3:00　金土曜及び祝祭日の前日は5:00迄</v>
          </cell>
          <cell r="AA241" t="str">
            <v>03-5651-2605</v>
          </cell>
          <cell r="AB241" t="str">
            <v>03-5651-2606</v>
          </cell>
          <cell r="AC241" t="str">
            <v>03-3661-2038</v>
          </cell>
          <cell r="AD241">
            <v>17000</v>
          </cell>
          <cell r="AE241" t="str">
            <v>（株）大棋</v>
          </cell>
          <cell r="AF241">
            <v>108</v>
          </cell>
          <cell r="AG241">
            <v>202</v>
          </cell>
          <cell r="AH241" t="str">
            <v>確定</v>
          </cell>
          <cell r="AI241">
            <v>0</v>
          </cell>
          <cell r="AJ241" t="str">
            <v>あり</v>
          </cell>
          <cell r="AK241">
            <v>2</v>
          </cell>
          <cell r="AL241" t="str">
            <v>Ａ＋Ｂ</v>
          </cell>
          <cell r="AM241">
            <v>16</v>
          </cell>
          <cell r="AN241">
            <v>16</v>
          </cell>
          <cell r="AO241">
            <v>0</v>
          </cell>
          <cell r="AP241">
            <v>0</v>
          </cell>
          <cell r="AQ241">
            <v>0</v>
          </cell>
          <cell r="AR241">
            <v>0</v>
          </cell>
          <cell r="AS241">
            <v>0</v>
          </cell>
          <cell r="AT241">
            <v>0</v>
          </cell>
          <cell r="AU241">
            <v>0</v>
          </cell>
          <cell r="AV241">
            <v>0</v>
          </cell>
          <cell r="AW241">
            <v>78</v>
          </cell>
          <cell r="AX241">
            <v>2</v>
          </cell>
          <cell r="AY241">
            <v>2</v>
          </cell>
          <cell r="AZ241">
            <v>1</v>
          </cell>
          <cell r="BA241">
            <v>0</v>
          </cell>
          <cell r="BB241">
            <v>0</v>
          </cell>
          <cell r="BC241">
            <v>0</v>
          </cell>
          <cell r="BD241">
            <v>0</v>
          </cell>
          <cell r="BE241">
            <v>0</v>
          </cell>
          <cell r="BF241" t="str">
            <v>新築</v>
          </cell>
        </row>
        <row r="242">
          <cell r="A242">
            <v>241</v>
          </cell>
          <cell r="B242" t="str">
            <v>確定</v>
          </cell>
          <cell r="C242" t="str">
            <v>新規</v>
          </cell>
          <cell r="D242" t="str">
            <v>和民</v>
          </cell>
          <cell r="E242" t="str">
            <v>浅草雷門</v>
          </cell>
          <cell r="F242" t="str">
            <v>確定</v>
          </cell>
          <cell r="G242" t="str">
            <v>小菅</v>
          </cell>
          <cell r="H242">
            <v>37237</v>
          </cell>
          <cell r="I242" t="str">
            <v>確定</v>
          </cell>
          <cell r="J242">
            <v>37231</v>
          </cell>
          <cell r="K242">
            <v>0.625</v>
          </cell>
          <cell r="L242">
            <v>0</v>
          </cell>
          <cell r="M242">
            <v>0</v>
          </cell>
          <cell r="N242" t="str">
            <v>111-0032</v>
          </cell>
          <cell r="O242" t="str">
            <v>東京都台東区浅草１－２－1</v>
          </cell>
          <cell r="P242" t="str">
            <v>確定１１月9日</v>
          </cell>
          <cell r="Q242" t="str">
            <v>浅草プラザビル２階・３階</v>
          </cell>
          <cell r="R242" t="str">
            <v>確定１１月9日</v>
          </cell>
          <cell r="S242" t="str">
            <v>営団浅草</v>
          </cell>
          <cell r="T242" t="str">
            <v>浅草</v>
          </cell>
          <cell r="U242">
            <v>1</v>
          </cell>
          <cell r="V242">
            <v>162.72</v>
          </cell>
          <cell r="W242" t="str">
            <v>確定</v>
          </cell>
          <cell r="X242">
            <v>2</v>
          </cell>
          <cell r="Y242" t="str">
            <v>年中無休</v>
          </cell>
          <cell r="Z242" t="str">
            <v>平日17:00～3:00　金、祝祭前日17：00～5：00　土16：00～5：00　日、祝祭日16：00～3：00</v>
          </cell>
          <cell r="AA242" t="str">
            <v>03-5830-4977</v>
          </cell>
          <cell r="AB242" t="str">
            <v>03-5830-4978</v>
          </cell>
          <cell r="AC242" t="str">
            <v>03-3841-0650</v>
          </cell>
          <cell r="AD242">
            <v>28000</v>
          </cell>
          <cell r="AE242" t="str">
            <v>㈱浅草プラザビル</v>
          </cell>
          <cell r="AF242">
            <v>164.2</v>
          </cell>
          <cell r="AG242">
            <v>303</v>
          </cell>
          <cell r="AH242" t="str">
            <v>確定</v>
          </cell>
          <cell r="AI242">
            <v>0</v>
          </cell>
          <cell r="AJ242" t="str">
            <v>あり</v>
          </cell>
          <cell r="AK242">
            <v>4</v>
          </cell>
          <cell r="AL242" t="str">
            <v>Ａ＋Ｂ</v>
          </cell>
          <cell r="AM242">
            <v>21</v>
          </cell>
          <cell r="AN242">
            <v>22</v>
          </cell>
          <cell r="AO242">
            <v>24</v>
          </cell>
          <cell r="AP242">
            <v>12</v>
          </cell>
          <cell r="AQ242">
            <v>0</v>
          </cell>
          <cell r="AR242">
            <v>0</v>
          </cell>
          <cell r="AS242">
            <v>0</v>
          </cell>
          <cell r="AT242">
            <v>0</v>
          </cell>
          <cell r="AU242">
            <v>0</v>
          </cell>
          <cell r="AV242">
            <v>0</v>
          </cell>
          <cell r="AW242">
            <v>176</v>
          </cell>
          <cell r="AX242">
            <v>2</v>
          </cell>
          <cell r="AY242">
            <v>2</v>
          </cell>
          <cell r="AZ242">
            <v>1</v>
          </cell>
          <cell r="BA242">
            <v>0</v>
          </cell>
          <cell r="BB242">
            <v>0</v>
          </cell>
          <cell r="BC242">
            <v>0</v>
          </cell>
          <cell r="BD242">
            <v>0</v>
          </cell>
          <cell r="BE242">
            <v>0</v>
          </cell>
          <cell r="BF242" t="str">
            <v>既存</v>
          </cell>
        </row>
        <row r="243">
          <cell r="A243">
            <v>242</v>
          </cell>
          <cell r="B243" t="str">
            <v>確定</v>
          </cell>
          <cell r="C243" t="str">
            <v>新規</v>
          </cell>
          <cell r="D243" t="str">
            <v>和民</v>
          </cell>
          <cell r="E243" t="str">
            <v>板橋西口駅前</v>
          </cell>
          <cell r="F243" t="str">
            <v>確定</v>
          </cell>
          <cell r="G243" t="str">
            <v>町山</v>
          </cell>
          <cell r="H243">
            <v>37240</v>
          </cell>
          <cell r="I243" t="str">
            <v>確定</v>
          </cell>
          <cell r="J243">
            <v>37234</v>
          </cell>
          <cell r="K243">
            <v>0.625</v>
          </cell>
          <cell r="L243">
            <v>0</v>
          </cell>
          <cell r="M243">
            <v>0</v>
          </cell>
          <cell r="N243" t="str">
            <v>173-0004</v>
          </cell>
          <cell r="O243" t="str">
            <v>東京都板橋区板橋1-55-16</v>
          </cell>
          <cell r="P243" t="str">
            <v>確定１１月17日</v>
          </cell>
          <cell r="Q243" t="str">
            <v>板橋ビュークロッシング３階</v>
          </cell>
          <cell r="R243" t="str">
            <v>確定１１月17日</v>
          </cell>
          <cell r="S243" t="str">
            <v>JR埼京線</v>
          </cell>
          <cell r="T243" t="str">
            <v>板橋</v>
          </cell>
          <cell r="U243">
            <v>0</v>
          </cell>
          <cell r="V243">
            <v>100.59</v>
          </cell>
          <cell r="W243" t="str">
            <v>確定</v>
          </cell>
          <cell r="X243">
            <v>1</v>
          </cell>
          <cell r="Y243" t="str">
            <v>年中無休</v>
          </cell>
          <cell r="Z243" t="str">
            <v>17:00～翌日3:00　金土曜及び祝祭日の前日は5:00迄</v>
          </cell>
          <cell r="AA243" t="str">
            <v>03-5943-9555</v>
          </cell>
          <cell r="AB243" t="str">
            <v>03-5943-9556</v>
          </cell>
          <cell r="AC243" t="str">
            <v>03-3964-8327</v>
          </cell>
          <cell r="AD243">
            <v>15000</v>
          </cell>
          <cell r="AE243" t="str">
            <v>丸紅不動産（株）</v>
          </cell>
          <cell r="AF243">
            <v>100.8</v>
          </cell>
          <cell r="AG243">
            <v>189</v>
          </cell>
          <cell r="AH243" t="str">
            <v>確定</v>
          </cell>
          <cell r="AI243">
            <v>0</v>
          </cell>
          <cell r="AJ243" t="str">
            <v>あり</v>
          </cell>
          <cell r="AK243">
            <v>3</v>
          </cell>
          <cell r="AL243" t="str">
            <v>Ａ＋Ｂ＋Ｃ</v>
          </cell>
          <cell r="AM243">
            <v>12</v>
          </cell>
          <cell r="AN243">
            <v>14</v>
          </cell>
          <cell r="AO243">
            <v>14</v>
          </cell>
          <cell r="AP243">
            <v>0</v>
          </cell>
          <cell r="AQ243">
            <v>0</v>
          </cell>
          <cell r="AR243">
            <v>0</v>
          </cell>
          <cell r="AS243">
            <v>0</v>
          </cell>
          <cell r="AT243">
            <v>0</v>
          </cell>
          <cell r="AU243">
            <v>0</v>
          </cell>
          <cell r="AV243">
            <v>0</v>
          </cell>
          <cell r="AW243">
            <v>68</v>
          </cell>
          <cell r="AX243">
            <v>1</v>
          </cell>
          <cell r="AY243">
            <v>1</v>
          </cell>
          <cell r="AZ243">
            <v>1</v>
          </cell>
          <cell r="BA243">
            <v>0</v>
          </cell>
          <cell r="BB243">
            <v>0</v>
          </cell>
          <cell r="BC243">
            <v>0</v>
          </cell>
          <cell r="BD243">
            <v>0</v>
          </cell>
          <cell r="BE243">
            <v>0</v>
          </cell>
          <cell r="BF243" t="str">
            <v>新築</v>
          </cell>
        </row>
        <row r="244">
          <cell r="A244">
            <v>243</v>
          </cell>
          <cell r="B244" t="str">
            <v>確定</v>
          </cell>
          <cell r="C244" t="str">
            <v>新規</v>
          </cell>
          <cell r="D244" t="str">
            <v>和民</v>
          </cell>
          <cell r="E244" t="str">
            <v>西武久米川</v>
          </cell>
          <cell r="F244" t="str">
            <v>確定</v>
          </cell>
          <cell r="G244" t="str">
            <v>町山</v>
          </cell>
          <cell r="H244">
            <v>37231</v>
          </cell>
          <cell r="I244" t="str">
            <v>確定</v>
          </cell>
          <cell r="J244">
            <v>37225</v>
          </cell>
          <cell r="K244">
            <v>0.625</v>
          </cell>
          <cell r="L244">
            <v>0</v>
          </cell>
          <cell r="M244">
            <v>0</v>
          </cell>
          <cell r="N244" t="str">
            <v>189-0013</v>
          </cell>
          <cell r="O244" t="str">
            <v>東京都東村山市栄町２－２０－２９</v>
          </cell>
          <cell r="P244" t="str">
            <v>確定１１月8日</v>
          </cell>
          <cell r="Q244">
            <v>0</v>
          </cell>
          <cell r="R244" t="str">
            <v>確定１１月8日</v>
          </cell>
          <cell r="S244" t="str">
            <v>西武新宿線</v>
          </cell>
          <cell r="T244" t="str">
            <v>久米川</v>
          </cell>
          <cell r="U244">
            <v>3</v>
          </cell>
          <cell r="V244">
            <v>65.7</v>
          </cell>
          <cell r="W244" t="str">
            <v>確定</v>
          </cell>
          <cell r="X244">
            <v>2</v>
          </cell>
          <cell r="Y244" t="str">
            <v>年中無休</v>
          </cell>
          <cell r="Z244" t="str">
            <v>17:00～翌日3:00　金土曜及び祝祭日の前日は5:00迄</v>
          </cell>
          <cell r="AA244" t="str">
            <v>042-390-4351</v>
          </cell>
          <cell r="AB244" t="str">
            <v>042-390-4352</v>
          </cell>
          <cell r="AC244" t="str">
            <v>042-396-8956</v>
          </cell>
          <cell r="AD244">
            <v>12500</v>
          </cell>
          <cell r="AE244" t="str">
            <v>(有)タチバナ興業　宮三商事(有)</v>
          </cell>
          <cell r="AF244">
            <v>62.77</v>
          </cell>
          <cell r="AG244">
            <v>117</v>
          </cell>
          <cell r="AH244" t="str">
            <v>確定</v>
          </cell>
          <cell r="AI244">
            <v>0</v>
          </cell>
          <cell r="AJ244" t="str">
            <v>なし</v>
          </cell>
          <cell r="AK244">
            <v>3</v>
          </cell>
          <cell r="AL244" t="str">
            <v>Ａ＋Ｂ</v>
          </cell>
          <cell r="AM244">
            <v>14</v>
          </cell>
          <cell r="AN244">
            <v>18</v>
          </cell>
          <cell r="AO244">
            <v>0</v>
          </cell>
          <cell r="AP244">
            <v>0</v>
          </cell>
          <cell r="AQ244">
            <v>0</v>
          </cell>
          <cell r="AR244">
            <v>0</v>
          </cell>
          <cell r="AS244">
            <v>0</v>
          </cell>
          <cell r="AT244">
            <v>0</v>
          </cell>
          <cell r="AU244">
            <v>0</v>
          </cell>
          <cell r="AV244">
            <v>0</v>
          </cell>
          <cell r="AW244">
            <v>58</v>
          </cell>
          <cell r="AX244">
            <v>2</v>
          </cell>
          <cell r="AY244">
            <v>2</v>
          </cell>
          <cell r="AZ244">
            <v>1</v>
          </cell>
          <cell r="BA244">
            <v>0</v>
          </cell>
          <cell r="BB244">
            <v>0</v>
          </cell>
          <cell r="BC244">
            <v>0</v>
          </cell>
          <cell r="BD244">
            <v>0</v>
          </cell>
          <cell r="BE244">
            <v>0</v>
          </cell>
          <cell r="BF244" t="str">
            <v>既存</v>
          </cell>
        </row>
        <row r="245">
          <cell r="A245">
            <v>244</v>
          </cell>
          <cell r="B245" t="str">
            <v>確定</v>
          </cell>
          <cell r="C245" t="str">
            <v>新規</v>
          </cell>
          <cell r="D245" t="str">
            <v>和民</v>
          </cell>
          <cell r="E245" t="str">
            <v>新所沢西口</v>
          </cell>
          <cell r="F245" t="str">
            <v>確定</v>
          </cell>
          <cell r="G245" t="str">
            <v>日比</v>
          </cell>
          <cell r="H245" t="str">
            <v>3月18日</v>
          </cell>
          <cell r="I245" t="str">
            <v>確定</v>
          </cell>
          <cell r="J245" t="str">
            <v>3月12日</v>
          </cell>
          <cell r="K245">
            <v>0.625</v>
          </cell>
          <cell r="L245">
            <v>0</v>
          </cell>
          <cell r="M245">
            <v>0</v>
          </cell>
          <cell r="N245" t="str">
            <v>359-1111</v>
          </cell>
          <cell r="O245" t="str">
            <v>埼玉県所沢市緑町1-1-11</v>
          </cell>
          <cell r="P245" t="str">
            <v>確定</v>
          </cell>
          <cell r="Q245" t="str">
            <v>新所沢グリーンハイツ西武ショッピングプラザＢ1階</v>
          </cell>
          <cell r="R245" t="str">
            <v>確定</v>
          </cell>
          <cell r="S245" t="str">
            <v>西武新宿</v>
          </cell>
          <cell r="T245" t="str">
            <v>新所沢</v>
          </cell>
          <cell r="U245">
            <v>1</v>
          </cell>
          <cell r="V245">
            <v>91.7</v>
          </cell>
          <cell r="W245" t="str">
            <v>確定</v>
          </cell>
          <cell r="X245">
            <v>1</v>
          </cell>
          <cell r="Y245" t="str">
            <v>年中無休</v>
          </cell>
          <cell r="Z245" t="str">
            <v>17:00～翌日3:00　金土曜及び祝祭日の前日は5:00迄</v>
          </cell>
          <cell r="AA245" t="str">
            <v>042-929-8605</v>
          </cell>
          <cell r="AB245" t="str">
            <v>042-929-8606</v>
          </cell>
          <cell r="AC245" t="str">
            <v>042-921-8609</v>
          </cell>
          <cell r="AD245">
            <v>13500</v>
          </cell>
          <cell r="AE245" t="str">
            <v>西武商事</v>
          </cell>
          <cell r="AF245">
            <v>81.2</v>
          </cell>
          <cell r="AG245">
            <v>160</v>
          </cell>
          <cell r="AH245" t="str">
            <v>確定</v>
          </cell>
          <cell r="AI245">
            <v>0</v>
          </cell>
          <cell r="AJ245" t="str">
            <v>あり</v>
          </cell>
          <cell r="AK245">
            <v>2</v>
          </cell>
          <cell r="AL245" t="str">
            <v>Ａ＋Ｂ</v>
          </cell>
          <cell r="AM245">
            <v>20</v>
          </cell>
          <cell r="AN245">
            <v>22</v>
          </cell>
          <cell r="AO245">
            <v>0</v>
          </cell>
          <cell r="AP245">
            <v>0</v>
          </cell>
          <cell r="AQ245">
            <v>0</v>
          </cell>
          <cell r="AR245">
            <v>0</v>
          </cell>
          <cell r="AS245">
            <v>0</v>
          </cell>
          <cell r="AT245">
            <v>0</v>
          </cell>
          <cell r="AU245">
            <v>0</v>
          </cell>
          <cell r="AV245">
            <v>0</v>
          </cell>
          <cell r="AW245">
            <v>75</v>
          </cell>
          <cell r="AX245">
            <v>1</v>
          </cell>
          <cell r="AY245">
            <v>1</v>
          </cell>
          <cell r="AZ245">
            <v>1</v>
          </cell>
          <cell r="BA245">
            <v>0</v>
          </cell>
          <cell r="BB245">
            <v>0</v>
          </cell>
          <cell r="BC245">
            <v>0</v>
          </cell>
          <cell r="BD245">
            <v>0</v>
          </cell>
          <cell r="BE245">
            <v>0</v>
          </cell>
          <cell r="BF245" t="str">
            <v>既存</v>
          </cell>
        </row>
        <row r="246">
          <cell r="A246">
            <v>245</v>
          </cell>
          <cell r="B246" t="str">
            <v>確定</v>
          </cell>
          <cell r="C246" t="str">
            <v>新規</v>
          </cell>
          <cell r="D246" t="str">
            <v>和民</v>
          </cell>
          <cell r="E246" t="str">
            <v>お茶の水駅前</v>
          </cell>
          <cell r="F246" t="str">
            <v>確定</v>
          </cell>
          <cell r="G246" t="str">
            <v>藤井</v>
          </cell>
          <cell r="H246">
            <v>37240</v>
          </cell>
          <cell r="I246" t="str">
            <v>確定</v>
          </cell>
          <cell r="J246">
            <v>37234</v>
          </cell>
          <cell r="K246">
            <v>0.625</v>
          </cell>
          <cell r="L246">
            <v>0</v>
          </cell>
          <cell r="M246">
            <v>0</v>
          </cell>
          <cell r="N246" t="str">
            <v>101-0062</v>
          </cell>
          <cell r="O246" t="str">
            <v>東京都千代田区神田駿河台２－１－３０</v>
          </cell>
          <cell r="P246" t="str">
            <v>確定１１月17日</v>
          </cell>
          <cell r="Q246" t="str">
            <v>フジビル３・４・５・６階</v>
          </cell>
          <cell r="R246" t="str">
            <v>確定１１月17日</v>
          </cell>
          <cell r="S246" t="str">
            <v>JR中央線</v>
          </cell>
          <cell r="T246" t="str">
            <v>お茶の水</v>
          </cell>
          <cell r="U246">
            <v>2</v>
          </cell>
          <cell r="V246">
            <v>125.11</v>
          </cell>
          <cell r="W246" t="str">
            <v>確定</v>
          </cell>
          <cell r="X246">
            <v>4</v>
          </cell>
          <cell r="Y246" t="str">
            <v>年中無休</v>
          </cell>
          <cell r="Z246" t="str">
            <v>17:00～翌日3:00　金土曜及び祝祭日の前日は5:00迄</v>
          </cell>
          <cell r="AA246" t="str">
            <v>03-5217-3401</v>
          </cell>
          <cell r="AB246" t="str">
            <v>03-5217-3402</v>
          </cell>
          <cell r="AC246" t="str">
            <v>03-5281-1616</v>
          </cell>
          <cell r="AD246">
            <v>24000</v>
          </cell>
          <cell r="AE246" t="str">
            <v>㈱山福</v>
          </cell>
          <cell r="AF246">
            <v>97.98</v>
          </cell>
          <cell r="AG246">
            <v>202</v>
          </cell>
          <cell r="AH246" t="str">
            <v>確定</v>
          </cell>
          <cell r="AI246">
            <v>0</v>
          </cell>
          <cell r="AJ246" t="str">
            <v>あり</v>
          </cell>
          <cell r="AK246">
            <v>4</v>
          </cell>
          <cell r="AL246" t="str">
            <v>Ａ＋Ｂ</v>
          </cell>
          <cell r="AM246">
            <v>21</v>
          </cell>
          <cell r="AN246">
            <v>21</v>
          </cell>
          <cell r="AO246">
            <v>11</v>
          </cell>
          <cell r="AP246">
            <v>14</v>
          </cell>
          <cell r="AQ246">
            <v>0</v>
          </cell>
          <cell r="AR246">
            <v>0</v>
          </cell>
          <cell r="AS246">
            <v>0</v>
          </cell>
          <cell r="AT246">
            <v>0</v>
          </cell>
          <cell r="AU246">
            <v>0</v>
          </cell>
          <cell r="AV246">
            <v>0</v>
          </cell>
          <cell r="AW246">
            <v>71</v>
          </cell>
          <cell r="AX246">
            <v>3</v>
          </cell>
          <cell r="AY246">
            <v>3</v>
          </cell>
          <cell r="AZ246">
            <v>1</v>
          </cell>
          <cell r="BA246">
            <v>0</v>
          </cell>
          <cell r="BB246">
            <v>0</v>
          </cell>
          <cell r="BC246">
            <v>0</v>
          </cell>
          <cell r="BD246">
            <v>0</v>
          </cell>
          <cell r="BE246">
            <v>0</v>
          </cell>
          <cell r="BF246" t="str">
            <v>既存</v>
          </cell>
        </row>
        <row r="247">
          <cell r="A247">
            <v>246</v>
          </cell>
          <cell r="B247" t="str">
            <v>確定</v>
          </cell>
          <cell r="C247" t="str">
            <v>新規</v>
          </cell>
          <cell r="D247" t="str">
            <v>和民</v>
          </cell>
          <cell r="E247" t="str">
            <v>菊川駅前</v>
          </cell>
          <cell r="F247" t="str">
            <v>確定</v>
          </cell>
          <cell r="G247" t="str">
            <v>小菅</v>
          </cell>
          <cell r="H247">
            <v>37250</v>
          </cell>
          <cell r="I247" t="str">
            <v>確定</v>
          </cell>
          <cell r="J247">
            <v>37244</v>
          </cell>
          <cell r="K247">
            <v>0.625</v>
          </cell>
          <cell r="L247">
            <v>0</v>
          </cell>
          <cell r="M247">
            <v>0</v>
          </cell>
          <cell r="N247" t="str">
            <v>130-0024</v>
          </cell>
          <cell r="O247" t="str">
            <v>墨田区菊川3-8-4</v>
          </cell>
          <cell r="P247" t="str">
            <v>確定１１月15日</v>
          </cell>
          <cell r="Q247" t="str">
            <v>菊川岡部ビル１・２階</v>
          </cell>
          <cell r="R247" t="str">
            <v>変更</v>
          </cell>
          <cell r="S247" t="str">
            <v>都営新宿</v>
          </cell>
          <cell r="T247" t="str">
            <v>菊川</v>
          </cell>
          <cell r="U247">
            <v>0</v>
          </cell>
          <cell r="V247">
            <v>90</v>
          </cell>
          <cell r="W247" t="str">
            <v>確定</v>
          </cell>
          <cell r="X247">
            <v>2</v>
          </cell>
          <cell r="Y247" t="str">
            <v>年中無休</v>
          </cell>
          <cell r="Z247" t="str">
            <v>17:00～翌日3:00　金土曜及び祝祭日の前日は5:00迄</v>
          </cell>
          <cell r="AA247" t="str">
            <v>03-5638-2588</v>
          </cell>
          <cell r="AB247" t="str">
            <v>03-5638-2589</v>
          </cell>
          <cell r="AC247" t="str">
            <v>03-3633-9433</v>
          </cell>
          <cell r="AD247">
            <v>18000</v>
          </cell>
          <cell r="AE247" t="str">
            <v>岡部昌代他</v>
          </cell>
          <cell r="AF247">
            <v>83.76</v>
          </cell>
          <cell r="AG247">
            <v>170</v>
          </cell>
          <cell r="AH247" t="str">
            <v>確定</v>
          </cell>
          <cell r="AI247">
            <v>0</v>
          </cell>
          <cell r="AJ247" t="str">
            <v>あり</v>
          </cell>
          <cell r="AK247">
            <v>2</v>
          </cell>
          <cell r="AL247" t="str">
            <v>Ａ＋Ｂ</v>
          </cell>
          <cell r="AM247">
            <v>18</v>
          </cell>
          <cell r="AN247">
            <v>18</v>
          </cell>
          <cell r="AO247">
            <v>0</v>
          </cell>
          <cell r="AP247">
            <v>0</v>
          </cell>
          <cell r="AQ247">
            <v>0</v>
          </cell>
          <cell r="AR247">
            <v>0</v>
          </cell>
          <cell r="AS247">
            <v>0</v>
          </cell>
          <cell r="AT247">
            <v>0</v>
          </cell>
          <cell r="AU247">
            <v>0</v>
          </cell>
          <cell r="AV247">
            <v>0</v>
          </cell>
          <cell r="AW247">
            <v>72</v>
          </cell>
          <cell r="AX247">
            <v>2</v>
          </cell>
          <cell r="AY247">
            <v>1</v>
          </cell>
          <cell r="AZ247">
            <v>1</v>
          </cell>
          <cell r="BA247">
            <v>0</v>
          </cell>
          <cell r="BB247">
            <v>0</v>
          </cell>
          <cell r="BC247">
            <v>0</v>
          </cell>
          <cell r="BD247">
            <v>0</v>
          </cell>
          <cell r="BE247">
            <v>0</v>
          </cell>
          <cell r="BF247" t="str">
            <v>新築</v>
          </cell>
        </row>
        <row r="248">
          <cell r="A248">
            <v>247</v>
          </cell>
          <cell r="B248" t="str">
            <v>確定</v>
          </cell>
          <cell r="C248" t="str">
            <v>新規</v>
          </cell>
          <cell r="D248" t="str">
            <v>和み亭</v>
          </cell>
          <cell r="E248" t="str">
            <v>越谷南町</v>
          </cell>
          <cell r="F248" t="str">
            <v>確定</v>
          </cell>
          <cell r="G248" t="str">
            <v>日比</v>
          </cell>
          <cell r="H248" t="str">
            <v>3月20日</v>
          </cell>
          <cell r="I248" t="str">
            <v>確定</v>
          </cell>
          <cell r="J248" t="str">
            <v>3月6日</v>
          </cell>
          <cell r="K248">
            <v>0.625</v>
          </cell>
          <cell r="L248">
            <v>0</v>
          </cell>
          <cell r="M248">
            <v>0</v>
          </cell>
          <cell r="N248" t="str">
            <v>343-0832</v>
          </cell>
          <cell r="O248" t="str">
            <v>埼玉県越谷市南町3-10-24</v>
          </cell>
          <cell r="P248" t="str">
            <v>確定2月4日</v>
          </cell>
          <cell r="Q248" t="str">
            <v>ビル名なし</v>
          </cell>
          <cell r="R248" t="str">
            <v>確定</v>
          </cell>
          <cell r="S248" t="str">
            <v>東武伊勢崎線</v>
          </cell>
          <cell r="T248" t="str">
            <v>新田（しんでん）</v>
          </cell>
          <cell r="U248">
            <v>15</v>
          </cell>
          <cell r="V248">
            <v>408.52</v>
          </cell>
          <cell r="W248" t="str">
            <v>確定</v>
          </cell>
          <cell r="X248">
            <v>1</v>
          </cell>
          <cell r="Y248" t="str">
            <v>年中無休</v>
          </cell>
          <cell r="Z248" t="str">
            <v>11:30～翌日2:00</v>
          </cell>
          <cell r="AA248" t="str">
            <v>048-990-8580</v>
          </cell>
          <cell r="AB248" t="str">
            <v>048-990-8586</v>
          </cell>
          <cell r="AC248" t="str">
            <v>048－986－4630</v>
          </cell>
          <cell r="AD248">
            <v>12000</v>
          </cell>
          <cell r="AE248" t="str">
            <v>大熊　せい</v>
          </cell>
          <cell r="AF248">
            <v>79.08</v>
          </cell>
          <cell r="AG248">
            <v>115</v>
          </cell>
          <cell r="AH248" t="str">
            <v>確定</v>
          </cell>
          <cell r="AI248">
            <v>28</v>
          </cell>
          <cell r="AJ248" t="str">
            <v>なし</v>
          </cell>
          <cell r="AK248">
            <v>2</v>
          </cell>
          <cell r="AL248" t="str">
            <v>A＋B</v>
          </cell>
          <cell r="AM248">
            <v>20</v>
          </cell>
          <cell r="AN248">
            <v>14</v>
          </cell>
          <cell r="AO248">
            <v>0</v>
          </cell>
          <cell r="AP248">
            <v>0</v>
          </cell>
          <cell r="AQ248">
            <v>0</v>
          </cell>
          <cell r="AR248">
            <v>0</v>
          </cell>
          <cell r="AS248">
            <v>0</v>
          </cell>
          <cell r="AT248">
            <v>0</v>
          </cell>
          <cell r="AU248">
            <v>0</v>
          </cell>
          <cell r="AV248">
            <v>0</v>
          </cell>
          <cell r="AW248">
            <v>50</v>
          </cell>
          <cell r="AX248">
            <v>1</v>
          </cell>
          <cell r="AY248">
            <v>1</v>
          </cell>
          <cell r="AZ248">
            <v>1</v>
          </cell>
          <cell r="BA248">
            <v>0</v>
          </cell>
          <cell r="BB248">
            <v>0</v>
          </cell>
          <cell r="BC248">
            <v>0</v>
          </cell>
          <cell r="BD248">
            <v>0</v>
          </cell>
          <cell r="BE248">
            <v>0</v>
          </cell>
          <cell r="BF248" t="str">
            <v>新築</v>
          </cell>
        </row>
        <row r="249">
          <cell r="A249">
            <v>248</v>
          </cell>
          <cell r="B249" t="str">
            <v>確定</v>
          </cell>
          <cell r="C249" t="str">
            <v>新規</v>
          </cell>
          <cell r="D249" t="str">
            <v>和み亭</v>
          </cell>
          <cell r="E249" t="str">
            <v>東村山</v>
          </cell>
          <cell r="F249" t="str">
            <v>確定</v>
          </cell>
          <cell r="G249" t="str">
            <v>日比</v>
          </cell>
          <cell r="H249">
            <v>37356</v>
          </cell>
          <cell r="I249" t="str">
            <v>確定</v>
          </cell>
          <cell r="J249">
            <v>37348</v>
          </cell>
          <cell r="K249">
            <v>0.625</v>
          </cell>
          <cell r="L249">
            <v>0</v>
          </cell>
          <cell r="M249">
            <v>0</v>
          </cell>
          <cell r="N249" t="str">
            <v>189-0003</v>
          </cell>
          <cell r="O249" t="str">
            <v>東京都東村山市久米川町4丁目2番５</v>
          </cell>
          <cell r="P249" t="str">
            <v>確定</v>
          </cell>
          <cell r="Q249" t="str">
            <v>ビル名なし</v>
          </cell>
          <cell r="R249" t="str">
            <v>確定</v>
          </cell>
          <cell r="S249" t="str">
            <v>西武線</v>
          </cell>
          <cell r="T249" t="str">
            <v>東村山</v>
          </cell>
          <cell r="U249">
            <v>1</v>
          </cell>
          <cell r="V249">
            <v>359.1</v>
          </cell>
          <cell r="W249" t="str">
            <v>確定</v>
          </cell>
          <cell r="X249">
            <v>1</v>
          </cell>
          <cell r="Y249" t="str">
            <v>年中無休</v>
          </cell>
          <cell r="Z249" t="str">
            <v>11:30～翌日2:00</v>
          </cell>
          <cell r="AA249" t="str">
            <v>042-390-4186</v>
          </cell>
          <cell r="AB249" t="str">
            <v>042-390-4187</v>
          </cell>
          <cell r="AC249" t="str">
            <v>042-396-9375</v>
          </cell>
          <cell r="AD249">
            <v>12000</v>
          </cell>
          <cell r="AE249" t="str">
            <v>有限会社　川孝商事</v>
          </cell>
          <cell r="AF249">
            <v>80</v>
          </cell>
          <cell r="AG249">
            <v>120</v>
          </cell>
          <cell r="AH249" t="str">
            <v>確定</v>
          </cell>
          <cell r="AI249">
            <v>25</v>
          </cell>
          <cell r="AJ249" t="str">
            <v>なし</v>
          </cell>
          <cell r="AK249">
            <v>2</v>
          </cell>
          <cell r="AL249" t="str">
            <v>Ａ＋Ｂ</v>
          </cell>
          <cell r="AM249">
            <v>20</v>
          </cell>
          <cell r="AN249">
            <v>14</v>
          </cell>
          <cell r="AO249">
            <v>0</v>
          </cell>
          <cell r="AP249">
            <v>0</v>
          </cell>
          <cell r="AQ249">
            <v>0</v>
          </cell>
          <cell r="AR249">
            <v>0</v>
          </cell>
          <cell r="AS249">
            <v>0</v>
          </cell>
          <cell r="AT249">
            <v>0</v>
          </cell>
          <cell r="AU249">
            <v>0</v>
          </cell>
          <cell r="AV249">
            <v>0</v>
          </cell>
          <cell r="AW249">
            <v>34</v>
          </cell>
          <cell r="AX249">
            <v>1</v>
          </cell>
          <cell r="AY249">
            <v>1</v>
          </cell>
          <cell r="AZ249">
            <v>1</v>
          </cell>
          <cell r="BA249" t="str">
            <v>東京電力</v>
          </cell>
          <cell r="BB249" t="str">
            <v>水道局</v>
          </cell>
          <cell r="BC249" t="str">
            <v>トモエプロパン</v>
          </cell>
          <cell r="BD249">
            <v>0</v>
          </cell>
          <cell r="BE249">
            <v>0</v>
          </cell>
          <cell r="BF249" t="str">
            <v>新築</v>
          </cell>
        </row>
        <row r="250">
          <cell r="A250">
            <v>249</v>
          </cell>
          <cell r="B250" t="str">
            <v>確定</v>
          </cell>
          <cell r="C250" t="str">
            <v>新規</v>
          </cell>
          <cell r="D250" t="str">
            <v>和民</v>
          </cell>
          <cell r="E250" t="str">
            <v>北久里浜駅前</v>
          </cell>
          <cell r="F250" t="str">
            <v>確定</v>
          </cell>
          <cell r="G250" t="str">
            <v>日比</v>
          </cell>
          <cell r="H250" t="str">
            <v>1月31日</v>
          </cell>
          <cell r="I250" t="str">
            <v>確定</v>
          </cell>
          <cell r="J250" t="str">
            <v>1月25日</v>
          </cell>
          <cell r="K250">
            <v>0.625</v>
          </cell>
          <cell r="L250">
            <v>0</v>
          </cell>
          <cell r="M250">
            <v>0</v>
          </cell>
          <cell r="N250" t="str">
            <v>239-0807</v>
          </cell>
          <cell r="O250" t="str">
            <v>神奈川県横須賀市根岸町3-4-6</v>
          </cell>
          <cell r="P250" t="str">
            <v>確定12月18日</v>
          </cell>
          <cell r="Q250" t="str">
            <v>大成ビル2階</v>
          </cell>
          <cell r="R250" t="str">
            <v>確定</v>
          </cell>
          <cell r="S250" t="str">
            <v>京浜急行</v>
          </cell>
          <cell r="T250" t="str">
            <v>北久里浜</v>
          </cell>
          <cell r="U250">
            <v>2</v>
          </cell>
          <cell r="V250">
            <v>75</v>
          </cell>
          <cell r="W250" t="str">
            <v>確定</v>
          </cell>
          <cell r="X250">
            <v>1</v>
          </cell>
          <cell r="Y250" t="str">
            <v>年中無休</v>
          </cell>
          <cell r="Z250" t="str">
            <v>17:00～翌日3:00　金土曜及び祝祭日の前日は5:00迄</v>
          </cell>
          <cell r="AA250" t="str">
            <v>0468-38-0864</v>
          </cell>
          <cell r="AB250" t="str">
            <v>0468-38-0865</v>
          </cell>
          <cell r="AC250" t="str">
            <v>0468-35-5087</v>
          </cell>
          <cell r="AD250">
            <v>11000</v>
          </cell>
          <cell r="AE250" t="str">
            <v>(有)アビバ</v>
          </cell>
          <cell r="AF250">
            <v>66.67</v>
          </cell>
          <cell r="AG250">
            <v>123</v>
          </cell>
          <cell r="AH250" t="str">
            <v>確定</v>
          </cell>
          <cell r="AI250">
            <v>0</v>
          </cell>
          <cell r="AJ250" t="str">
            <v>なし</v>
          </cell>
          <cell r="AK250">
            <v>1</v>
          </cell>
          <cell r="AL250" t="str">
            <v>A</v>
          </cell>
          <cell r="AM250">
            <v>20</v>
          </cell>
          <cell r="AN250">
            <v>0</v>
          </cell>
          <cell r="AO250">
            <v>0</v>
          </cell>
          <cell r="AP250">
            <v>0</v>
          </cell>
          <cell r="AQ250">
            <v>0</v>
          </cell>
          <cell r="AR250">
            <v>0</v>
          </cell>
          <cell r="AS250">
            <v>0</v>
          </cell>
          <cell r="AT250">
            <v>0</v>
          </cell>
          <cell r="AU250">
            <v>0</v>
          </cell>
          <cell r="AV250">
            <v>0</v>
          </cell>
          <cell r="AW250">
            <v>48</v>
          </cell>
          <cell r="AX250">
            <v>1</v>
          </cell>
          <cell r="AY250">
            <v>1</v>
          </cell>
          <cell r="AZ250">
            <v>1</v>
          </cell>
          <cell r="BA250">
            <v>0</v>
          </cell>
          <cell r="BB250">
            <v>0</v>
          </cell>
          <cell r="BC250">
            <v>0</v>
          </cell>
          <cell r="BD250">
            <v>0</v>
          </cell>
          <cell r="BE250">
            <v>0</v>
          </cell>
          <cell r="BF250" t="str">
            <v>既存</v>
          </cell>
        </row>
        <row r="251">
          <cell r="A251">
            <v>250</v>
          </cell>
          <cell r="B251" t="str">
            <v>確定</v>
          </cell>
          <cell r="C251" t="str">
            <v>新規</v>
          </cell>
          <cell r="D251" t="str">
            <v>和民</v>
          </cell>
          <cell r="E251" t="str">
            <v>相武台前</v>
          </cell>
          <cell r="F251" t="str">
            <v>確定</v>
          </cell>
          <cell r="G251" t="str">
            <v>清水</v>
          </cell>
          <cell r="H251">
            <v>37361</v>
          </cell>
          <cell r="I251" t="str">
            <v>確定</v>
          </cell>
          <cell r="J251">
            <v>37356</v>
          </cell>
          <cell r="K251">
            <v>0.625</v>
          </cell>
          <cell r="L251">
            <v>0</v>
          </cell>
          <cell r="M251">
            <v>0</v>
          </cell>
          <cell r="N251" t="str">
            <v>228-0011</v>
          </cell>
          <cell r="O251" t="str">
            <v>神奈川県座間市相武台１丁目４５１３番地1</v>
          </cell>
          <cell r="P251" t="str">
            <v>確定</v>
          </cell>
          <cell r="Q251" t="str">
            <v>スタープラザ相武台駅前１階</v>
          </cell>
          <cell r="R251" t="str">
            <v>確定</v>
          </cell>
          <cell r="S251" t="str">
            <v>小田急線</v>
          </cell>
          <cell r="T251" t="str">
            <v>相武台前</v>
          </cell>
          <cell r="U251">
            <v>1</v>
          </cell>
          <cell r="V251">
            <v>71.86</v>
          </cell>
          <cell r="W251" t="str">
            <v>確定</v>
          </cell>
          <cell r="X251">
            <v>1</v>
          </cell>
          <cell r="Y251" t="str">
            <v>年中無休</v>
          </cell>
          <cell r="Z251" t="str">
            <v>17:00～翌日3:00　金土曜及び祝祭日の前日は5:00迄</v>
          </cell>
          <cell r="AA251" t="str">
            <v>046-266-6681</v>
          </cell>
          <cell r="AB251" t="str">
            <v>046-266-6682</v>
          </cell>
          <cell r="AC251" t="str">
            <v>046-258-1744</v>
          </cell>
          <cell r="AD251">
            <v>11000</v>
          </cell>
          <cell r="AE251" t="str">
            <v>小俣憲一</v>
          </cell>
          <cell r="AF251">
            <v>73.099999999999994</v>
          </cell>
          <cell r="AG251">
            <v>130</v>
          </cell>
          <cell r="AH251" t="str">
            <v>確定</v>
          </cell>
          <cell r="AI251">
            <v>0</v>
          </cell>
          <cell r="AJ251" t="str">
            <v>なし</v>
          </cell>
          <cell r="AK251">
            <v>3</v>
          </cell>
          <cell r="AL251" t="str">
            <v>A＋B＋C</v>
          </cell>
          <cell r="AM251">
            <v>16</v>
          </cell>
          <cell r="AN251">
            <v>22</v>
          </cell>
          <cell r="AO251">
            <v>12</v>
          </cell>
          <cell r="AP251">
            <v>0</v>
          </cell>
          <cell r="AQ251">
            <v>0</v>
          </cell>
          <cell r="AR251">
            <v>0</v>
          </cell>
          <cell r="AS251">
            <v>0</v>
          </cell>
          <cell r="AT251">
            <v>0</v>
          </cell>
          <cell r="AU251">
            <v>0</v>
          </cell>
          <cell r="AV251">
            <v>0</v>
          </cell>
          <cell r="AW251">
            <v>67</v>
          </cell>
          <cell r="AX251">
            <v>1</v>
          </cell>
          <cell r="AY251">
            <v>1</v>
          </cell>
          <cell r="AZ251">
            <v>1</v>
          </cell>
          <cell r="BA251" t="str">
            <v>小俣</v>
          </cell>
          <cell r="BB251" t="str">
            <v>水道局</v>
          </cell>
          <cell r="BC251" t="str">
            <v>トモエプロパン</v>
          </cell>
          <cell r="BD251">
            <v>0</v>
          </cell>
          <cell r="BE251">
            <v>0</v>
          </cell>
          <cell r="BF251" t="str">
            <v>既存</v>
          </cell>
        </row>
        <row r="252">
          <cell r="A252">
            <v>251</v>
          </cell>
          <cell r="B252" t="str">
            <v>確定</v>
          </cell>
          <cell r="C252" t="str">
            <v>新規</v>
          </cell>
          <cell r="D252" t="str">
            <v>和民</v>
          </cell>
          <cell r="E252" t="str">
            <v>池袋東口</v>
          </cell>
          <cell r="F252" t="str">
            <v>確定</v>
          </cell>
          <cell r="G252" t="str">
            <v>清水</v>
          </cell>
          <cell r="H252" t="str">
            <v>3月31日</v>
          </cell>
          <cell r="I252" t="str">
            <v>確定</v>
          </cell>
          <cell r="J252">
            <v>37341</v>
          </cell>
          <cell r="K252">
            <v>0.625</v>
          </cell>
          <cell r="L252">
            <v>0</v>
          </cell>
          <cell r="M252">
            <v>0</v>
          </cell>
          <cell r="N252" t="str">
            <v>171-0022</v>
          </cell>
          <cell r="O252" t="str">
            <v>東京都豊島区南池袋１－２０－９</v>
          </cell>
          <cell r="P252" t="str">
            <v>確定2月12日</v>
          </cell>
          <cell r="Q252" t="str">
            <v>第1中野ビル５階</v>
          </cell>
          <cell r="R252" t="str">
            <v>確定2月12日</v>
          </cell>
          <cell r="S252" t="str">
            <v>ＪＲ山手線</v>
          </cell>
          <cell r="T252" t="str">
            <v>池袋</v>
          </cell>
          <cell r="U252">
            <v>3</v>
          </cell>
          <cell r="V252">
            <v>68.38</v>
          </cell>
          <cell r="W252" t="str">
            <v>確定</v>
          </cell>
          <cell r="X252">
            <v>1</v>
          </cell>
          <cell r="Y252" t="str">
            <v>年中無休</v>
          </cell>
          <cell r="Z252" t="str">
            <v>17:00～翌日3:00　金土曜及び祝祭日の前日は5:00迄</v>
          </cell>
          <cell r="AA252" t="str">
            <v>03-5953-2125</v>
          </cell>
          <cell r="AB252" t="str">
            <v>03-5953-2126</v>
          </cell>
          <cell r="AC252" t="str">
            <v>03-3980-4175</v>
          </cell>
          <cell r="AD252">
            <v>15000</v>
          </cell>
          <cell r="AE252" t="str">
            <v>東京観光株式会社</v>
          </cell>
          <cell r="AF252">
            <v>62.84</v>
          </cell>
          <cell r="AG252">
            <v>117</v>
          </cell>
          <cell r="AH252" t="str">
            <v>確定</v>
          </cell>
          <cell r="AI252">
            <v>0</v>
          </cell>
          <cell r="AJ252" t="str">
            <v>なし</v>
          </cell>
          <cell r="AK252">
            <v>4</v>
          </cell>
          <cell r="AL252" t="str">
            <v>A＋B+C+D</v>
          </cell>
          <cell r="AM252">
            <v>16</v>
          </cell>
          <cell r="AN252">
            <v>10</v>
          </cell>
          <cell r="AO252">
            <v>10</v>
          </cell>
          <cell r="AP252">
            <v>18</v>
          </cell>
          <cell r="AQ252">
            <v>0</v>
          </cell>
          <cell r="AR252">
            <v>0</v>
          </cell>
          <cell r="AS252">
            <v>0</v>
          </cell>
          <cell r="AT252">
            <v>0</v>
          </cell>
          <cell r="AU252">
            <v>0</v>
          </cell>
          <cell r="AV252">
            <v>0</v>
          </cell>
          <cell r="AW252">
            <v>54</v>
          </cell>
          <cell r="AX252">
            <v>1</v>
          </cell>
          <cell r="AY252">
            <v>1</v>
          </cell>
          <cell r="AZ252">
            <v>1</v>
          </cell>
          <cell r="BA252">
            <v>0</v>
          </cell>
          <cell r="BB252">
            <v>0</v>
          </cell>
          <cell r="BC252">
            <v>0</v>
          </cell>
          <cell r="BD252">
            <v>0</v>
          </cell>
          <cell r="BE252">
            <v>0</v>
          </cell>
          <cell r="BF252" t="str">
            <v>既存</v>
          </cell>
        </row>
        <row r="253">
          <cell r="A253">
            <v>252</v>
          </cell>
          <cell r="B253" t="str">
            <v>確定</v>
          </cell>
          <cell r="C253" t="str">
            <v>新規</v>
          </cell>
          <cell r="D253" t="str">
            <v>和民</v>
          </cell>
          <cell r="E253" t="str">
            <v>南海難波駅前</v>
          </cell>
          <cell r="F253" t="str">
            <v>確定</v>
          </cell>
          <cell r="G253" t="str">
            <v>藤井</v>
          </cell>
          <cell r="H253" t="str">
            <v>1月25日</v>
          </cell>
          <cell r="I253" t="str">
            <v>確定</v>
          </cell>
          <cell r="J253" t="str">
            <v>1月19日</v>
          </cell>
          <cell r="K253">
            <v>0.5</v>
          </cell>
          <cell r="L253">
            <v>0</v>
          </cell>
          <cell r="M253">
            <v>0</v>
          </cell>
          <cell r="N253" t="str">
            <v>542-0075</v>
          </cell>
          <cell r="O253" t="str">
            <v>大阪府大阪市中央区難波千日前12-30</v>
          </cell>
          <cell r="P253" t="str">
            <v>確定１１月15日</v>
          </cell>
          <cell r="Q253" t="str">
            <v>難波長和ビル３Ｆ</v>
          </cell>
          <cell r="R253" t="str">
            <v>確定</v>
          </cell>
          <cell r="S253" t="str">
            <v>南海本</v>
          </cell>
          <cell r="T253" t="str">
            <v>難波</v>
          </cell>
          <cell r="U253">
            <v>1</v>
          </cell>
          <cell r="V253">
            <v>85.24</v>
          </cell>
          <cell r="W253" t="str">
            <v>確定</v>
          </cell>
          <cell r="X253">
            <v>1</v>
          </cell>
          <cell r="Y253" t="str">
            <v>年中無休</v>
          </cell>
          <cell r="Z253" t="str">
            <v>16:00～翌日2:00　金土曜及び祝祭日の前日16：00～翌4:00迄</v>
          </cell>
          <cell r="AA253" t="str">
            <v>06-6644-3605</v>
          </cell>
          <cell r="AB253" t="str">
            <v>06-6644-3606</v>
          </cell>
          <cell r="AC253" t="str">
            <v>06-6644-3604</v>
          </cell>
          <cell r="AD253">
            <v>18000</v>
          </cell>
          <cell r="AE253" t="str">
            <v>長和ビルデイング株式会社</v>
          </cell>
          <cell r="AF253">
            <v>80.599999999999994</v>
          </cell>
          <cell r="AG253">
            <v>158</v>
          </cell>
          <cell r="AH253" t="str">
            <v>確定</v>
          </cell>
          <cell r="AI253">
            <v>0</v>
          </cell>
          <cell r="AJ253" t="str">
            <v>あり</v>
          </cell>
          <cell r="AK253">
            <v>3</v>
          </cell>
          <cell r="AL253" t="str">
            <v>Ａ＋Ｂ＋Ｃ</v>
          </cell>
          <cell r="AM253">
            <v>14</v>
          </cell>
          <cell r="AN253">
            <v>21</v>
          </cell>
          <cell r="AO253">
            <v>16</v>
          </cell>
          <cell r="AP253">
            <v>9</v>
          </cell>
          <cell r="AQ253">
            <v>0</v>
          </cell>
          <cell r="AR253">
            <v>0</v>
          </cell>
          <cell r="AS253">
            <v>0</v>
          </cell>
          <cell r="AT253">
            <v>0</v>
          </cell>
          <cell r="AU253">
            <v>0</v>
          </cell>
          <cell r="AV253">
            <v>0</v>
          </cell>
          <cell r="AW253">
            <v>68</v>
          </cell>
          <cell r="AX253">
            <v>1</v>
          </cell>
          <cell r="AY253">
            <v>1</v>
          </cell>
          <cell r="AZ253">
            <v>1</v>
          </cell>
          <cell r="BA253">
            <v>0</v>
          </cell>
          <cell r="BB253">
            <v>0</v>
          </cell>
          <cell r="BC253">
            <v>0</v>
          </cell>
          <cell r="BD253">
            <v>0</v>
          </cell>
          <cell r="BE253">
            <v>0</v>
          </cell>
          <cell r="BF253" t="str">
            <v>既存</v>
          </cell>
        </row>
        <row r="254">
          <cell r="A254">
            <v>253</v>
          </cell>
          <cell r="B254" t="str">
            <v>確定</v>
          </cell>
          <cell r="C254" t="str">
            <v>新規</v>
          </cell>
          <cell r="D254" t="str">
            <v>和民</v>
          </cell>
          <cell r="E254" t="str">
            <v>宮崎台</v>
          </cell>
          <cell r="F254" t="str">
            <v>確定</v>
          </cell>
          <cell r="G254" t="str">
            <v>清水</v>
          </cell>
          <cell r="H254" t="str">
            <v>3月31日</v>
          </cell>
          <cell r="I254" t="str">
            <v>確定</v>
          </cell>
          <cell r="J254" t="str">
            <v>3月25日</v>
          </cell>
          <cell r="K254">
            <v>0.625</v>
          </cell>
          <cell r="L254">
            <v>0</v>
          </cell>
          <cell r="M254">
            <v>0</v>
          </cell>
          <cell r="N254" t="str">
            <v>216-0033</v>
          </cell>
          <cell r="O254" t="str">
            <v>神奈川県川崎市宮前区宮崎1-8-11</v>
          </cell>
          <cell r="P254" t="str">
            <v>確定2月5日</v>
          </cell>
          <cell r="Q254" t="str">
            <v>ＭＴビル２階</v>
          </cell>
          <cell r="R254" t="str">
            <v>確定2月27日</v>
          </cell>
          <cell r="S254" t="str">
            <v>東急田園都市線</v>
          </cell>
          <cell r="T254" t="str">
            <v>宮崎台</v>
          </cell>
          <cell r="U254">
            <v>1</v>
          </cell>
          <cell r="V254">
            <v>55.11</v>
          </cell>
          <cell r="W254" t="str">
            <v>確定</v>
          </cell>
          <cell r="X254">
            <v>1</v>
          </cell>
          <cell r="Y254" t="str">
            <v>年中無休</v>
          </cell>
          <cell r="Z254" t="str">
            <v>17:00～翌日3:00　金土曜及び祝祭日の前日は5:00迄</v>
          </cell>
          <cell r="AA254" t="str">
            <v>044-860-3061</v>
          </cell>
          <cell r="AB254" t="str">
            <v>044-860-3062</v>
          </cell>
          <cell r="AC254" t="str">
            <v>044-853-3199</v>
          </cell>
          <cell r="AD254">
            <v>10000</v>
          </cell>
          <cell r="AE254" t="str">
            <v>日本ビルド株式会社</v>
          </cell>
          <cell r="AF254">
            <v>52.12</v>
          </cell>
          <cell r="AG254">
            <v>96</v>
          </cell>
          <cell r="AH254" t="str">
            <v>確定</v>
          </cell>
          <cell r="AI254">
            <v>0</v>
          </cell>
          <cell r="AJ254" t="str">
            <v>なし</v>
          </cell>
          <cell r="AK254">
            <v>3</v>
          </cell>
          <cell r="AL254" t="str">
            <v>B+C</v>
          </cell>
          <cell r="AM254">
            <v>11</v>
          </cell>
          <cell r="AN254">
            <v>10</v>
          </cell>
          <cell r="AO254">
            <v>11</v>
          </cell>
          <cell r="AP254">
            <v>0</v>
          </cell>
          <cell r="AQ254">
            <v>0</v>
          </cell>
          <cell r="AR254">
            <v>0</v>
          </cell>
          <cell r="AS254">
            <v>0</v>
          </cell>
          <cell r="AT254">
            <v>0</v>
          </cell>
          <cell r="AU254">
            <v>0</v>
          </cell>
          <cell r="AV254">
            <v>0</v>
          </cell>
          <cell r="AW254">
            <v>32</v>
          </cell>
          <cell r="AX254">
            <v>1</v>
          </cell>
          <cell r="AY254">
            <v>1</v>
          </cell>
          <cell r="AZ254">
            <v>1</v>
          </cell>
          <cell r="BA254">
            <v>0</v>
          </cell>
          <cell r="BB254">
            <v>0</v>
          </cell>
          <cell r="BC254">
            <v>0</v>
          </cell>
          <cell r="BD254">
            <v>0</v>
          </cell>
          <cell r="BE254">
            <v>0</v>
          </cell>
          <cell r="BF254" t="str">
            <v>新築</v>
          </cell>
        </row>
        <row r="255">
          <cell r="A255">
            <v>254</v>
          </cell>
          <cell r="B255" t="str">
            <v>確定</v>
          </cell>
          <cell r="C255" t="str">
            <v>新規</v>
          </cell>
          <cell r="D255" t="str">
            <v>和民</v>
          </cell>
          <cell r="E255" t="str">
            <v>青物横丁駅前</v>
          </cell>
          <cell r="F255" t="str">
            <v>確定</v>
          </cell>
          <cell r="G255" t="str">
            <v>清水</v>
          </cell>
          <cell r="H255" t="str">
            <v>1月29日</v>
          </cell>
          <cell r="I255" t="str">
            <v>確定</v>
          </cell>
          <cell r="J255" t="str">
            <v>1月23日</v>
          </cell>
          <cell r="K255">
            <v>0.625</v>
          </cell>
          <cell r="L255">
            <v>0</v>
          </cell>
          <cell r="M255">
            <v>0</v>
          </cell>
          <cell r="N255" t="str">
            <v>140-0004</v>
          </cell>
          <cell r="O255" t="str">
            <v>東京都品川区南品川３－１－２０</v>
          </cell>
          <cell r="P255" t="str">
            <v>確定12月21日</v>
          </cell>
          <cell r="Q255" t="str">
            <v>青物横丁京急ビル２階</v>
          </cell>
          <cell r="R255" t="str">
            <v>確定</v>
          </cell>
          <cell r="S255" t="str">
            <v>京浜急行</v>
          </cell>
          <cell r="T255" t="str">
            <v>青物横丁</v>
          </cell>
          <cell r="U255">
            <v>0</v>
          </cell>
          <cell r="V255">
            <v>84.69</v>
          </cell>
          <cell r="W255" t="str">
            <v>確定</v>
          </cell>
          <cell r="X255">
            <v>1</v>
          </cell>
          <cell r="Y255" t="str">
            <v>年中無休</v>
          </cell>
          <cell r="Z255" t="str">
            <v>17:00～翌日3:00　金土曜及び祝祭日の前日は5:00迄</v>
          </cell>
          <cell r="AA255" t="str">
            <v>03-5781-7561</v>
          </cell>
          <cell r="AB255" t="str">
            <v>03-5781-7562</v>
          </cell>
          <cell r="AC255" t="str">
            <v>03-3472-6273</v>
          </cell>
          <cell r="AD255">
            <v>16000</v>
          </cell>
          <cell r="AE255" t="str">
            <v>京浜急行電鉄</v>
          </cell>
          <cell r="AF255">
            <v>79.599999999999994</v>
          </cell>
          <cell r="AG255">
            <v>144</v>
          </cell>
          <cell r="AH255" t="str">
            <v>確定</v>
          </cell>
          <cell r="AI255">
            <v>0</v>
          </cell>
          <cell r="AJ255" t="str">
            <v>なし</v>
          </cell>
          <cell r="AK255">
            <v>4</v>
          </cell>
          <cell r="AL255" t="str">
            <v>A</v>
          </cell>
          <cell r="AM255">
            <v>20</v>
          </cell>
          <cell r="AN255">
            <v>15</v>
          </cell>
          <cell r="AO255">
            <v>8</v>
          </cell>
          <cell r="AP255">
            <v>8</v>
          </cell>
          <cell r="AQ255">
            <v>0</v>
          </cell>
          <cell r="AR255">
            <v>0</v>
          </cell>
          <cell r="AS255">
            <v>0</v>
          </cell>
          <cell r="AT255">
            <v>0</v>
          </cell>
          <cell r="AU255">
            <v>0</v>
          </cell>
          <cell r="AV255">
            <v>0</v>
          </cell>
          <cell r="AW255">
            <v>61</v>
          </cell>
          <cell r="AX255">
            <v>1</v>
          </cell>
          <cell r="AY255">
            <v>1</v>
          </cell>
          <cell r="AZ255">
            <v>1</v>
          </cell>
          <cell r="BA255">
            <v>0</v>
          </cell>
          <cell r="BB255">
            <v>0</v>
          </cell>
          <cell r="BC255">
            <v>0</v>
          </cell>
          <cell r="BD255">
            <v>0</v>
          </cell>
          <cell r="BE255">
            <v>0</v>
          </cell>
          <cell r="BF255" t="str">
            <v>新築</v>
          </cell>
        </row>
        <row r="256">
          <cell r="A256">
            <v>255</v>
          </cell>
          <cell r="B256" t="str">
            <v>確定</v>
          </cell>
          <cell r="C256" t="str">
            <v>新規</v>
          </cell>
          <cell r="D256" t="str">
            <v>和民</v>
          </cell>
          <cell r="E256" t="str">
            <v>戸越銀座駅前</v>
          </cell>
          <cell r="F256" t="str">
            <v>確定</v>
          </cell>
          <cell r="G256" t="str">
            <v>日比</v>
          </cell>
          <cell r="H256" t="str">
            <v>2月23日</v>
          </cell>
          <cell r="I256" t="str">
            <v>確定</v>
          </cell>
          <cell r="J256" t="str">
            <v>2月16日</v>
          </cell>
          <cell r="K256">
            <v>0.625</v>
          </cell>
          <cell r="L256">
            <v>0</v>
          </cell>
          <cell r="M256">
            <v>0</v>
          </cell>
          <cell r="N256" t="str">
            <v>142-0051</v>
          </cell>
          <cell r="O256" t="str">
            <v>東京都品川区平塚２－１７－１０</v>
          </cell>
          <cell r="P256" t="str">
            <v>確定1月22日</v>
          </cell>
          <cell r="Q256" t="str">
            <v>太魯閤ビル２・３階</v>
          </cell>
          <cell r="R256" t="str">
            <v>確定1月22日</v>
          </cell>
          <cell r="S256" t="str">
            <v>東急池上</v>
          </cell>
          <cell r="T256" t="str">
            <v>戸越銀座</v>
          </cell>
          <cell r="U256">
            <v>1</v>
          </cell>
          <cell r="V256">
            <v>84.3</v>
          </cell>
          <cell r="W256" t="str">
            <v>確定</v>
          </cell>
          <cell r="X256">
            <v>2</v>
          </cell>
          <cell r="Y256" t="str">
            <v>年中無休</v>
          </cell>
          <cell r="Z256" t="str">
            <v>17:00～翌日3:00　金土曜及び祝祭日の前日は5:00迄</v>
          </cell>
          <cell r="AA256" t="str">
            <v>03-5788-4533</v>
          </cell>
          <cell r="AB256" t="str">
            <v>03-5788-4534</v>
          </cell>
          <cell r="AC256" t="str">
            <v>03-3785-5891</v>
          </cell>
          <cell r="AD256">
            <v>14000</v>
          </cell>
          <cell r="AE256" t="str">
            <v>曽敏延・坂田篤子</v>
          </cell>
          <cell r="AF256">
            <v>78.19</v>
          </cell>
          <cell r="AG256">
            <v>144</v>
          </cell>
          <cell r="AH256" t="str">
            <v>確定</v>
          </cell>
          <cell r="AI256">
            <v>0</v>
          </cell>
          <cell r="AJ256" t="str">
            <v>なし</v>
          </cell>
          <cell r="AK256">
            <v>4</v>
          </cell>
          <cell r="AL256" t="str">
            <v>A＋B＋C</v>
          </cell>
          <cell r="AM256">
            <v>17</v>
          </cell>
          <cell r="AN256">
            <v>12</v>
          </cell>
          <cell r="AO256">
            <v>11</v>
          </cell>
          <cell r="AP256">
            <v>20</v>
          </cell>
          <cell r="AQ256">
            <v>0</v>
          </cell>
          <cell r="AR256">
            <v>0</v>
          </cell>
          <cell r="AS256">
            <v>0</v>
          </cell>
          <cell r="AT256">
            <v>0</v>
          </cell>
          <cell r="AU256">
            <v>0</v>
          </cell>
          <cell r="AV256">
            <v>0</v>
          </cell>
          <cell r="AW256">
            <v>60</v>
          </cell>
          <cell r="AX256">
            <v>2</v>
          </cell>
          <cell r="AY256">
            <v>1</v>
          </cell>
          <cell r="AZ256">
            <v>1</v>
          </cell>
          <cell r="BA256">
            <v>0</v>
          </cell>
          <cell r="BB256">
            <v>0</v>
          </cell>
          <cell r="BC256">
            <v>0</v>
          </cell>
          <cell r="BD256">
            <v>0</v>
          </cell>
          <cell r="BE256">
            <v>0</v>
          </cell>
          <cell r="BF256" t="str">
            <v>新築</v>
          </cell>
        </row>
        <row r="257">
          <cell r="A257">
            <v>256</v>
          </cell>
          <cell r="B257" t="str">
            <v>確定</v>
          </cell>
          <cell r="C257" t="str">
            <v>新規</v>
          </cell>
          <cell r="D257" t="str">
            <v>和民</v>
          </cell>
          <cell r="E257" t="str">
            <v>大森山王口</v>
          </cell>
          <cell r="F257" t="str">
            <v>確定</v>
          </cell>
          <cell r="G257" t="str">
            <v>藤井</v>
          </cell>
          <cell r="H257" t="str">
            <v>2月28日</v>
          </cell>
          <cell r="I257" t="str">
            <v>確定</v>
          </cell>
          <cell r="J257" t="str">
            <v>2月22日</v>
          </cell>
          <cell r="K257">
            <v>0.625</v>
          </cell>
          <cell r="L257">
            <v>0</v>
          </cell>
          <cell r="M257">
            <v>0</v>
          </cell>
          <cell r="N257" t="str">
            <v>143-0023</v>
          </cell>
          <cell r="O257" t="str">
            <v>東京都大田区山王2-1-6</v>
          </cell>
          <cell r="P257" t="str">
            <v>確定1月17日</v>
          </cell>
          <cell r="Q257" t="str">
            <v>キャビックビル2階</v>
          </cell>
          <cell r="R257" t="str">
            <v>確定1月17日</v>
          </cell>
          <cell r="S257" t="str">
            <v>JR京浜東北</v>
          </cell>
          <cell r="T257" t="str">
            <v>大森</v>
          </cell>
          <cell r="U257">
            <v>1</v>
          </cell>
          <cell r="V257">
            <v>65.849999999999994</v>
          </cell>
          <cell r="W257" t="str">
            <v>確定</v>
          </cell>
          <cell r="X257">
            <v>1</v>
          </cell>
          <cell r="Y257" t="str">
            <v>年中無休</v>
          </cell>
          <cell r="Z257" t="str">
            <v>17:00～翌日3:00　金土曜及び祝祭日の前日は5:00迄</v>
          </cell>
          <cell r="AA257" t="str">
            <v>03-5718-8131</v>
          </cell>
          <cell r="AB257" t="str">
            <v>03-5718-8132</v>
          </cell>
          <cell r="AC257" t="str">
            <v>03-5709-4550</v>
          </cell>
          <cell r="AD257">
            <v>13000</v>
          </cell>
          <cell r="AE257" t="str">
            <v>下川浩　下川有司</v>
          </cell>
          <cell r="AF257">
            <v>65.400000000000006</v>
          </cell>
          <cell r="AG257">
            <v>122</v>
          </cell>
          <cell r="AH257" t="str">
            <v>確定</v>
          </cell>
          <cell r="AI257">
            <v>0</v>
          </cell>
          <cell r="AJ257" t="str">
            <v>なし</v>
          </cell>
          <cell r="AK257">
            <v>3</v>
          </cell>
          <cell r="AL257" t="str">
            <v>A＋B＋C</v>
          </cell>
          <cell r="AM257">
            <v>16</v>
          </cell>
          <cell r="AN257">
            <v>12</v>
          </cell>
          <cell r="AO257">
            <v>15</v>
          </cell>
          <cell r="AP257">
            <v>0</v>
          </cell>
          <cell r="AQ257">
            <v>0</v>
          </cell>
          <cell r="AR257">
            <v>0</v>
          </cell>
          <cell r="AS257">
            <v>0</v>
          </cell>
          <cell r="AT257">
            <v>0</v>
          </cell>
          <cell r="AU257">
            <v>0</v>
          </cell>
          <cell r="AV257">
            <v>0</v>
          </cell>
          <cell r="AW257">
            <v>59</v>
          </cell>
          <cell r="AX257">
            <v>1</v>
          </cell>
          <cell r="AY257">
            <v>1</v>
          </cell>
          <cell r="AZ257">
            <v>1</v>
          </cell>
          <cell r="BA257">
            <v>0</v>
          </cell>
          <cell r="BB257">
            <v>0</v>
          </cell>
          <cell r="BC257">
            <v>0</v>
          </cell>
          <cell r="BD257">
            <v>0</v>
          </cell>
          <cell r="BE257">
            <v>0</v>
          </cell>
          <cell r="BF257" t="str">
            <v>既存</v>
          </cell>
        </row>
        <row r="258">
          <cell r="A258">
            <v>257</v>
          </cell>
          <cell r="B258" t="str">
            <v>確定</v>
          </cell>
          <cell r="C258" t="str">
            <v>新規</v>
          </cell>
          <cell r="D258" t="str">
            <v>和民</v>
          </cell>
          <cell r="E258" t="str">
            <v>中山南口</v>
          </cell>
          <cell r="F258" t="str">
            <v>確定</v>
          </cell>
          <cell r="G258" t="str">
            <v>日比</v>
          </cell>
          <cell r="H258" t="str">
            <v>3月15日</v>
          </cell>
          <cell r="I258" t="str">
            <v>確定</v>
          </cell>
          <cell r="J258" t="str">
            <v>3月9日</v>
          </cell>
          <cell r="K258">
            <v>0.625</v>
          </cell>
          <cell r="L258">
            <v>0</v>
          </cell>
          <cell r="M258">
            <v>0</v>
          </cell>
          <cell r="N258" t="str">
            <v>226-0011</v>
          </cell>
          <cell r="O258" t="str">
            <v>神奈川県横浜市緑区中山町220</v>
          </cell>
          <cell r="P258" t="str">
            <v>確定</v>
          </cell>
          <cell r="Q258" t="str">
            <v>浜銀斎藤ビル2階</v>
          </cell>
          <cell r="R258" t="str">
            <v>確定</v>
          </cell>
          <cell r="S258" t="str">
            <v>JR横浜線</v>
          </cell>
          <cell r="T258" t="str">
            <v>中山</v>
          </cell>
          <cell r="U258">
            <v>1</v>
          </cell>
          <cell r="V258">
            <v>65.03</v>
          </cell>
          <cell r="W258" t="str">
            <v>確定</v>
          </cell>
          <cell r="X258">
            <v>1</v>
          </cell>
          <cell r="Y258" t="str">
            <v>年中無休</v>
          </cell>
          <cell r="Z258" t="str">
            <v>17:00～翌日3:00　金土曜及び祝祭日の前日は5:00迄</v>
          </cell>
          <cell r="AA258" t="str">
            <v>045-929-1771</v>
          </cell>
          <cell r="AB258" t="str">
            <v>045-929-1772</v>
          </cell>
          <cell r="AC258" t="str">
            <v>045-932-7066</v>
          </cell>
          <cell r="AD258">
            <v>10500</v>
          </cell>
          <cell r="AE258" t="str">
            <v>株式会社トレーシー</v>
          </cell>
          <cell r="AF258">
            <v>65</v>
          </cell>
          <cell r="AG258">
            <v>124</v>
          </cell>
          <cell r="AH258" t="str">
            <v>確定</v>
          </cell>
          <cell r="AI258">
            <v>0</v>
          </cell>
          <cell r="AJ258" t="str">
            <v>なし</v>
          </cell>
          <cell r="AK258">
            <v>3</v>
          </cell>
          <cell r="AL258" t="str">
            <v>B＋C</v>
          </cell>
          <cell r="AM258">
            <v>16</v>
          </cell>
          <cell r="AN258">
            <v>18</v>
          </cell>
          <cell r="AO258">
            <v>18</v>
          </cell>
          <cell r="AP258">
            <v>0</v>
          </cell>
          <cell r="AQ258">
            <v>0</v>
          </cell>
          <cell r="AR258">
            <v>0</v>
          </cell>
          <cell r="AS258">
            <v>0</v>
          </cell>
          <cell r="AT258">
            <v>0</v>
          </cell>
          <cell r="AU258">
            <v>0</v>
          </cell>
          <cell r="AV258">
            <v>0</v>
          </cell>
          <cell r="AW258">
            <v>52</v>
          </cell>
          <cell r="AX258">
            <v>1</v>
          </cell>
          <cell r="AY258">
            <v>1</v>
          </cell>
          <cell r="AZ258">
            <v>1</v>
          </cell>
          <cell r="BA258">
            <v>0</v>
          </cell>
          <cell r="BB258">
            <v>0</v>
          </cell>
          <cell r="BC258">
            <v>0</v>
          </cell>
          <cell r="BD258">
            <v>0</v>
          </cell>
          <cell r="BE258">
            <v>0</v>
          </cell>
          <cell r="BF258" t="str">
            <v>既存</v>
          </cell>
        </row>
        <row r="259">
          <cell r="A259">
            <v>259</v>
          </cell>
          <cell r="B259" t="str">
            <v>確定</v>
          </cell>
          <cell r="C259" t="str">
            <v>新規</v>
          </cell>
          <cell r="D259" t="str">
            <v>和民</v>
          </cell>
          <cell r="E259" t="str">
            <v>中延駅前</v>
          </cell>
          <cell r="F259" t="str">
            <v>確定</v>
          </cell>
          <cell r="G259" t="str">
            <v>日比</v>
          </cell>
          <cell r="H259" t="str">
            <v>3月29日</v>
          </cell>
          <cell r="I259" t="str">
            <v>確定</v>
          </cell>
          <cell r="J259" t="str">
            <v>3月23日</v>
          </cell>
          <cell r="K259">
            <v>0.625</v>
          </cell>
          <cell r="L259">
            <v>0</v>
          </cell>
          <cell r="M259">
            <v>0</v>
          </cell>
          <cell r="N259" t="str">
            <v>142-0052</v>
          </cell>
          <cell r="O259" t="str">
            <v>東京都品川区東中延2-10-11</v>
          </cell>
          <cell r="P259" t="str">
            <v>確定2月25日</v>
          </cell>
          <cell r="Q259" t="str">
            <v>智勇第２ビル２階</v>
          </cell>
          <cell r="R259" t="str">
            <v>確定</v>
          </cell>
          <cell r="S259" t="str">
            <v>東急大井町線</v>
          </cell>
          <cell r="T259" t="str">
            <v>中延</v>
          </cell>
          <cell r="U259">
            <v>1</v>
          </cell>
          <cell r="V259">
            <v>59.2</v>
          </cell>
          <cell r="W259" t="str">
            <v>確定</v>
          </cell>
          <cell r="X259">
            <v>1</v>
          </cell>
          <cell r="Y259" t="str">
            <v>年中無休</v>
          </cell>
          <cell r="Z259" t="str">
            <v>17:00～翌日3:00　金土曜及び祝祭日の前日は5:00迄</v>
          </cell>
          <cell r="AA259" t="str">
            <v>03-5788-4091</v>
          </cell>
          <cell r="AB259" t="str">
            <v>03-5788-4092</v>
          </cell>
          <cell r="AC259" t="str">
            <v>03-5498-3412</v>
          </cell>
          <cell r="AD259">
            <v>11500</v>
          </cell>
          <cell r="AE259" t="str">
            <v>株式会社ハラダ</v>
          </cell>
          <cell r="AF259">
            <v>59.13</v>
          </cell>
          <cell r="AG259">
            <v>110</v>
          </cell>
          <cell r="AH259" t="str">
            <v>確定</v>
          </cell>
          <cell r="AI259">
            <v>0</v>
          </cell>
          <cell r="AJ259" t="str">
            <v>なし</v>
          </cell>
          <cell r="AK259">
            <v>3</v>
          </cell>
          <cell r="AL259" t="str">
            <v>A＋B</v>
          </cell>
          <cell r="AM259">
            <v>18</v>
          </cell>
          <cell r="AN259">
            <v>10</v>
          </cell>
          <cell r="AO259">
            <v>12</v>
          </cell>
          <cell r="AP259">
            <v>0</v>
          </cell>
          <cell r="AQ259">
            <v>0</v>
          </cell>
          <cell r="AR259">
            <v>0</v>
          </cell>
          <cell r="AS259">
            <v>0</v>
          </cell>
          <cell r="AT259">
            <v>0</v>
          </cell>
          <cell r="AU259">
            <v>0</v>
          </cell>
          <cell r="AV259">
            <v>0</v>
          </cell>
          <cell r="AW259">
            <v>40</v>
          </cell>
          <cell r="AX259">
            <v>1</v>
          </cell>
          <cell r="AY259">
            <v>1</v>
          </cell>
          <cell r="AZ259">
            <v>1</v>
          </cell>
          <cell r="BA259">
            <v>0</v>
          </cell>
          <cell r="BB259">
            <v>0</v>
          </cell>
          <cell r="BC259">
            <v>0</v>
          </cell>
          <cell r="BD259">
            <v>0</v>
          </cell>
          <cell r="BE259">
            <v>0</v>
          </cell>
          <cell r="BF259" t="str">
            <v>新築</v>
          </cell>
        </row>
        <row r="260">
          <cell r="A260">
            <v>260</v>
          </cell>
          <cell r="B260" t="str">
            <v>確定</v>
          </cell>
          <cell r="C260" t="str">
            <v>新規</v>
          </cell>
          <cell r="D260" t="str">
            <v>FC</v>
          </cell>
          <cell r="E260" t="str">
            <v>中洲川端駅前店</v>
          </cell>
          <cell r="F260" t="str">
            <v>確定</v>
          </cell>
          <cell r="G260" t="str">
            <v>薙野</v>
          </cell>
          <cell r="H260" t="str">
            <v>3月28日</v>
          </cell>
          <cell r="I260" t="str">
            <v>確定</v>
          </cell>
          <cell r="J260" t="str">
            <v>３月１２日</v>
          </cell>
          <cell r="K260">
            <v>0.625</v>
          </cell>
          <cell r="L260">
            <v>0</v>
          </cell>
          <cell r="M260">
            <v>0</v>
          </cell>
          <cell r="N260" t="str">
            <v>810-0801</v>
          </cell>
          <cell r="O260" t="str">
            <v>福岡市博多区中洲4-6-10</v>
          </cell>
          <cell r="P260" t="str">
            <v>確定</v>
          </cell>
          <cell r="Q260" t="str">
            <v>大洋ビル１階・２階</v>
          </cell>
          <cell r="R260" t="str">
            <v>確定</v>
          </cell>
          <cell r="S260" t="str">
            <v>地下鉄空港線</v>
          </cell>
          <cell r="T260" t="str">
            <v>中洲川端</v>
          </cell>
          <cell r="U260">
            <v>1</v>
          </cell>
          <cell r="V260">
            <v>119.7</v>
          </cell>
          <cell r="W260" t="str">
            <v>確定</v>
          </cell>
          <cell r="X260">
            <v>2</v>
          </cell>
          <cell r="Y260" t="str">
            <v>年中無休</v>
          </cell>
          <cell r="Z260" t="str">
            <v>17：00～翌日5：00</v>
          </cell>
          <cell r="AA260" t="str">
            <v>092-271-4400</v>
          </cell>
          <cell r="AB260" t="str">
            <v>092-271-4401</v>
          </cell>
          <cell r="AC260" t="str">
            <v>092-271-7825</v>
          </cell>
          <cell r="AD260">
            <v>14300</v>
          </cell>
          <cell r="AE260" t="str">
            <v>株式会社大洋映画劇場</v>
          </cell>
          <cell r="AF260">
            <v>119.7</v>
          </cell>
          <cell r="AG260">
            <v>219</v>
          </cell>
          <cell r="AH260" t="str">
            <v>確定</v>
          </cell>
          <cell r="AI260">
            <v>0</v>
          </cell>
          <cell r="AJ260" t="str">
            <v>なし</v>
          </cell>
          <cell r="AK260">
            <v>5</v>
          </cell>
          <cell r="AL260" t="str">
            <v>A＋B</v>
          </cell>
          <cell r="AM260">
            <v>25</v>
          </cell>
          <cell r="AN260">
            <v>23</v>
          </cell>
          <cell r="AO260">
            <v>15</v>
          </cell>
          <cell r="AP260">
            <v>13</v>
          </cell>
          <cell r="AQ260">
            <v>0</v>
          </cell>
          <cell r="AR260">
            <v>0</v>
          </cell>
          <cell r="AS260">
            <v>0</v>
          </cell>
          <cell r="AT260">
            <v>0</v>
          </cell>
          <cell r="AU260">
            <v>0</v>
          </cell>
          <cell r="AV260">
            <v>0</v>
          </cell>
          <cell r="AW260">
            <v>93</v>
          </cell>
          <cell r="AX260">
            <v>2</v>
          </cell>
          <cell r="AY260">
            <v>1</v>
          </cell>
          <cell r="AZ260">
            <v>1</v>
          </cell>
          <cell r="BA260">
            <v>0</v>
          </cell>
          <cell r="BB260">
            <v>0</v>
          </cell>
          <cell r="BC260">
            <v>0</v>
          </cell>
          <cell r="BD260">
            <v>0</v>
          </cell>
          <cell r="BE260">
            <v>0</v>
          </cell>
          <cell r="BF260" t="str">
            <v>既存</v>
          </cell>
        </row>
        <row r="261">
          <cell r="A261">
            <v>261</v>
          </cell>
          <cell r="B261" t="str">
            <v>確定</v>
          </cell>
          <cell r="C261" t="str">
            <v>新規</v>
          </cell>
          <cell r="D261" t="str">
            <v>和民</v>
          </cell>
          <cell r="E261" t="str">
            <v>神田北口</v>
          </cell>
          <cell r="F261" t="str">
            <v>確定</v>
          </cell>
          <cell r="G261" t="str">
            <v>清水</v>
          </cell>
          <cell r="H261">
            <v>37376</v>
          </cell>
          <cell r="I261" t="str">
            <v>確定</v>
          </cell>
          <cell r="J261">
            <v>37371</v>
          </cell>
          <cell r="K261">
            <v>0.625</v>
          </cell>
          <cell r="L261">
            <v>0</v>
          </cell>
          <cell r="M261">
            <v>0</v>
          </cell>
          <cell r="N261" t="str">
            <v>101-0047</v>
          </cell>
          <cell r="O261" t="str">
            <v>東京都千代田区内神田3-22-9</v>
          </cell>
          <cell r="P261" t="str">
            <v>確定</v>
          </cell>
          <cell r="Q261" t="str">
            <v>新八光ビル2・3・4階</v>
          </cell>
          <cell r="R261" t="str">
            <v>確定</v>
          </cell>
          <cell r="S261" t="str">
            <v>ＪＲ山手線</v>
          </cell>
          <cell r="T261" t="str">
            <v>神田</v>
          </cell>
          <cell r="U261">
            <v>1</v>
          </cell>
          <cell r="V261">
            <v>116.77</v>
          </cell>
          <cell r="W261" t="str">
            <v>確定</v>
          </cell>
          <cell r="X261">
            <v>3</v>
          </cell>
          <cell r="Y261" t="str">
            <v>年中無休</v>
          </cell>
          <cell r="Z261" t="str">
            <v>17:00～翌日3:00　</v>
          </cell>
          <cell r="AA261" t="str">
            <v>03－5207－5675</v>
          </cell>
          <cell r="AB261" t="str">
            <v>03－5207－5676</v>
          </cell>
          <cell r="AC261" t="str">
            <v>03－3253－5022</v>
          </cell>
          <cell r="AD261">
            <v>17000</v>
          </cell>
          <cell r="AE261" t="str">
            <v>八光商事 竹内 二三重</v>
          </cell>
          <cell r="AF261">
            <v>96.75</v>
          </cell>
          <cell r="AG261">
            <v>155</v>
          </cell>
          <cell r="AH261" t="str">
            <v>確定</v>
          </cell>
          <cell r="AI261">
            <v>0</v>
          </cell>
          <cell r="AJ261" t="str">
            <v>あり</v>
          </cell>
          <cell r="AK261">
            <v>2</v>
          </cell>
          <cell r="AL261" t="str">
            <v>Ａ＋Ｂ</v>
          </cell>
          <cell r="AM261">
            <v>18</v>
          </cell>
          <cell r="AN261">
            <v>16</v>
          </cell>
          <cell r="AO261">
            <v>0</v>
          </cell>
          <cell r="AP261">
            <v>0</v>
          </cell>
          <cell r="AQ261">
            <v>0</v>
          </cell>
          <cell r="AR261">
            <v>0</v>
          </cell>
          <cell r="AS261">
            <v>0</v>
          </cell>
          <cell r="AT261">
            <v>0</v>
          </cell>
          <cell r="AU261">
            <v>0</v>
          </cell>
          <cell r="AV261">
            <v>0</v>
          </cell>
          <cell r="AW261">
            <v>46</v>
          </cell>
          <cell r="AX261">
            <v>2</v>
          </cell>
          <cell r="AY261">
            <v>2</v>
          </cell>
          <cell r="AZ261">
            <v>1</v>
          </cell>
          <cell r="BA261" t="str">
            <v>八光商事</v>
          </cell>
          <cell r="BB261" t="str">
            <v>水道局</v>
          </cell>
          <cell r="BC261" t="str">
            <v>東京ガス</v>
          </cell>
          <cell r="BD261">
            <v>0</v>
          </cell>
          <cell r="BE261">
            <v>0</v>
          </cell>
          <cell r="BF261" t="str">
            <v>既存</v>
          </cell>
          <cell r="BG261" t="str">
            <v>受水槽・高架水槽年次点検あり</v>
          </cell>
        </row>
        <row r="262">
          <cell r="A262">
            <v>262</v>
          </cell>
          <cell r="B262" t="str">
            <v>確定</v>
          </cell>
          <cell r="C262" t="str">
            <v>新規</v>
          </cell>
          <cell r="D262" t="str">
            <v>和民</v>
          </cell>
          <cell r="E262" t="str">
            <v>JR船橋</v>
          </cell>
          <cell r="F262" t="str">
            <v>確定</v>
          </cell>
          <cell r="G262" t="str">
            <v>佐藤</v>
          </cell>
          <cell r="H262">
            <v>37372</v>
          </cell>
          <cell r="I262" t="str">
            <v>確定</v>
          </cell>
          <cell r="J262">
            <v>37367</v>
          </cell>
          <cell r="K262">
            <v>0.625</v>
          </cell>
          <cell r="L262">
            <v>0</v>
          </cell>
          <cell r="M262">
            <v>0</v>
          </cell>
          <cell r="N262" t="str">
            <v>273-0005</v>
          </cell>
          <cell r="O262" t="str">
            <v>千葉県船橋市本町4-2-9</v>
          </cell>
          <cell r="P262" t="str">
            <v>確定</v>
          </cell>
          <cell r="Q262" t="str">
            <v>菅野屋船橋ビル地下１階</v>
          </cell>
          <cell r="R262" t="str">
            <v>確定</v>
          </cell>
          <cell r="S262" t="str">
            <v>ＪＲ総武線</v>
          </cell>
          <cell r="T262" t="str">
            <v>船橋</v>
          </cell>
          <cell r="U262">
            <v>2</v>
          </cell>
          <cell r="V262">
            <v>83.29</v>
          </cell>
          <cell r="W262" t="str">
            <v>確定</v>
          </cell>
          <cell r="X262">
            <v>1</v>
          </cell>
          <cell r="Y262" t="str">
            <v>年中無休</v>
          </cell>
          <cell r="Z262" t="str">
            <v>16:00～１２：００</v>
          </cell>
          <cell r="AA262" t="str">
            <v>047-426-8581</v>
          </cell>
          <cell r="AB262" t="str">
            <v>047-426-8583</v>
          </cell>
          <cell r="AC262" t="str">
            <v>047-424-3621</v>
          </cell>
          <cell r="AD262">
            <v>17000</v>
          </cell>
          <cell r="AE262" t="str">
            <v>石渡 喜一</v>
          </cell>
          <cell r="AF262">
            <v>83.3</v>
          </cell>
          <cell r="AG262">
            <v>158</v>
          </cell>
          <cell r="AH262" t="str">
            <v>確定</v>
          </cell>
          <cell r="AI262">
            <v>0</v>
          </cell>
          <cell r="AJ262" t="str">
            <v>なし</v>
          </cell>
          <cell r="AK262">
            <v>3</v>
          </cell>
          <cell r="AL262" t="str">
            <v>A＋B＋C</v>
          </cell>
          <cell r="AM262">
            <v>22</v>
          </cell>
          <cell r="AN262">
            <v>18</v>
          </cell>
          <cell r="AO262">
            <v>20</v>
          </cell>
          <cell r="AP262">
            <v>0</v>
          </cell>
          <cell r="AQ262">
            <v>0</v>
          </cell>
          <cell r="AR262">
            <v>0</v>
          </cell>
          <cell r="AS262">
            <v>0</v>
          </cell>
          <cell r="AT262">
            <v>0</v>
          </cell>
          <cell r="AU262">
            <v>0</v>
          </cell>
          <cell r="AV262">
            <v>0</v>
          </cell>
          <cell r="AW262">
            <v>60</v>
          </cell>
          <cell r="AX262">
            <v>1</v>
          </cell>
          <cell r="AY262">
            <v>1</v>
          </cell>
          <cell r="AZ262">
            <v>1</v>
          </cell>
          <cell r="BA262" t="str">
            <v>オーナー</v>
          </cell>
          <cell r="BB262" t="str">
            <v>オーナー</v>
          </cell>
          <cell r="BC262" t="str">
            <v>京葉ガス</v>
          </cell>
          <cell r="BD262">
            <v>0</v>
          </cell>
          <cell r="BE262">
            <v>0</v>
          </cell>
          <cell r="BF262" t="str">
            <v>既存</v>
          </cell>
        </row>
        <row r="263">
          <cell r="A263">
            <v>263</v>
          </cell>
          <cell r="B263" t="str">
            <v>確定</v>
          </cell>
          <cell r="C263" t="str">
            <v>新規</v>
          </cell>
          <cell r="D263" t="str">
            <v>和民</v>
          </cell>
          <cell r="E263" t="str">
            <v>高槻</v>
          </cell>
          <cell r="F263" t="str">
            <v>確定</v>
          </cell>
          <cell r="G263" t="str">
            <v>藤井</v>
          </cell>
          <cell r="H263">
            <v>37372</v>
          </cell>
          <cell r="I263" t="str">
            <v>確定</v>
          </cell>
          <cell r="J263">
            <v>37366</v>
          </cell>
          <cell r="K263">
            <v>0.625</v>
          </cell>
          <cell r="L263">
            <v>0</v>
          </cell>
          <cell r="M263">
            <v>0</v>
          </cell>
          <cell r="N263" t="str">
            <v>569-0803</v>
          </cell>
          <cell r="O263" t="str">
            <v>大阪府高槻市高槻町14-1</v>
          </cell>
          <cell r="P263" t="str">
            <v>確定</v>
          </cell>
          <cell r="Q263" t="str">
            <v>第5吉廣ビル2・3階</v>
          </cell>
          <cell r="R263" t="str">
            <v>確定</v>
          </cell>
          <cell r="S263" t="str">
            <v>阪急京都線</v>
          </cell>
          <cell r="T263" t="str">
            <v>高槻市</v>
          </cell>
          <cell r="U263">
            <v>5</v>
          </cell>
          <cell r="V263">
            <v>100.97</v>
          </cell>
          <cell r="W263" t="str">
            <v>確定</v>
          </cell>
          <cell r="X263">
            <v>2</v>
          </cell>
          <cell r="Y263" t="str">
            <v>年中無休</v>
          </cell>
          <cell r="Z263" t="str">
            <v>17:00～翌日3:00　金土曜及び祝祭日の前日は5:00迄</v>
          </cell>
          <cell r="AA263" t="str">
            <v>0726-91-0335</v>
          </cell>
          <cell r="AB263" t="str">
            <v>0726-91-0336</v>
          </cell>
          <cell r="AC263" t="str">
            <v>0726-85-0385</v>
          </cell>
          <cell r="AD263">
            <v>12800</v>
          </cell>
          <cell r="AE263" t="str">
            <v>吉廣産業株式会社</v>
          </cell>
          <cell r="AF263">
            <v>91.39</v>
          </cell>
          <cell r="AG263">
            <v>167</v>
          </cell>
          <cell r="AH263" t="str">
            <v>確定</v>
          </cell>
          <cell r="AI263">
            <v>0</v>
          </cell>
          <cell r="AJ263" t="str">
            <v>あり</v>
          </cell>
          <cell r="AK263">
            <v>3</v>
          </cell>
          <cell r="AL263" t="str">
            <v>A＋B＋C</v>
          </cell>
          <cell r="AM263">
            <v>12</v>
          </cell>
          <cell r="AN263">
            <v>20</v>
          </cell>
          <cell r="AO263">
            <v>8</v>
          </cell>
          <cell r="AP263">
            <v>0</v>
          </cell>
          <cell r="AQ263">
            <v>0</v>
          </cell>
          <cell r="AR263">
            <v>0</v>
          </cell>
          <cell r="AS263">
            <v>0</v>
          </cell>
          <cell r="AT263">
            <v>0</v>
          </cell>
          <cell r="AU263">
            <v>0</v>
          </cell>
          <cell r="AV263">
            <v>0</v>
          </cell>
          <cell r="AW263">
            <v>59</v>
          </cell>
          <cell r="AX263">
            <v>2</v>
          </cell>
          <cell r="AY263">
            <v>1</v>
          </cell>
          <cell r="AZ263">
            <v>1</v>
          </cell>
          <cell r="BA263" t="str">
            <v>関西電力</v>
          </cell>
          <cell r="BB263" t="str">
            <v>水道局</v>
          </cell>
          <cell r="BC263" t="str">
            <v>大阪ガス</v>
          </cell>
          <cell r="BD263">
            <v>0</v>
          </cell>
          <cell r="BE263">
            <v>0</v>
          </cell>
          <cell r="BF263" t="str">
            <v>既存</v>
          </cell>
        </row>
        <row r="264">
          <cell r="A264">
            <v>264</v>
          </cell>
          <cell r="B264" t="str">
            <v>確定</v>
          </cell>
          <cell r="C264" t="str">
            <v>新規</v>
          </cell>
          <cell r="D264" t="str">
            <v>和み亭</v>
          </cell>
          <cell r="E264" t="str">
            <v>瀬谷ｅモール</v>
          </cell>
          <cell r="F264" t="str">
            <v>確定</v>
          </cell>
          <cell r="G264" t="str">
            <v>日比</v>
          </cell>
          <cell r="H264">
            <v>37373</v>
          </cell>
          <cell r="I264" t="str">
            <v>確定</v>
          </cell>
          <cell r="J264">
            <v>37365</v>
          </cell>
          <cell r="K264">
            <v>0.625</v>
          </cell>
          <cell r="L264">
            <v>0</v>
          </cell>
          <cell r="M264">
            <v>0</v>
          </cell>
          <cell r="N264" t="str">
            <v>246-0021</v>
          </cell>
          <cell r="O264" t="str">
            <v>神奈川県横浜市瀬谷区二ツ橋町309-1</v>
          </cell>
          <cell r="P264" t="str">
            <v>確定</v>
          </cell>
          <cell r="Q264" t="str">
            <v>ｅモール2階</v>
          </cell>
          <cell r="R264" t="str">
            <v>確定</v>
          </cell>
          <cell r="S264" t="str">
            <v>相鉄線</v>
          </cell>
          <cell r="T264" t="str">
            <v>三ツ境</v>
          </cell>
          <cell r="U264">
            <v>8</v>
          </cell>
          <cell r="V264">
            <v>80</v>
          </cell>
          <cell r="W264" t="str">
            <v>確定</v>
          </cell>
          <cell r="X264">
            <v>1</v>
          </cell>
          <cell r="Y264" t="str">
            <v>年中無休</v>
          </cell>
          <cell r="Z264" t="str">
            <v>11:30～00:00　金土曜及び祝祭日の前日は1:00迄</v>
          </cell>
          <cell r="AA264" t="str">
            <v>045-369-0588</v>
          </cell>
          <cell r="AB264" t="str">
            <v>045-369-0589</v>
          </cell>
          <cell r="AC264" t="str">
            <v>045-392-0053</v>
          </cell>
          <cell r="AD264">
            <v>12000</v>
          </cell>
          <cell r="AE264" t="str">
            <v>株式会社　ハミングス</v>
          </cell>
          <cell r="AF264">
            <v>79.83</v>
          </cell>
          <cell r="AG264">
            <v>121</v>
          </cell>
          <cell r="AH264" t="str">
            <v>確定</v>
          </cell>
          <cell r="AI264" t="str">
            <v>192(共用）</v>
          </cell>
          <cell r="AJ264" t="str">
            <v>なし</v>
          </cell>
          <cell r="AK264">
            <v>2</v>
          </cell>
          <cell r="AL264" t="str">
            <v>Ａ＋Ｂ</v>
          </cell>
          <cell r="AM264">
            <v>14</v>
          </cell>
          <cell r="AN264">
            <v>14</v>
          </cell>
          <cell r="AO264">
            <v>0</v>
          </cell>
          <cell r="AP264">
            <v>0</v>
          </cell>
          <cell r="AQ264">
            <v>0</v>
          </cell>
          <cell r="AR264">
            <v>0</v>
          </cell>
          <cell r="AS264">
            <v>0</v>
          </cell>
          <cell r="AT264">
            <v>0</v>
          </cell>
          <cell r="AU264">
            <v>0</v>
          </cell>
          <cell r="AV264">
            <v>0</v>
          </cell>
          <cell r="AW264">
            <v>28</v>
          </cell>
          <cell r="AX264">
            <v>1</v>
          </cell>
          <cell r="AY264">
            <v>1</v>
          </cell>
          <cell r="AZ264">
            <v>1</v>
          </cell>
          <cell r="BA264">
            <v>0</v>
          </cell>
          <cell r="BB264">
            <v>0</v>
          </cell>
          <cell r="BC264">
            <v>0</v>
          </cell>
          <cell r="BD264">
            <v>0</v>
          </cell>
          <cell r="BE264">
            <v>0</v>
          </cell>
          <cell r="BF264" t="str">
            <v>新築</v>
          </cell>
        </row>
        <row r="265">
          <cell r="A265">
            <v>265</v>
          </cell>
          <cell r="B265" t="str">
            <v>未定</v>
          </cell>
          <cell r="C265" t="str">
            <v>新規</v>
          </cell>
          <cell r="D265" t="str">
            <v>和民</v>
          </cell>
          <cell r="E265" t="str">
            <v>蒲田西口ライトビル</v>
          </cell>
          <cell r="F265" t="str">
            <v>未定</v>
          </cell>
          <cell r="G265" t="str">
            <v>藤井</v>
          </cell>
          <cell r="H265" t="str">
            <v>未定</v>
          </cell>
          <cell r="I265" t="str">
            <v>未定</v>
          </cell>
          <cell r="J265" t="str">
            <v>未定</v>
          </cell>
          <cell r="K265">
            <v>0.625</v>
          </cell>
          <cell r="L265">
            <v>0</v>
          </cell>
          <cell r="M265">
            <v>0</v>
          </cell>
          <cell r="N265" t="str">
            <v>144-0051</v>
          </cell>
          <cell r="O265" t="str">
            <v>東京都大田区西蒲田7丁目46番-18</v>
          </cell>
          <cell r="P265" t="str">
            <v>未定</v>
          </cell>
          <cell r="Q265" t="str">
            <v>蒲田ライトビル８階</v>
          </cell>
          <cell r="R265" t="str">
            <v>未定</v>
          </cell>
          <cell r="S265" t="str">
            <v>JR京浜東北線</v>
          </cell>
          <cell r="T265" t="str">
            <v>蒲田</v>
          </cell>
          <cell r="U265">
            <v>1</v>
          </cell>
          <cell r="V265">
            <v>106</v>
          </cell>
          <cell r="W265" t="str">
            <v>未定</v>
          </cell>
          <cell r="X265">
            <v>1</v>
          </cell>
          <cell r="Y265" t="str">
            <v>年中無休</v>
          </cell>
          <cell r="Z265" t="str">
            <v>17:00～翌日3:00　金土曜及び祝祭日の前日は5:00迄</v>
          </cell>
          <cell r="AA265">
            <v>0</v>
          </cell>
          <cell r="AB265">
            <v>0</v>
          </cell>
          <cell r="AC265">
            <v>0</v>
          </cell>
          <cell r="AD265">
            <v>17500</v>
          </cell>
          <cell r="AE265" t="str">
            <v>日石興業株式会社</v>
          </cell>
          <cell r="AF265">
            <v>106</v>
          </cell>
          <cell r="AG265">
            <v>203</v>
          </cell>
          <cell r="AH265" t="str">
            <v>未定</v>
          </cell>
          <cell r="AI265">
            <v>0</v>
          </cell>
          <cell r="AJ265" t="str">
            <v>中止</v>
          </cell>
          <cell r="AK265">
            <v>3</v>
          </cell>
          <cell r="AL265" t="str">
            <v>A＋B＋C</v>
          </cell>
          <cell r="AM265">
            <v>16</v>
          </cell>
          <cell r="AN265">
            <v>14</v>
          </cell>
          <cell r="AO265">
            <v>16</v>
          </cell>
          <cell r="AP265">
            <v>0</v>
          </cell>
          <cell r="AQ265">
            <v>0</v>
          </cell>
          <cell r="AR265">
            <v>0</v>
          </cell>
          <cell r="AS265">
            <v>0</v>
          </cell>
          <cell r="AT265">
            <v>0</v>
          </cell>
          <cell r="AU265">
            <v>0</v>
          </cell>
          <cell r="AV265">
            <v>0</v>
          </cell>
          <cell r="AW265">
            <v>58</v>
          </cell>
          <cell r="AX265">
            <v>1</v>
          </cell>
          <cell r="AY265">
            <v>1</v>
          </cell>
          <cell r="AZ265">
            <v>1</v>
          </cell>
          <cell r="BA265">
            <v>0</v>
          </cell>
          <cell r="BB265">
            <v>0</v>
          </cell>
          <cell r="BC265">
            <v>0</v>
          </cell>
          <cell r="BD265">
            <v>0</v>
          </cell>
          <cell r="BE265">
            <v>0</v>
          </cell>
          <cell r="BF265" t="str">
            <v>新築</v>
          </cell>
        </row>
        <row r="266">
          <cell r="A266">
            <v>266</v>
          </cell>
          <cell r="B266" t="str">
            <v>確定</v>
          </cell>
          <cell r="C266" t="str">
            <v>新規</v>
          </cell>
          <cell r="D266" t="str">
            <v>和民</v>
          </cell>
          <cell r="E266" t="str">
            <v>心斎橋</v>
          </cell>
          <cell r="F266" t="str">
            <v>確定</v>
          </cell>
          <cell r="G266" t="str">
            <v>藤井</v>
          </cell>
          <cell r="H266">
            <v>37399</v>
          </cell>
          <cell r="I266" t="str">
            <v>確定</v>
          </cell>
          <cell r="J266">
            <v>37393</v>
          </cell>
          <cell r="K266">
            <v>0.625</v>
          </cell>
          <cell r="L266">
            <v>0</v>
          </cell>
          <cell r="M266">
            <v>0</v>
          </cell>
          <cell r="N266" t="str">
            <v>542-0085</v>
          </cell>
          <cell r="O266" t="str">
            <v>大阪市中央区心斎橋筋1-3-23</v>
          </cell>
          <cell r="P266" t="str">
            <v>確定</v>
          </cell>
          <cell r="Q266" t="str">
            <v>心斎橋スミヤビル３階</v>
          </cell>
          <cell r="R266" t="str">
            <v>確定</v>
          </cell>
          <cell r="S266" t="str">
            <v>大阪市営地下鉄御堂筋線</v>
          </cell>
          <cell r="T266" t="str">
            <v>心斎橋</v>
          </cell>
          <cell r="U266">
            <v>2</v>
          </cell>
          <cell r="V266">
            <v>57.36</v>
          </cell>
          <cell r="W266" t="str">
            <v>確定</v>
          </cell>
          <cell r="X266">
            <v>1</v>
          </cell>
          <cell r="Y266" t="str">
            <v>年中無休</v>
          </cell>
          <cell r="Z266" t="str">
            <v>17:00～翌日3:00　金土曜及び祝祭日の前日は5:00迄</v>
          </cell>
          <cell r="AA266" t="str">
            <v>06-6120-6162</v>
          </cell>
          <cell r="AB266" t="str">
            <v>06-6120-6163</v>
          </cell>
          <cell r="AC266" t="str">
            <v>06-6245-8650</v>
          </cell>
          <cell r="AD266">
            <v>12500</v>
          </cell>
          <cell r="AE266" t="str">
            <v>白山殖産株式会社</v>
          </cell>
          <cell r="AF266">
            <v>56.5</v>
          </cell>
          <cell r="AG266">
            <v>101</v>
          </cell>
          <cell r="AH266" t="str">
            <v>確定</v>
          </cell>
          <cell r="AI266">
            <v>0</v>
          </cell>
          <cell r="AJ266">
            <v>0</v>
          </cell>
          <cell r="AK266">
            <v>2</v>
          </cell>
          <cell r="AL266" t="str">
            <v>Ａ＋Ｂ</v>
          </cell>
          <cell r="AM266">
            <v>14</v>
          </cell>
          <cell r="AN266">
            <v>14</v>
          </cell>
          <cell r="AO266">
            <v>0</v>
          </cell>
          <cell r="AP266">
            <v>0</v>
          </cell>
          <cell r="AQ266">
            <v>0</v>
          </cell>
          <cell r="AR266">
            <v>0</v>
          </cell>
          <cell r="AS266">
            <v>0</v>
          </cell>
          <cell r="AT266">
            <v>0</v>
          </cell>
          <cell r="AU266">
            <v>0</v>
          </cell>
          <cell r="AV266">
            <v>0</v>
          </cell>
          <cell r="AW266">
            <v>50</v>
          </cell>
          <cell r="AX266">
            <v>1</v>
          </cell>
          <cell r="AY266">
            <v>1</v>
          </cell>
          <cell r="AZ266">
            <v>1</v>
          </cell>
          <cell r="BA266" t="str">
            <v>ｵｰﾅｰ</v>
          </cell>
          <cell r="BB266" t="str">
            <v>ｵｰﾅｰ</v>
          </cell>
          <cell r="BC266" t="str">
            <v>大阪ガス</v>
          </cell>
          <cell r="BD266">
            <v>0</v>
          </cell>
          <cell r="BE266">
            <v>0</v>
          </cell>
          <cell r="BF266" t="str">
            <v>既存</v>
          </cell>
        </row>
        <row r="267">
          <cell r="A267">
            <v>267</v>
          </cell>
          <cell r="B267" t="str">
            <v>確定</v>
          </cell>
          <cell r="C267" t="str">
            <v>新規</v>
          </cell>
          <cell r="D267" t="str">
            <v>和民</v>
          </cell>
          <cell r="E267" t="str">
            <v>河原町通</v>
          </cell>
          <cell r="F267" t="str">
            <v>確定</v>
          </cell>
          <cell r="G267" t="str">
            <v>藤井</v>
          </cell>
          <cell r="H267">
            <v>37390</v>
          </cell>
          <cell r="I267" t="str">
            <v>確定</v>
          </cell>
          <cell r="J267">
            <v>37383</v>
          </cell>
          <cell r="K267">
            <v>0.625</v>
          </cell>
          <cell r="L267">
            <v>0</v>
          </cell>
          <cell r="M267">
            <v>0</v>
          </cell>
          <cell r="N267" t="str">
            <v>604－8033</v>
          </cell>
          <cell r="O267" t="str">
            <v>京都市中京区河原町通三条下ル三丁目奈良屋町３００番</v>
          </cell>
          <cell r="P267" t="str">
            <v>確定</v>
          </cell>
          <cell r="Q267" t="str">
            <v>Ｔ．Ｓ．Ｃ．タワー6階</v>
          </cell>
          <cell r="R267" t="str">
            <v>確定</v>
          </cell>
          <cell r="S267" t="str">
            <v>阪急京都</v>
          </cell>
          <cell r="T267" t="str">
            <v>河原町</v>
          </cell>
          <cell r="U267">
            <v>3</v>
          </cell>
          <cell r="V267">
            <v>142</v>
          </cell>
          <cell r="W267" t="str">
            <v>確定</v>
          </cell>
          <cell r="X267">
            <v>1</v>
          </cell>
          <cell r="Y267" t="str">
            <v>年中無休</v>
          </cell>
          <cell r="Z267" t="str">
            <v>17:00～翌日3:00　金土曜及び祝祭日の前日は5:00迄</v>
          </cell>
          <cell r="AA267" t="str">
            <v>075-213-7838</v>
          </cell>
          <cell r="AB267" t="str">
            <v>075-213-7839</v>
          </cell>
          <cell r="AC267" t="str">
            <v>075-213-5821</v>
          </cell>
          <cell r="AD267">
            <v>20000</v>
          </cell>
          <cell r="AE267" t="str">
            <v>青山商事株式会社</v>
          </cell>
          <cell r="AF267">
            <v>141.5</v>
          </cell>
          <cell r="AG267">
            <v>263</v>
          </cell>
          <cell r="AH267" t="str">
            <v>確定</v>
          </cell>
          <cell r="AI267">
            <v>0</v>
          </cell>
          <cell r="AJ267" t="str">
            <v>あり</v>
          </cell>
          <cell r="AK267">
            <v>3</v>
          </cell>
          <cell r="AL267" t="str">
            <v>A＋B＋C</v>
          </cell>
          <cell r="AM267">
            <v>22</v>
          </cell>
          <cell r="AN267">
            <v>22</v>
          </cell>
          <cell r="AO267">
            <v>26</v>
          </cell>
          <cell r="AP267">
            <v>0</v>
          </cell>
          <cell r="AQ267">
            <v>0</v>
          </cell>
          <cell r="AR267">
            <v>0</v>
          </cell>
          <cell r="AS267">
            <v>0</v>
          </cell>
          <cell r="AT267">
            <v>0</v>
          </cell>
          <cell r="AU267">
            <v>0</v>
          </cell>
          <cell r="AV267">
            <v>0</v>
          </cell>
          <cell r="AW267">
            <v>106</v>
          </cell>
          <cell r="AX267">
            <v>1</v>
          </cell>
          <cell r="AY267">
            <v>1</v>
          </cell>
          <cell r="AZ267">
            <v>1</v>
          </cell>
          <cell r="BA267" t="str">
            <v>ｵｰﾅｰ</v>
          </cell>
          <cell r="BB267" t="str">
            <v>ｵｰﾅｰ</v>
          </cell>
          <cell r="BC267" t="str">
            <v>大阪ガス</v>
          </cell>
          <cell r="BD267">
            <v>0</v>
          </cell>
          <cell r="BE267">
            <v>0</v>
          </cell>
          <cell r="BF267" t="str">
            <v>既存</v>
          </cell>
          <cell r="BG267">
            <v>0</v>
          </cell>
          <cell r="BH267" t="str">
            <v>青山商事株式会社</v>
          </cell>
          <cell r="BI267" t="str">
            <v>橘　部長</v>
          </cell>
          <cell r="BJ267" t="str">
            <v>084-920-0022</v>
          </cell>
          <cell r="BK267" t="str">
            <v>青山商事株式会社</v>
          </cell>
          <cell r="BL267">
            <v>0</v>
          </cell>
          <cell r="BM267" t="str">
            <v>橘　部長</v>
          </cell>
          <cell r="BN267" t="str">
            <v>721-8556</v>
          </cell>
          <cell r="BO267" t="str">
            <v>広島県福山市王子町1丁目3番5号</v>
          </cell>
          <cell r="BP267" t="str">
            <v>084-920-0022</v>
          </cell>
          <cell r="BQ267" t="str">
            <v>084-921-8122</v>
          </cell>
          <cell r="BR267" t="str">
            <v>有限会社　ＹＹＣ</v>
          </cell>
          <cell r="BS267" t="str">
            <v>吉岡</v>
          </cell>
          <cell r="BT267" t="str">
            <v>047-449-1733</v>
          </cell>
          <cell r="BU267">
            <v>4544</v>
          </cell>
          <cell r="BV267">
            <v>0</v>
          </cell>
        </row>
        <row r="268">
          <cell r="A268">
            <v>268</v>
          </cell>
          <cell r="B268" t="str">
            <v>確定</v>
          </cell>
          <cell r="C268" t="str">
            <v>新規</v>
          </cell>
          <cell r="D268" t="str">
            <v>和民</v>
          </cell>
          <cell r="E268" t="str">
            <v>西船橋北口</v>
          </cell>
          <cell r="F268" t="str">
            <v>確定</v>
          </cell>
          <cell r="G268" t="str">
            <v>小菅</v>
          </cell>
          <cell r="H268">
            <v>37371</v>
          </cell>
          <cell r="I268" t="str">
            <v>確定</v>
          </cell>
          <cell r="J268">
            <v>37366</v>
          </cell>
          <cell r="K268">
            <v>0.625</v>
          </cell>
          <cell r="L268">
            <v>0</v>
          </cell>
          <cell r="M268">
            <v>0</v>
          </cell>
          <cell r="N268" t="str">
            <v>273-00３１</v>
          </cell>
          <cell r="O268" t="str">
            <v>千葉県船橋市西船４－１４－１２</v>
          </cell>
          <cell r="P268" t="str">
            <v>確定</v>
          </cell>
          <cell r="Q268" t="str">
            <v>木村建設工業ビル２階</v>
          </cell>
          <cell r="R268" t="str">
            <v>確定</v>
          </cell>
          <cell r="S268" t="str">
            <v>ＪＲ総武線</v>
          </cell>
          <cell r="T268" t="str">
            <v>西船橋</v>
          </cell>
          <cell r="U268">
            <v>4</v>
          </cell>
          <cell r="V268">
            <v>135</v>
          </cell>
          <cell r="W268" t="str">
            <v>確定</v>
          </cell>
          <cell r="X268">
            <v>1</v>
          </cell>
          <cell r="Y268" t="str">
            <v>年中無休</v>
          </cell>
          <cell r="Z268" t="str">
            <v>17:00～翌日3:00　金土曜及び祝祭日の前日は5:00迄</v>
          </cell>
          <cell r="AA268" t="str">
            <v>047-495-3738</v>
          </cell>
          <cell r="AB268" t="str">
            <v>047-495-3739</v>
          </cell>
          <cell r="AC268" t="str">
            <v>047-437-4678</v>
          </cell>
          <cell r="AD268">
            <v>19000</v>
          </cell>
          <cell r="AE268" t="str">
            <v>木村建設工業株式会社</v>
          </cell>
          <cell r="AF268">
            <v>121</v>
          </cell>
          <cell r="AG268">
            <v>246</v>
          </cell>
          <cell r="AH268" t="str">
            <v>確定</v>
          </cell>
          <cell r="AI268">
            <v>0</v>
          </cell>
          <cell r="AJ268" t="str">
            <v>なし</v>
          </cell>
          <cell r="AK268">
            <v>3</v>
          </cell>
          <cell r="AL268" t="str">
            <v>A＋B＋C</v>
          </cell>
          <cell r="AM268">
            <v>16</v>
          </cell>
          <cell r="AN268">
            <v>17</v>
          </cell>
          <cell r="AO268">
            <v>17</v>
          </cell>
          <cell r="AP268">
            <v>0</v>
          </cell>
          <cell r="AQ268">
            <v>0</v>
          </cell>
          <cell r="AR268">
            <v>0</v>
          </cell>
          <cell r="AS268">
            <v>0</v>
          </cell>
          <cell r="AT268">
            <v>0</v>
          </cell>
          <cell r="AU268">
            <v>0</v>
          </cell>
          <cell r="AV268">
            <v>0</v>
          </cell>
          <cell r="AW268">
            <v>87</v>
          </cell>
          <cell r="AX268">
            <v>1</v>
          </cell>
          <cell r="AY268">
            <v>1</v>
          </cell>
          <cell r="AZ268">
            <v>1</v>
          </cell>
          <cell r="BA268" t="str">
            <v>オーナー</v>
          </cell>
          <cell r="BB268" t="str">
            <v>オーナー</v>
          </cell>
          <cell r="BC268" t="str">
            <v>京葉ガス</v>
          </cell>
          <cell r="BD268">
            <v>0</v>
          </cell>
          <cell r="BE268">
            <v>0</v>
          </cell>
          <cell r="BF268" t="str">
            <v>既存</v>
          </cell>
        </row>
        <row r="269">
          <cell r="A269">
            <v>269</v>
          </cell>
          <cell r="B269" t="str">
            <v>確定</v>
          </cell>
          <cell r="C269" t="str">
            <v>新規</v>
          </cell>
          <cell r="D269" t="str">
            <v>和民</v>
          </cell>
          <cell r="E269" t="str">
            <v>葛西駅前</v>
          </cell>
          <cell r="F269" t="str">
            <v>確定</v>
          </cell>
          <cell r="G269" t="str">
            <v>松浦</v>
          </cell>
          <cell r="H269">
            <v>37399</v>
          </cell>
          <cell r="I269" t="str">
            <v>確定</v>
          </cell>
          <cell r="J269">
            <v>37393</v>
          </cell>
          <cell r="K269">
            <v>0.625</v>
          </cell>
          <cell r="L269">
            <v>0</v>
          </cell>
          <cell r="M269">
            <v>0</v>
          </cell>
          <cell r="N269" t="str">
            <v>134－0083</v>
          </cell>
          <cell r="O269" t="str">
            <v>東京都江戸川区中葛西3丁目３５番16号</v>
          </cell>
          <cell r="P269" t="str">
            <v>確定</v>
          </cell>
          <cell r="Q269" t="str">
            <v>葛西駅前ビル２・３階</v>
          </cell>
          <cell r="R269" t="str">
            <v>確定</v>
          </cell>
          <cell r="S269" t="str">
            <v>営団東西線</v>
          </cell>
          <cell r="T269" t="str">
            <v>葛西</v>
          </cell>
          <cell r="U269">
            <v>1</v>
          </cell>
          <cell r="V269">
            <v>84.42</v>
          </cell>
          <cell r="W269" t="str">
            <v>確定</v>
          </cell>
          <cell r="X269">
            <v>2</v>
          </cell>
          <cell r="Y269" t="str">
            <v>年中無休</v>
          </cell>
          <cell r="Z269" t="str">
            <v>17:00～翌日3:00　金土曜及び祝祭日の前日は5:00迄</v>
          </cell>
          <cell r="AA269" t="str">
            <v>03-6663-7781</v>
          </cell>
          <cell r="AB269" t="str">
            <v>03-6663-7782</v>
          </cell>
          <cell r="AC269" t="str">
            <v>03-3680-9950</v>
          </cell>
          <cell r="AD269">
            <v>12800</v>
          </cell>
          <cell r="AE269" t="str">
            <v>渡部　哲</v>
          </cell>
          <cell r="AF269">
            <v>84.76</v>
          </cell>
          <cell r="AG269">
            <v>156</v>
          </cell>
          <cell r="AH269" t="str">
            <v>確定</v>
          </cell>
          <cell r="AI269">
            <v>0</v>
          </cell>
          <cell r="AJ269" t="str">
            <v>中止</v>
          </cell>
          <cell r="AK269">
            <v>3</v>
          </cell>
          <cell r="AL269" t="str">
            <v>B＋C</v>
          </cell>
          <cell r="AM269">
            <v>22</v>
          </cell>
          <cell r="AN269">
            <v>14</v>
          </cell>
          <cell r="AO269">
            <v>13</v>
          </cell>
          <cell r="AP269">
            <v>0</v>
          </cell>
          <cell r="AQ269">
            <v>0</v>
          </cell>
          <cell r="AR269">
            <v>0</v>
          </cell>
          <cell r="AS269">
            <v>0</v>
          </cell>
          <cell r="AT269">
            <v>0</v>
          </cell>
          <cell r="AU269">
            <v>0</v>
          </cell>
          <cell r="AV269">
            <v>0</v>
          </cell>
          <cell r="AW269">
            <v>70</v>
          </cell>
          <cell r="AX269">
            <v>2</v>
          </cell>
          <cell r="AY269">
            <v>2</v>
          </cell>
          <cell r="AZ269">
            <v>1</v>
          </cell>
          <cell r="BA269" t="str">
            <v>ｵｰﾅｰ</v>
          </cell>
          <cell r="BB269" t="str">
            <v>ｵｰﾅｰ</v>
          </cell>
          <cell r="BC269" t="str">
            <v>東京ガス</v>
          </cell>
          <cell r="BD269">
            <v>0</v>
          </cell>
          <cell r="BE269">
            <v>0</v>
          </cell>
          <cell r="BF269" t="str">
            <v>既存</v>
          </cell>
          <cell r="BG269">
            <v>0</v>
          </cell>
          <cell r="BH269">
            <v>0</v>
          </cell>
          <cell r="BI269">
            <v>0</v>
          </cell>
          <cell r="BJ269">
            <v>0</v>
          </cell>
          <cell r="BK269" t="str">
            <v>渡部　哲</v>
          </cell>
          <cell r="BL269">
            <v>0</v>
          </cell>
          <cell r="BM269" t="str">
            <v>渡部　哲</v>
          </cell>
          <cell r="BN269" t="str">
            <v>134-0088</v>
          </cell>
          <cell r="BO269" t="str">
            <v>東京都江戸川区西葛西6丁目21番5号</v>
          </cell>
          <cell r="BP269" t="str">
            <v>03-3877-0222</v>
          </cell>
          <cell r="BQ269" t="str">
            <v>03-3877-0221</v>
          </cell>
          <cell r="BR269" t="str">
            <v>㈱渡辺ハウジング</v>
          </cell>
          <cell r="BS269" t="str">
            <v>安藤</v>
          </cell>
          <cell r="BT269" t="str">
            <v>03-3688-5445</v>
          </cell>
          <cell r="BU269">
            <v>1010</v>
          </cell>
          <cell r="BV269">
            <v>0</v>
          </cell>
        </row>
        <row r="270">
          <cell r="A270">
            <v>270</v>
          </cell>
          <cell r="B270" t="str">
            <v>確定</v>
          </cell>
          <cell r="C270" t="str">
            <v>新規</v>
          </cell>
          <cell r="D270" t="str">
            <v>和民</v>
          </cell>
          <cell r="E270" t="str">
            <v>上野アメ横中央通り</v>
          </cell>
          <cell r="F270" t="str">
            <v>確定</v>
          </cell>
          <cell r="G270" t="str">
            <v>藤井</v>
          </cell>
          <cell r="H270">
            <v>37400</v>
          </cell>
          <cell r="I270" t="str">
            <v>確定</v>
          </cell>
          <cell r="J270">
            <v>37394</v>
          </cell>
          <cell r="K270">
            <v>0.625</v>
          </cell>
          <cell r="L270">
            <v>0</v>
          </cell>
          <cell r="M270">
            <v>0</v>
          </cell>
          <cell r="N270" t="str">
            <v>110－0005</v>
          </cell>
          <cell r="O270" t="str">
            <v>東京都台東区上野4丁目3番9号</v>
          </cell>
          <cell r="P270" t="str">
            <v>確定</v>
          </cell>
          <cell r="Q270" t="str">
            <v>スター会館２・３・４・５階</v>
          </cell>
          <cell r="R270" t="str">
            <v>確定</v>
          </cell>
          <cell r="S270" t="str">
            <v>ＪＲ山手線</v>
          </cell>
          <cell r="T270" t="str">
            <v>御徒町</v>
          </cell>
          <cell r="U270">
            <v>2</v>
          </cell>
          <cell r="V270">
            <v>173</v>
          </cell>
          <cell r="W270" t="str">
            <v>確定</v>
          </cell>
          <cell r="X270">
            <v>4</v>
          </cell>
          <cell r="Y270" t="str">
            <v>年中無休</v>
          </cell>
          <cell r="Z270" t="str">
            <v>17:00～翌日3:00　金土曜及び祝祭日の前日は5:00迄</v>
          </cell>
          <cell r="AA270" t="str">
            <v>03-5817-3978</v>
          </cell>
          <cell r="AB270" t="str">
            <v>03-5817-3979</v>
          </cell>
          <cell r="AC270" t="str">
            <v>03-3834-9177</v>
          </cell>
          <cell r="AD270">
            <v>32000</v>
          </cell>
          <cell r="AE270" t="str">
            <v>金海建物有限会社</v>
          </cell>
          <cell r="AF270">
            <v>162.4</v>
          </cell>
          <cell r="AG270">
            <v>313</v>
          </cell>
          <cell r="AH270" t="str">
            <v>確定</v>
          </cell>
          <cell r="AI270">
            <v>0</v>
          </cell>
          <cell r="AJ270" t="str">
            <v>中止</v>
          </cell>
          <cell r="AK270">
            <v>10</v>
          </cell>
          <cell r="AL270" t="str">
            <v>A+B+C/H+I+J</v>
          </cell>
          <cell r="AM270">
            <v>28</v>
          </cell>
          <cell r="AN270">
            <v>26</v>
          </cell>
          <cell r="AO270">
            <v>22</v>
          </cell>
          <cell r="AP270">
            <v>10</v>
          </cell>
          <cell r="AQ270">
            <v>6</v>
          </cell>
          <cell r="AR270">
            <v>16</v>
          </cell>
          <cell r="AS270">
            <v>7</v>
          </cell>
          <cell r="AT270">
            <v>5</v>
          </cell>
          <cell r="AU270">
            <v>10</v>
          </cell>
          <cell r="AV270">
            <v>12</v>
          </cell>
          <cell r="AW270">
            <v>76</v>
          </cell>
          <cell r="AX270">
            <v>3</v>
          </cell>
          <cell r="AY270">
            <v>3</v>
          </cell>
          <cell r="AZ270">
            <v>1</v>
          </cell>
          <cell r="BA270" t="str">
            <v>金海建物</v>
          </cell>
          <cell r="BB270" t="str">
            <v>金海建物</v>
          </cell>
          <cell r="BC270" t="str">
            <v>東京ガス</v>
          </cell>
          <cell r="BD270" t="str">
            <v>なし</v>
          </cell>
          <cell r="BE270" t="str">
            <v>なし</v>
          </cell>
          <cell r="BF270" t="str">
            <v>既存</v>
          </cell>
          <cell r="BG270">
            <v>0</v>
          </cell>
          <cell r="BH270" t="str">
            <v>金海建物有限会社</v>
          </cell>
          <cell r="BI270" t="str">
            <v>金海社長</v>
          </cell>
          <cell r="BJ270" t="str">
            <v>０３－３８３２－３３４１</v>
          </cell>
          <cell r="BK270" t="str">
            <v>金海建物有限会社</v>
          </cell>
          <cell r="BL270">
            <v>0</v>
          </cell>
          <cell r="BM270" t="str">
            <v>金海社長</v>
          </cell>
          <cell r="BN270" t="str">
            <v>１１０－０００５</v>
          </cell>
          <cell r="BO270" t="str">
            <v>東京都台東区上野２－１－３</v>
          </cell>
          <cell r="BP270" t="str">
            <v>０３－３８３２－３３４１</v>
          </cell>
          <cell r="BQ270" t="str">
            <v>０３－３８３９－２２５７</v>
          </cell>
          <cell r="BR270" t="str">
            <v>株式会社テナントリー</v>
          </cell>
          <cell r="BS270" t="str">
            <v>伊藤</v>
          </cell>
          <cell r="BT270" t="str">
            <v>０３－３３６１－５５８１</v>
          </cell>
          <cell r="BU270" t="str">
            <v>協議中</v>
          </cell>
        </row>
        <row r="271">
          <cell r="A271">
            <v>271</v>
          </cell>
          <cell r="B271" t="str">
            <v>確定</v>
          </cell>
          <cell r="C271" t="str">
            <v>新規</v>
          </cell>
          <cell r="D271" t="str">
            <v>和民</v>
          </cell>
          <cell r="E271" t="str">
            <v>飯田橋東口</v>
          </cell>
          <cell r="F271" t="str">
            <v>確定</v>
          </cell>
          <cell r="G271" t="str">
            <v>清水</v>
          </cell>
          <cell r="H271">
            <v>37417</v>
          </cell>
          <cell r="I271" t="str">
            <v>確定</v>
          </cell>
          <cell r="J271">
            <v>37409</v>
          </cell>
          <cell r="K271">
            <v>0.625</v>
          </cell>
          <cell r="L271">
            <v>0</v>
          </cell>
          <cell r="M271">
            <v>0</v>
          </cell>
          <cell r="N271" t="str">
            <v>102－0072</v>
          </cell>
          <cell r="O271" t="str">
            <v>東京都千代田区飯田橋４丁目7番8号</v>
          </cell>
          <cell r="P271" t="str">
            <v>確定</v>
          </cell>
          <cell r="Q271" t="str">
            <v>第3山商ﾋﾞﾙ　ｉタワー　３・４階</v>
          </cell>
          <cell r="R271" t="str">
            <v>確定</v>
          </cell>
          <cell r="S271" t="str">
            <v>JR中央線</v>
          </cell>
          <cell r="T271" t="str">
            <v>飯田橋</v>
          </cell>
          <cell r="U271">
            <v>2</v>
          </cell>
          <cell r="V271">
            <v>123.14</v>
          </cell>
          <cell r="W271" t="str">
            <v>確定</v>
          </cell>
          <cell r="X271">
            <v>2</v>
          </cell>
          <cell r="Y271" t="str">
            <v>年中無休</v>
          </cell>
          <cell r="Z271" t="str">
            <v>17:00～翌日3:00　金土曜及び祝祭日の前日は5:00迄</v>
          </cell>
          <cell r="AA271" t="str">
            <v>03‐3511‐7701</v>
          </cell>
          <cell r="AB271" t="str">
            <v>03-3511-7702</v>
          </cell>
          <cell r="AC271" t="str">
            <v>03-5214-4087</v>
          </cell>
          <cell r="AD271">
            <v>20000</v>
          </cell>
          <cell r="AE271" t="str">
            <v>山商株式会社</v>
          </cell>
          <cell r="AF271">
            <v>123.14</v>
          </cell>
          <cell r="AG271">
            <v>221</v>
          </cell>
          <cell r="AH271" t="str">
            <v>確定</v>
          </cell>
          <cell r="AI271">
            <v>0</v>
          </cell>
          <cell r="AJ271" t="str">
            <v>中止</v>
          </cell>
          <cell r="AK271">
            <v>7</v>
          </cell>
          <cell r="AL271" t="str">
            <v>A＋B＋Ｄ</v>
          </cell>
          <cell r="AM271">
            <v>12</v>
          </cell>
          <cell r="AN271">
            <v>16</v>
          </cell>
          <cell r="AO271">
            <v>22</v>
          </cell>
          <cell r="AP271">
            <v>10</v>
          </cell>
          <cell r="AQ271">
            <v>10</v>
          </cell>
          <cell r="AR271">
            <v>10</v>
          </cell>
          <cell r="AS271">
            <v>10</v>
          </cell>
          <cell r="AT271">
            <v>0</v>
          </cell>
          <cell r="AU271">
            <v>0</v>
          </cell>
          <cell r="AV271">
            <v>0</v>
          </cell>
          <cell r="AW271">
            <v>38</v>
          </cell>
          <cell r="AX271">
            <v>2</v>
          </cell>
          <cell r="AY271">
            <v>1</v>
          </cell>
          <cell r="AZ271">
            <v>1</v>
          </cell>
          <cell r="BA271" t="str">
            <v>山商</v>
          </cell>
          <cell r="BB271" t="str">
            <v>山商</v>
          </cell>
          <cell r="BC271" t="str">
            <v>東京ガス</v>
          </cell>
          <cell r="BD271" t="str">
            <v>なし</v>
          </cell>
          <cell r="BE271" t="str">
            <v>なし</v>
          </cell>
          <cell r="BF271" t="str">
            <v>新築</v>
          </cell>
          <cell r="BG271" t="str">
            <v>なし</v>
          </cell>
          <cell r="BH271" t="str">
            <v>㈱後楽園綜合サービス</v>
          </cell>
          <cell r="BI271" t="str">
            <v>小町谷</v>
          </cell>
          <cell r="BJ271" t="str">
            <v>03-3817-6164</v>
          </cell>
          <cell r="BK271" t="str">
            <v>山商株式会社</v>
          </cell>
          <cell r="BL271" t="str">
            <v>代表取締役社長</v>
          </cell>
          <cell r="BM271" t="str">
            <v>穂保　治男</v>
          </cell>
          <cell r="BN271">
            <v>0</v>
          </cell>
          <cell r="BO271" t="str">
            <v>東京都千代田区飯田橋4-8-13</v>
          </cell>
          <cell r="BP271">
            <v>0</v>
          </cell>
          <cell r="BQ271">
            <v>0</v>
          </cell>
          <cell r="BR271" t="str">
            <v>有限会社サンエステート</v>
          </cell>
          <cell r="BS271" t="str">
            <v>山中</v>
          </cell>
          <cell r="BT271" t="str">
            <v>03-3237-0010</v>
          </cell>
          <cell r="BU271">
            <v>2327</v>
          </cell>
          <cell r="BV271">
            <v>0</v>
          </cell>
          <cell r="BW271">
            <v>0</v>
          </cell>
          <cell r="BX271">
            <v>0</v>
          </cell>
          <cell r="BY271">
            <v>0</v>
          </cell>
        </row>
        <row r="272">
          <cell r="A272">
            <v>272</v>
          </cell>
          <cell r="B272" t="str">
            <v>確定</v>
          </cell>
          <cell r="C272" t="str">
            <v>新規</v>
          </cell>
          <cell r="D272" t="str">
            <v>和民</v>
          </cell>
          <cell r="E272" t="str">
            <v>仙川駅前</v>
          </cell>
          <cell r="F272" t="str">
            <v>確定</v>
          </cell>
          <cell r="G272" t="str">
            <v>日比</v>
          </cell>
          <cell r="H272">
            <v>37417</v>
          </cell>
          <cell r="I272" t="str">
            <v>確定</v>
          </cell>
          <cell r="J272">
            <v>37411</v>
          </cell>
          <cell r="K272">
            <v>0.625</v>
          </cell>
          <cell r="L272">
            <v>0</v>
          </cell>
          <cell r="M272">
            <v>0</v>
          </cell>
          <cell r="N272" t="str">
            <v>182－0002</v>
          </cell>
          <cell r="O272" t="str">
            <v>調布市仙川町3丁目9-7</v>
          </cell>
          <cell r="P272" t="str">
            <v>確定</v>
          </cell>
          <cell r="Q272" t="str">
            <v>エテルノ上原地下１階</v>
          </cell>
          <cell r="R272" t="str">
            <v>確定</v>
          </cell>
          <cell r="S272" t="str">
            <v>京王線</v>
          </cell>
          <cell r="T272" t="str">
            <v>仙川</v>
          </cell>
          <cell r="U272">
            <v>1</v>
          </cell>
          <cell r="V272">
            <v>74</v>
          </cell>
          <cell r="W272" t="str">
            <v>確定</v>
          </cell>
          <cell r="X272">
            <v>1</v>
          </cell>
          <cell r="Y272" t="str">
            <v>年中無休</v>
          </cell>
          <cell r="Z272" t="str">
            <v>17:00～翌日3:00　金土曜及び祝祭日の前日は5:00迄</v>
          </cell>
          <cell r="AA272" t="str">
            <v>03-5315-3155</v>
          </cell>
          <cell r="AB272" t="str">
            <v>03-5315-3156</v>
          </cell>
          <cell r="AC272" t="str">
            <v>03-3326-3713</v>
          </cell>
          <cell r="AD272">
            <v>13000</v>
          </cell>
          <cell r="AE272" t="str">
            <v>上原 洋子</v>
          </cell>
          <cell r="AF272">
            <v>74</v>
          </cell>
          <cell r="AG272">
            <v>140</v>
          </cell>
          <cell r="AH272" t="str">
            <v>確定</v>
          </cell>
          <cell r="AI272">
            <v>0</v>
          </cell>
          <cell r="AJ272" t="str">
            <v>中止</v>
          </cell>
          <cell r="AK272">
            <v>2</v>
          </cell>
          <cell r="AL272" t="str">
            <v>Ａ＋Ｂ</v>
          </cell>
          <cell r="AM272">
            <v>12</v>
          </cell>
          <cell r="AN272">
            <v>20</v>
          </cell>
          <cell r="AO272">
            <v>0</v>
          </cell>
          <cell r="AP272">
            <v>0</v>
          </cell>
          <cell r="AQ272">
            <v>0</v>
          </cell>
          <cell r="AR272">
            <v>0</v>
          </cell>
          <cell r="AS272">
            <v>0</v>
          </cell>
          <cell r="AT272">
            <v>0</v>
          </cell>
          <cell r="AU272">
            <v>0</v>
          </cell>
          <cell r="AV272">
            <v>0</v>
          </cell>
          <cell r="AW272">
            <v>32</v>
          </cell>
          <cell r="AX272">
            <v>1</v>
          </cell>
          <cell r="AY272">
            <v>1</v>
          </cell>
          <cell r="AZ272">
            <v>1</v>
          </cell>
          <cell r="BA272" t="str">
            <v>オーナー</v>
          </cell>
          <cell r="BB272" t="str">
            <v>水道局</v>
          </cell>
          <cell r="BC272" t="str">
            <v>東京ガス</v>
          </cell>
          <cell r="BD272" t="str">
            <v>なし</v>
          </cell>
          <cell r="BE272" t="str">
            <v>なし</v>
          </cell>
          <cell r="BF272" t="str">
            <v>新築</v>
          </cell>
          <cell r="BG272" t="str">
            <v>なし</v>
          </cell>
          <cell r="BH272" t="str">
            <v>未定</v>
          </cell>
          <cell r="BI272" t="str">
            <v>未定</v>
          </cell>
          <cell r="BJ272" t="str">
            <v>未定</v>
          </cell>
          <cell r="BK272">
            <v>0</v>
          </cell>
          <cell r="BL272">
            <v>0</v>
          </cell>
          <cell r="BM272" t="str">
            <v>上原 洋子</v>
          </cell>
          <cell r="BN272">
            <v>0</v>
          </cell>
          <cell r="BO272" t="str">
            <v>東京都調布市仙川町３丁目９番７</v>
          </cell>
          <cell r="BP272">
            <v>0</v>
          </cell>
          <cell r="BQ272">
            <v>0</v>
          </cell>
          <cell r="BR272" t="str">
            <v>アークデザイン株式会社</v>
          </cell>
          <cell r="BS272" t="str">
            <v>赤池</v>
          </cell>
          <cell r="BT272">
            <v>0</v>
          </cell>
          <cell r="BU272">
            <v>1184</v>
          </cell>
          <cell r="BV272">
            <v>0</v>
          </cell>
        </row>
        <row r="273">
          <cell r="A273">
            <v>273</v>
          </cell>
          <cell r="B273" t="str">
            <v>確定</v>
          </cell>
          <cell r="C273" t="str">
            <v>新規</v>
          </cell>
          <cell r="D273" t="str">
            <v>和民</v>
          </cell>
          <cell r="E273" t="str">
            <v>江坂南口</v>
          </cell>
          <cell r="F273" t="str">
            <v>確定</v>
          </cell>
          <cell r="G273" t="str">
            <v>藤井</v>
          </cell>
          <cell r="H273">
            <v>37417</v>
          </cell>
          <cell r="I273" t="str">
            <v>確定</v>
          </cell>
          <cell r="J273">
            <v>37411</v>
          </cell>
          <cell r="K273">
            <v>0.625</v>
          </cell>
          <cell r="L273">
            <v>0</v>
          </cell>
          <cell r="M273">
            <v>0</v>
          </cell>
          <cell r="N273" t="str">
            <v>564－0051</v>
          </cell>
          <cell r="O273" t="str">
            <v>大阪府吹田市豊津町9番25号</v>
          </cell>
          <cell r="P273" t="str">
            <v>確定</v>
          </cell>
          <cell r="Q273" t="str">
            <v>日本興業ビル（ニッコープラザ）７階</v>
          </cell>
          <cell r="R273" t="str">
            <v>確定</v>
          </cell>
          <cell r="S273" t="str">
            <v>市営御堂筋</v>
          </cell>
          <cell r="T273" t="str">
            <v>江坂</v>
          </cell>
          <cell r="U273">
            <v>1</v>
          </cell>
          <cell r="V273">
            <v>110.06</v>
          </cell>
          <cell r="W273" t="str">
            <v>確定</v>
          </cell>
          <cell r="X273">
            <v>1</v>
          </cell>
          <cell r="Y273" t="str">
            <v>年中無休</v>
          </cell>
          <cell r="Z273" t="str">
            <v>17:00～翌日3:00　金土曜及び祝祭日の前日は5:00迄</v>
          </cell>
          <cell r="AA273" t="str">
            <v>06-6190-8000</v>
          </cell>
          <cell r="AB273" t="str">
            <v>06-6190-8020</v>
          </cell>
          <cell r="AC273" t="str">
            <v>06-6338-5385</v>
          </cell>
          <cell r="AD273">
            <v>16500</v>
          </cell>
          <cell r="AE273" t="str">
            <v>有限会社 光進</v>
          </cell>
          <cell r="AF273">
            <v>110.06</v>
          </cell>
          <cell r="AG273">
            <v>214</v>
          </cell>
          <cell r="AH273" t="str">
            <v>確定</v>
          </cell>
          <cell r="AI273">
            <v>0</v>
          </cell>
          <cell r="AJ273" t="str">
            <v>中止</v>
          </cell>
          <cell r="AK273">
            <v>4</v>
          </cell>
          <cell r="AL273" t="str">
            <v>Ｂ+Ｃ</v>
          </cell>
          <cell r="AM273">
            <v>10</v>
          </cell>
          <cell r="AN273">
            <v>19</v>
          </cell>
          <cell r="AO273">
            <v>22</v>
          </cell>
          <cell r="AP273">
            <v>15</v>
          </cell>
          <cell r="AQ273">
            <v>0</v>
          </cell>
          <cell r="AR273">
            <v>0</v>
          </cell>
          <cell r="AS273">
            <v>0</v>
          </cell>
          <cell r="AT273">
            <v>0</v>
          </cell>
          <cell r="AU273">
            <v>0</v>
          </cell>
          <cell r="AV273">
            <v>0</v>
          </cell>
          <cell r="AW273">
            <v>74</v>
          </cell>
          <cell r="AX273">
            <v>1</v>
          </cell>
          <cell r="AY273">
            <v>1</v>
          </cell>
          <cell r="AZ273">
            <v>1</v>
          </cell>
          <cell r="BA273" t="str">
            <v>オーナー</v>
          </cell>
          <cell r="BB273" t="str">
            <v>オーナー</v>
          </cell>
          <cell r="BC273" t="str">
            <v>大阪ガス</v>
          </cell>
          <cell r="BD273" t="str">
            <v>なし</v>
          </cell>
          <cell r="BE273" t="str">
            <v>なし</v>
          </cell>
          <cell r="BF273" t="str">
            <v>既存</v>
          </cell>
          <cell r="BG273" t="str">
            <v>なし</v>
          </cell>
          <cell r="BH273" t="str">
            <v>未定</v>
          </cell>
          <cell r="BI273" t="str">
            <v>未定</v>
          </cell>
          <cell r="BJ273" t="str">
            <v>未定</v>
          </cell>
          <cell r="BK273" t="str">
            <v>有限会社　光進</v>
          </cell>
          <cell r="BL273" t="str">
            <v>代表取締役</v>
          </cell>
          <cell r="BM273" t="str">
            <v>岩本　福子</v>
          </cell>
          <cell r="BN273" t="str">
            <v>564-0051</v>
          </cell>
          <cell r="BO273" t="str">
            <v>吹田市豊津町９番１５号</v>
          </cell>
          <cell r="BP273">
            <v>0</v>
          </cell>
          <cell r="BQ273">
            <v>0</v>
          </cell>
          <cell r="BR273" t="str">
            <v>有限会社ホップス</v>
          </cell>
          <cell r="BS273" t="str">
            <v>和田</v>
          </cell>
          <cell r="BT273" t="str">
            <v>06-6676-3020</v>
          </cell>
          <cell r="BU273">
            <v>1430</v>
          </cell>
          <cell r="BV273">
            <v>0</v>
          </cell>
          <cell r="BW273">
            <v>0</v>
          </cell>
        </row>
        <row r="274">
          <cell r="A274">
            <v>274</v>
          </cell>
          <cell r="B274" t="str">
            <v>確定</v>
          </cell>
          <cell r="C274" t="str">
            <v>新規</v>
          </cell>
          <cell r="D274" t="str">
            <v>和民</v>
          </cell>
          <cell r="E274" t="str">
            <v>千日前</v>
          </cell>
          <cell r="F274" t="str">
            <v>確定</v>
          </cell>
          <cell r="G274" t="str">
            <v>藤井</v>
          </cell>
          <cell r="H274">
            <v>37427</v>
          </cell>
          <cell r="I274" t="str">
            <v>確定</v>
          </cell>
          <cell r="J274">
            <v>37421</v>
          </cell>
          <cell r="K274">
            <v>0.625</v>
          </cell>
          <cell r="L274">
            <v>0</v>
          </cell>
          <cell r="M274">
            <v>0</v>
          </cell>
          <cell r="N274" t="str">
            <v>542-0074</v>
          </cell>
          <cell r="O274" t="str">
            <v>大阪市中央区千日前１－９－15</v>
          </cell>
          <cell r="P274" t="str">
            <v>確定</v>
          </cell>
          <cell r="Q274" t="str">
            <v>アレキサンダービル２・３階</v>
          </cell>
          <cell r="R274" t="str">
            <v>確定</v>
          </cell>
          <cell r="S274" t="str">
            <v>地下鉄御堂筋線</v>
          </cell>
          <cell r="T274" t="str">
            <v>なんば</v>
          </cell>
          <cell r="U274">
            <v>5</v>
          </cell>
          <cell r="V274">
            <v>91.91</v>
          </cell>
          <cell r="W274" t="str">
            <v>確定</v>
          </cell>
          <cell r="X274">
            <v>2</v>
          </cell>
          <cell r="Y274" t="str">
            <v>年中無休</v>
          </cell>
          <cell r="Z274" t="str">
            <v>17:00～翌日3:00　金土曜及び祝祭日の前日は5:00迄</v>
          </cell>
          <cell r="AA274" t="str">
            <v>06-6214-8815</v>
          </cell>
          <cell r="AB274" t="str">
            <v>06-6214-8814</v>
          </cell>
          <cell r="AC274" t="str">
            <v>06-6212-9019</v>
          </cell>
          <cell r="AD274">
            <v>16500</v>
          </cell>
          <cell r="AE274" t="str">
            <v>竹内　吉男</v>
          </cell>
          <cell r="AF274">
            <v>90.33</v>
          </cell>
          <cell r="AG274">
            <v>167</v>
          </cell>
          <cell r="AH274" t="str">
            <v>確定</v>
          </cell>
          <cell r="AI274">
            <v>0</v>
          </cell>
          <cell r="AJ274" t="str">
            <v>中止</v>
          </cell>
          <cell r="AK274">
            <v>2</v>
          </cell>
          <cell r="AL274" t="str">
            <v>Ａ＋Ｂ</v>
          </cell>
          <cell r="AM274">
            <v>19</v>
          </cell>
          <cell r="AN274">
            <v>19</v>
          </cell>
          <cell r="AO274">
            <v>17</v>
          </cell>
          <cell r="AP274">
            <v>0</v>
          </cell>
          <cell r="AQ274">
            <v>0</v>
          </cell>
          <cell r="AR274">
            <v>0</v>
          </cell>
          <cell r="AS274">
            <v>0</v>
          </cell>
          <cell r="AT274">
            <v>0</v>
          </cell>
          <cell r="AU274">
            <v>0</v>
          </cell>
          <cell r="AV274">
            <v>0</v>
          </cell>
          <cell r="AW274">
            <v>89</v>
          </cell>
          <cell r="AX274">
            <v>2</v>
          </cell>
          <cell r="AY274">
            <v>2</v>
          </cell>
          <cell r="AZ274">
            <v>1</v>
          </cell>
          <cell r="BA274" t="str">
            <v>オーナー</v>
          </cell>
          <cell r="BB274" t="str">
            <v>オーナー</v>
          </cell>
          <cell r="BC274" t="str">
            <v>大阪ガス</v>
          </cell>
          <cell r="BD274" t="str">
            <v>なし</v>
          </cell>
          <cell r="BE274" t="str">
            <v>なし</v>
          </cell>
          <cell r="BF274" t="str">
            <v>既存</v>
          </cell>
          <cell r="BG274" t="str">
            <v>売上歩合</v>
          </cell>
          <cell r="BH274" t="str">
            <v>未定</v>
          </cell>
          <cell r="BI274" t="str">
            <v>未定</v>
          </cell>
          <cell r="BJ274" t="str">
            <v>未定</v>
          </cell>
          <cell r="BK274">
            <v>0</v>
          </cell>
          <cell r="BL274">
            <v>0</v>
          </cell>
          <cell r="BM274" t="str">
            <v>竹内　吉男</v>
          </cell>
          <cell r="BN274">
            <v>0</v>
          </cell>
          <cell r="BO274" t="str">
            <v>堺市大美野120番地</v>
          </cell>
          <cell r="BP274">
            <v>0</v>
          </cell>
          <cell r="BQ274">
            <v>0</v>
          </cell>
          <cell r="BR274" t="str">
            <v>㈱類設計室</v>
          </cell>
          <cell r="BS274" t="str">
            <v>岡田</v>
          </cell>
          <cell r="BT274">
            <v>0</v>
          </cell>
          <cell r="BU274">
            <v>1517</v>
          </cell>
          <cell r="BV274">
            <v>0</v>
          </cell>
          <cell r="BW274">
            <v>0</v>
          </cell>
          <cell r="BX274" t="str">
            <v xml:space="preserve"> </v>
          </cell>
        </row>
        <row r="275">
          <cell r="A275">
            <v>275</v>
          </cell>
          <cell r="B275" t="str">
            <v>確定</v>
          </cell>
          <cell r="C275" t="str">
            <v>新規</v>
          </cell>
          <cell r="D275" t="str">
            <v>和み亭</v>
          </cell>
          <cell r="E275" t="str">
            <v>辻堂羽鳥</v>
          </cell>
          <cell r="F275" t="str">
            <v>確定</v>
          </cell>
          <cell r="G275" t="str">
            <v>日比</v>
          </cell>
          <cell r="H275">
            <v>37425</v>
          </cell>
          <cell r="I275" t="str">
            <v>確定</v>
          </cell>
          <cell r="J275">
            <v>37417</v>
          </cell>
          <cell r="K275">
            <v>0.625</v>
          </cell>
          <cell r="L275">
            <v>0</v>
          </cell>
          <cell r="M275">
            <v>0</v>
          </cell>
          <cell r="N275" t="str">
            <v>251-0056</v>
          </cell>
          <cell r="O275" t="str">
            <v>神奈川県藤沢市羽鳥3丁目1-４１</v>
          </cell>
          <cell r="P275" t="str">
            <v>確定</v>
          </cell>
          <cell r="Q275" t="str">
            <v>ビル名なし</v>
          </cell>
          <cell r="R275" t="str">
            <v>確定</v>
          </cell>
          <cell r="S275" t="str">
            <v>JR東海道</v>
          </cell>
          <cell r="T275" t="str">
            <v>辻堂</v>
          </cell>
          <cell r="U275">
            <v>7</v>
          </cell>
          <cell r="V275">
            <v>601.54999999999995</v>
          </cell>
          <cell r="W275" t="str">
            <v>確定</v>
          </cell>
          <cell r="X275">
            <v>1</v>
          </cell>
          <cell r="Y275" t="str">
            <v>年中無休</v>
          </cell>
          <cell r="Z275" t="str">
            <v>11:30～翌日2:00</v>
          </cell>
          <cell r="AA275" t="str">
            <v>0466-30-1961</v>
          </cell>
          <cell r="AB275" t="str">
            <v>0466-30-1962</v>
          </cell>
          <cell r="AC275" t="str">
            <v>0466-35-2220</v>
          </cell>
          <cell r="AD275">
            <v>12000</v>
          </cell>
          <cell r="AE275" t="str">
            <v>藤井　光彦</v>
          </cell>
          <cell r="AF275">
            <v>79.08</v>
          </cell>
          <cell r="AG275">
            <v>120</v>
          </cell>
          <cell r="AH275" t="str">
            <v>確定</v>
          </cell>
          <cell r="AI275">
            <v>25</v>
          </cell>
          <cell r="AJ275" t="str">
            <v>中止</v>
          </cell>
          <cell r="AK275">
            <v>2</v>
          </cell>
          <cell r="AL275" t="str">
            <v>Ａ＋Ｂ</v>
          </cell>
          <cell r="AM275">
            <v>20</v>
          </cell>
          <cell r="AN275">
            <v>14</v>
          </cell>
          <cell r="AO275">
            <v>0</v>
          </cell>
          <cell r="AP275">
            <v>0</v>
          </cell>
          <cell r="AQ275">
            <v>0</v>
          </cell>
          <cell r="AR275">
            <v>0</v>
          </cell>
          <cell r="AS275">
            <v>0</v>
          </cell>
          <cell r="AT275">
            <v>0</v>
          </cell>
          <cell r="AU275">
            <v>0</v>
          </cell>
          <cell r="AV275">
            <v>0</v>
          </cell>
          <cell r="AW275">
            <v>34</v>
          </cell>
          <cell r="AX275">
            <v>1</v>
          </cell>
          <cell r="AY275">
            <v>1</v>
          </cell>
          <cell r="AZ275">
            <v>1</v>
          </cell>
          <cell r="BA275" t="str">
            <v>東京電力</v>
          </cell>
          <cell r="BB275" t="str">
            <v>水道局</v>
          </cell>
          <cell r="BC275" t="str">
            <v>ﾄﾓｴﾌﾟﾛﾊﾟﾝ</v>
          </cell>
          <cell r="BD275" t="str">
            <v>なし</v>
          </cell>
          <cell r="BE275" t="str">
            <v>あり</v>
          </cell>
          <cell r="BF275" t="str">
            <v>新築</v>
          </cell>
          <cell r="BG275" t="str">
            <v>消防用設備点検あり（年次）</v>
          </cell>
          <cell r="BH275" t="str">
            <v>(有)ミズホ地所</v>
          </cell>
          <cell r="BI275" t="str">
            <v>藤井</v>
          </cell>
          <cell r="BJ275" t="str">
            <v>0466-35-6702</v>
          </cell>
          <cell r="BK275">
            <v>0</v>
          </cell>
          <cell r="BL275">
            <v>0</v>
          </cell>
          <cell r="BM275" t="str">
            <v>藤井　光彦</v>
          </cell>
          <cell r="BN275" t="str">
            <v>251-0056</v>
          </cell>
          <cell r="BO275" t="str">
            <v>藤沢市羽鳥3-21-6</v>
          </cell>
          <cell r="BP275" t="str">
            <v>0466-36-3211</v>
          </cell>
          <cell r="BQ275">
            <v>0</v>
          </cell>
          <cell r="BR275" t="str">
            <v>(有)アルカディア</v>
          </cell>
          <cell r="BS275" t="str">
            <v>横田</v>
          </cell>
          <cell r="BT275" t="str">
            <v>03-3590-0381</v>
          </cell>
          <cell r="BU275">
            <v>810</v>
          </cell>
          <cell r="BV275">
            <v>0</v>
          </cell>
        </row>
        <row r="276">
          <cell r="A276">
            <v>276</v>
          </cell>
          <cell r="B276" t="str">
            <v>確定</v>
          </cell>
          <cell r="C276" t="str">
            <v>新規</v>
          </cell>
          <cell r="D276" t="str">
            <v>和民</v>
          </cell>
          <cell r="E276" t="str">
            <v>町屋</v>
          </cell>
          <cell r="F276" t="str">
            <v>確定</v>
          </cell>
          <cell r="G276" t="str">
            <v>清水</v>
          </cell>
          <cell r="H276">
            <v>37433</v>
          </cell>
          <cell r="I276" t="str">
            <v>確定</v>
          </cell>
          <cell r="J276">
            <v>37427</v>
          </cell>
          <cell r="K276">
            <v>0.625</v>
          </cell>
          <cell r="L276">
            <v>0</v>
          </cell>
          <cell r="M276">
            <v>0</v>
          </cell>
          <cell r="N276" t="str">
            <v>116-0001</v>
          </cell>
          <cell r="O276" t="str">
            <v>東京都荒川区町屋1丁目2番13号</v>
          </cell>
          <cell r="P276" t="str">
            <v>確定</v>
          </cell>
          <cell r="Q276" t="str">
            <v>町屋駅前二番館ビル1・2・3階</v>
          </cell>
          <cell r="R276" t="str">
            <v>確定</v>
          </cell>
          <cell r="S276" t="str">
            <v>都電荒川線</v>
          </cell>
          <cell r="T276" t="str">
            <v>町屋</v>
          </cell>
          <cell r="U276">
            <v>1</v>
          </cell>
          <cell r="V276">
            <v>112.3</v>
          </cell>
          <cell r="W276" t="str">
            <v>確定</v>
          </cell>
          <cell r="X276">
            <v>3</v>
          </cell>
          <cell r="Y276" t="str">
            <v>年中無休</v>
          </cell>
          <cell r="Z276" t="str">
            <v>17:00～翌日3:00　金土曜及び祝祭日の前日は5:00迄</v>
          </cell>
          <cell r="AA276" t="str">
            <v>03-5855-1831</v>
          </cell>
          <cell r="AB276" t="str">
            <v>03-5855-1832</v>
          </cell>
          <cell r="AC276" t="str">
            <v>03-3819-2516</v>
          </cell>
          <cell r="AD276">
            <v>16000</v>
          </cell>
          <cell r="AE276" t="str">
            <v>共栄興産株式会社</v>
          </cell>
          <cell r="AF276">
            <v>108.47</v>
          </cell>
          <cell r="AG276">
            <v>203</v>
          </cell>
          <cell r="AH276" t="str">
            <v>確定</v>
          </cell>
          <cell r="AI276">
            <v>0</v>
          </cell>
          <cell r="AJ276" t="str">
            <v>中止</v>
          </cell>
          <cell r="AK276">
            <v>5</v>
          </cell>
          <cell r="AL276" t="str">
            <v>A+B+C</v>
          </cell>
          <cell r="AM276">
            <v>17</v>
          </cell>
          <cell r="AN276">
            <v>12</v>
          </cell>
          <cell r="AO276">
            <v>14</v>
          </cell>
          <cell r="AP276">
            <v>14</v>
          </cell>
          <cell r="AQ276">
            <v>9</v>
          </cell>
          <cell r="AR276">
            <v>0</v>
          </cell>
          <cell r="AS276">
            <v>0</v>
          </cell>
          <cell r="AT276">
            <v>0</v>
          </cell>
          <cell r="AU276">
            <v>0</v>
          </cell>
          <cell r="AV276">
            <v>0</v>
          </cell>
          <cell r="AW276">
            <v>43</v>
          </cell>
          <cell r="AX276">
            <v>3</v>
          </cell>
          <cell r="AY276">
            <v>1</v>
          </cell>
          <cell r="AZ276">
            <v>1</v>
          </cell>
          <cell r="BA276" t="str">
            <v>オーナー</v>
          </cell>
          <cell r="BB276" t="str">
            <v>水道局</v>
          </cell>
          <cell r="BC276" t="str">
            <v>東京ガス</v>
          </cell>
          <cell r="BD276" t="str">
            <v>あり</v>
          </cell>
          <cell r="BE276" t="str">
            <v>なし</v>
          </cell>
          <cell r="BF276" t="str">
            <v>新築</v>
          </cell>
          <cell r="BG276" t="str">
            <v>なし</v>
          </cell>
          <cell r="BH276" t="str">
            <v>共栄興産株式会社</v>
          </cell>
          <cell r="BI276" t="str">
            <v>未定</v>
          </cell>
          <cell r="BJ276" t="str">
            <v>03-3895-3942</v>
          </cell>
          <cell r="BK276" t="str">
            <v>共栄興産株式会社</v>
          </cell>
          <cell r="BL276" t="str">
            <v>代表取締役</v>
          </cell>
          <cell r="BM276" t="str">
            <v>田中　晴夫</v>
          </cell>
          <cell r="BN276" t="str">
            <v>１１６－０００１</v>
          </cell>
          <cell r="BO276" t="str">
            <v>東京都荒川区町屋3丁目29番１３号</v>
          </cell>
          <cell r="BP276" t="str">
            <v>０３－３８９５－３９４２</v>
          </cell>
          <cell r="BQ276" t="str">
            <v>０３－３８９５－３９４２</v>
          </cell>
          <cell r="BR276" t="str">
            <v>株式会社　大伸</v>
          </cell>
          <cell r="BS276" t="str">
            <v>真船</v>
          </cell>
          <cell r="BT276" t="str">
            <v>０３－３８９５－６８１０</v>
          </cell>
          <cell r="BU276">
            <v>1650</v>
          </cell>
          <cell r="BV276">
            <v>0</v>
          </cell>
          <cell r="BW276">
            <v>0</v>
          </cell>
        </row>
        <row r="277">
          <cell r="A277">
            <v>277</v>
          </cell>
          <cell r="B277" t="str">
            <v>確定</v>
          </cell>
          <cell r="C277" t="str">
            <v>新規</v>
          </cell>
          <cell r="D277" t="str">
            <v>和民</v>
          </cell>
          <cell r="E277" t="str">
            <v>JR京橋北口</v>
          </cell>
          <cell r="F277" t="str">
            <v>確定</v>
          </cell>
          <cell r="G277" t="str">
            <v>藤井</v>
          </cell>
          <cell r="H277">
            <v>37413</v>
          </cell>
          <cell r="I277" t="str">
            <v>確定</v>
          </cell>
          <cell r="J277">
            <v>37408</v>
          </cell>
          <cell r="K277">
            <v>0.625</v>
          </cell>
          <cell r="L277">
            <v>0</v>
          </cell>
          <cell r="M277">
            <v>0</v>
          </cell>
          <cell r="N277" t="str">
            <v>534-0024</v>
          </cell>
          <cell r="O277" t="str">
            <v>大阪市都島区東野田町３丁目１０番１号</v>
          </cell>
          <cell r="P277" t="str">
            <v>確定</v>
          </cell>
          <cell r="Q277" t="str">
            <v>第二晃進ビル2・3階</v>
          </cell>
          <cell r="R277" t="str">
            <v>確定</v>
          </cell>
          <cell r="S277" t="str">
            <v>JR環状線</v>
          </cell>
          <cell r="T277" t="str">
            <v>京橋</v>
          </cell>
          <cell r="U277">
            <v>1</v>
          </cell>
          <cell r="V277">
            <v>150</v>
          </cell>
          <cell r="W277" t="str">
            <v>確定</v>
          </cell>
          <cell r="X277">
            <v>2</v>
          </cell>
          <cell r="Y277" t="str">
            <v>年中無休</v>
          </cell>
          <cell r="Z277" t="str">
            <v>17:00～翌日3:00　金土曜及び祝祭日の前日は5:00迄</v>
          </cell>
          <cell r="AA277" t="str">
            <v>06-6352-1825</v>
          </cell>
          <cell r="AB277" t="str">
            <v>06-6352-1826</v>
          </cell>
          <cell r="AC277" t="str">
            <v>06-6352-1890</v>
          </cell>
          <cell r="AD277">
            <v>26000</v>
          </cell>
          <cell r="AE277" t="str">
            <v>晃進産業株式会社</v>
          </cell>
          <cell r="AF277">
            <v>147.6</v>
          </cell>
          <cell r="AG277">
            <v>293</v>
          </cell>
          <cell r="AH277" t="str">
            <v>確定</v>
          </cell>
          <cell r="AI277">
            <v>0</v>
          </cell>
          <cell r="AJ277" t="str">
            <v>中止</v>
          </cell>
          <cell r="AK277">
            <v>6</v>
          </cell>
          <cell r="AL277" t="str">
            <v>A+B+C／D+E+F</v>
          </cell>
          <cell r="AM277">
            <v>7</v>
          </cell>
          <cell r="AN277">
            <v>14</v>
          </cell>
          <cell r="AO277">
            <v>12</v>
          </cell>
          <cell r="AP277">
            <v>20</v>
          </cell>
          <cell r="AQ277">
            <v>8</v>
          </cell>
          <cell r="AR277">
            <v>14</v>
          </cell>
          <cell r="AS277">
            <v>0</v>
          </cell>
          <cell r="AT277">
            <v>0</v>
          </cell>
          <cell r="AU277">
            <v>0</v>
          </cell>
          <cell r="AV277">
            <v>0</v>
          </cell>
          <cell r="AW277">
            <v>131</v>
          </cell>
          <cell r="AX277">
            <v>2</v>
          </cell>
          <cell r="AY277">
            <v>2</v>
          </cell>
          <cell r="AZ277">
            <v>1</v>
          </cell>
          <cell r="BA277" t="str">
            <v>オーナー</v>
          </cell>
          <cell r="BB277" t="str">
            <v>オーナー</v>
          </cell>
          <cell r="BC277" t="str">
            <v>大阪ガス</v>
          </cell>
          <cell r="BD277" t="str">
            <v>なし</v>
          </cell>
          <cell r="BE277" t="str">
            <v>なし</v>
          </cell>
          <cell r="BF277" t="str">
            <v>既存</v>
          </cell>
          <cell r="BG277" t="str">
            <v>なし</v>
          </cell>
          <cell r="BH277" t="str">
            <v>未定</v>
          </cell>
          <cell r="BI277" t="str">
            <v>未定</v>
          </cell>
          <cell r="BJ277" t="str">
            <v>未定</v>
          </cell>
          <cell r="BK277" t="str">
            <v>晃進産業株式会社</v>
          </cell>
          <cell r="BL277" t="str">
            <v>代表取締役</v>
          </cell>
          <cell r="BM277" t="str">
            <v>睦橋　高之</v>
          </cell>
          <cell r="BN277" t="str">
            <v>５３４－００２４</v>
          </cell>
          <cell r="BO277" t="str">
            <v>大阪市豊島区東野田町２丁目９番２３号</v>
          </cell>
          <cell r="BP277" t="str">
            <v>06-6351-1172</v>
          </cell>
          <cell r="BQ277" t="str">
            <v>０６－６３５１－１１８０</v>
          </cell>
          <cell r="BR277" t="str">
            <v>（有）ショップクリエイト</v>
          </cell>
          <cell r="BS277" t="str">
            <v>兵頭</v>
          </cell>
          <cell r="BT277" t="str">
            <v>０９０－９１１１－１８１１</v>
          </cell>
          <cell r="BU277">
            <v>2250</v>
          </cell>
          <cell r="BV277">
            <v>0</v>
          </cell>
          <cell r="BW277">
            <v>0</v>
          </cell>
          <cell r="BX277">
            <v>0</v>
          </cell>
        </row>
        <row r="278">
          <cell r="A278">
            <v>278</v>
          </cell>
          <cell r="B278" t="str">
            <v>確定</v>
          </cell>
          <cell r="C278" t="str">
            <v>新規</v>
          </cell>
          <cell r="D278" t="str">
            <v>和民</v>
          </cell>
          <cell r="E278" t="str">
            <v>西新宿プラザ通</v>
          </cell>
          <cell r="F278" t="str">
            <v>確定</v>
          </cell>
          <cell r="G278" t="str">
            <v>清水</v>
          </cell>
          <cell r="H278">
            <v>37436</v>
          </cell>
          <cell r="I278" t="str">
            <v>確定</v>
          </cell>
          <cell r="J278">
            <v>37430</v>
          </cell>
          <cell r="K278">
            <v>0.625</v>
          </cell>
          <cell r="L278">
            <v>0</v>
          </cell>
          <cell r="M278">
            <v>0</v>
          </cell>
          <cell r="N278" t="str">
            <v>160-0023</v>
          </cell>
          <cell r="O278" t="str">
            <v>東京都新宿区西新宿1-13-1</v>
          </cell>
          <cell r="P278" t="str">
            <v>確定</v>
          </cell>
          <cell r="Q278" t="str">
            <v>今佐ビル3・4・5・6階</v>
          </cell>
          <cell r="R278" t="str">
            <v>確定</v>
          </cell>
          <cell r="S278" t="str">
            <v>ＪＲ山手線</v>
          </cell>
          <cell r="T278" t="str">
            <v>新宿</v>
          </cell>
          <cell r="U278">
            <v>4</v>
          </cell>
          <cell r="V278">
            <v>216.78</v>
          </cell>
          <cell r="W278" t="str">
            <v>確定</v>
          </cell>
          <cell r="X278">
            <v>4</v>
          </cell>
          <cell r="Y278" t="str">
            <v>年中無休</v>
          </cell>
          <cell r="Z278" t="str">
            <v>17:00～翌日3:00　金土曜及び祝祭日の前日は5:00迄</v>
          </cell>
          <cell r="AA278" t="str">
            <v>03-5339-2415</v>
          </cell>
          <cell r="AB278" t="str">
            <v>03-5339-2416</v>
          </cell>
          <cell r="AC278" t="str">
            <v>03-3342-4339</v>
          </cell>
          <cell r="AD278">
            <v>29000</v>
          </cell>
          <cell r="AE278" t="str">
            <v>株式会社　今佐</v>
          </cell>
          <cell r="AF278">
            <v>183</v>
          </cell>
          <cell r="AG278">
            <v>331</v>
          </cell>
          <cell r="AH278" t="str">
            <v>確定</v>
          </cell>
          <cell r="AI278">
            <v>0</v>
          </cell>
          <cell r="AJ278" t="str">
            <v>中止</v>
          </cell>
          <cell r="AK278">
            <v>10</v>
          </cell>
          <cell r="AL278" t="str">
            <v>４階Ａ+Ｂ+Ｃ　５階Ｂ+Ｃ+Ｄ/Ｆ+Ｇ</v>
          </cell>
          <cell r="AM278" t="str">
            <v>４階　16　５階　12</v>
          </cell>
          <cell r="AN278" t="str">
            <v>４階　16　５階　10　</v>
          </cell>
          <cell r="AO278" t="str">
            <v>４階　1６　５階　20　</v>
          </cell>
          <cell r="AP278" t="str">
            <v>５階22</v>
          </cell>
          <cell r="AQ278" t="str">
            <v>５階8</v>
          </cell>
          <cell r="AR278" t="str">
            <v>５階17</v>
          </cell>
          <cell r="AS278" t="str">
            <v>５階17</v>
          </cell>
          <cell r="AT278">
            <v>0</v>
          </cell>
          <cell r="AU278">
            <v>0</v>
          </cell>
          <cell r="AV278">
            <v>0</v>
          </cell>
          <cell r="AW278">
            <v>166</v>
          </cell>
          <cell r="AX278">
            <v>3</v>
          </cell>
          <cell r="AY278">
            <v>3</v>
          </cell>
          <cell r="AZ278">
            <v>1</v>
          </cell>
          <cell r="BA278" t="str">
            <v>オーナー</v>
          </cell>
          <cell r="BB278" t="str">
            <v>オーナー</v>
          </cell>
          <cell r="BC278" t="str">
            <v>東京ガス</v>
          </cell>
          <cell r="BD278" t="str">
            <v>なし</v>
          </cell>
          <cell r="BE278" t="str">
            <v>あり</v>
          </cell>
          <cell r="BF278" t="str">
            <v>既存</v>
          </cell>
          <cell r="BG278" t="str">
            <v>売上歩合</v>
          </cell>
          <cell r="BH278" t="str">
            <v>㈱今佐</v>
          </cell>
          <cell r="BI278" t="str">
            <v>守屋</v>
          </cell>
          <cell r="BJ278" t="str">
            <v>03-3342-3711</v>
          </cell>
          <cell r="BK278" t="str">
            <v>株式会社　今佐</v>
          </cell>
          <cell r="BL278" t="str">
            <v>代表取締役社長</v>
          </cell>
          <cell r="BM278" t="str">
            <v>青木　伸浩</v>
          </cell>
          <cell r="BN278" t="str">
            <v>160-0023</v>
          </cell>
          <cell r="BO278" t="str">
            <v>東京都新宿区西新宿1-13-5</v>
          </cell>
          <cell r="BP278" t="str">
            <v>03-3342-3711</v>
          </cell>
          <cell r="BQ278" t="str">
            <v>03-3342-7024</v>
          </cell>
          <cell r="BR278" t="str">
            <v>梶山建物合資会社</v>
          </cell>
          <cell r="BS278" t="str">
            <v>南雲</v>
          </cell>
          <cell r="BT278" t="str">
            <v>０３－５６８７－８８８８</v>
          </cell>
          <cell r="BU278">
            <v>3600</v>
          </cell>
          <cell r="BV278">
            <v>0</v>
          </cell>
          <cell r="BW278">
            <v>0</v>
          </cell>
          <cell r="BX278">
            <v>0</v>
          </cell>
          <cell r="BY278">
            <v>0</v>
          </cell>
        </row>
        <row r="279">
          <cell r="A279">
            <v>279</v>
          </cell>
          <cell r="B279" t="str">
            <v>確定</v>
          </cell>
          <cell r="C279" t="str">
            <v>新規</v>
          </cell>
          <cell r="D279" t="str">
            <v>和民</v>
          </cell>
          <cell r="E279" t="str">
            <v>高円寺南口</v>
          </cell>
          <cell r="F279" t="str">
            <v>確定</v>
          </cell>
          <cell r="G279" t="str">
            <v>清水</v>
          </cell>
          <cell r="H279">
            <v>37435</v>
          </cell>
          <cell r="I279" t="str">
            <v>確定</v>
          </cell>
          <cell r="J279">
            <v>37429</v>
          </cell>
          <cell r="K279">
            <v>0.625</v>
          </cell>
          <cell r="L279">
            <v>0</v>
          </cell>
          <cell r="M279">
            <v>0</v>
          </cell>
          <cell r="N279" t="str">
            <v>166-0003</v>
          </cell>
          <cell r="O279" t="str">
            <v>東京都杉並区高円寺南4丁目２４番地９号</v>
          </cell>
          <cell r="P279" t="str">
            <v>確定</v>
          </cell>
          <cell r="Q279" t="str">
            <v>高円寺南中央ビル（サカイヤビル）2・3階</v>
          </cell>
          <cell r="R279" t="str">
            <v>確定</v>
          </cell>
          <cell r="S279" t="str">
            <v>ＪＲ中央線</v>
          </cell>
          <cell r="T279" t="str">
            <v>高円寺</v>
          </cell>
          <cell r="U279">
            <v>3</v>
          </cell>
          <cell r="V279">
            <v>84.98</v>
          </cell>
          <cell r="W279" t="str">
            <v>確定</v>
          </cell>
          <cell r="X279">
            <v>2</v>
          </cell>
          <cell r="Y279" t="str">
            <v>年中無休</v>
          </cell>
          <cell r="Z279" t="str">
            <v>17:00～翌日3:00　金土曜及び祝祭日の前日は5:00迄</v>
          </cell>
          <cell r="AA279" t="str">
            <v>03-5305-1305</v>
          </cell>
          <cell r="AB279" t="str">
            <v>03-5305-1306</v>
          </cell>
          <cell r="AC279" t="str">
            <v>03-3314-6366</v>
          </cell>
          <cell r="AD279">
            <v>12500</v>
          </cell>
          <cell r="AE279" t="str">
            <v>株式会社　坂井屋</v>
          </cell>
          <cell r="AF279">
            <v>74.33</v>
          </cell>
          <cell r="AG279">
            <v>129</v>
          </cell>
          <cell r="AH279" t="str">
            <v>確定</v>
          </cell>
          <cell r="AI279">
            <v>0</v>
          </cell>
          <cell r="AJ279" t="str">
            <v>中止</v>
          </cell>
          <cell r="AK279">
            <v>4</v>
          </cell>
          <cell r="AL279" t="str">
            <v>A+B+C</v>
          </cell>
          <cell r="AM279">
            <v>14</v>
          </cell>
          <cell r="AN279">
            <v>17</v>
          </cell>
          <cell r="AO279">
            <v>9</v>
          </cell>
          <cell r="AP279">
            <v>10</v>
          </cell>
          <cell r="AQ279">
            <v>0</v>
          </cell>
          <cell r="AR279">
            <v>0</v>
          </cell>
          <cell r="AS279">
            <v>0</v>
          </cell>
          <cell r="AT279">
            <v>0</v>
          </cell>
          <cell r="AU279">
            <v>0</v>
          </cell>
          <cell r="AV279">
            <v>0</v>
          </cell>
          <cell r="AW279">
            <v>62</v>
          </cell>
          <cell r="AX279">
            <v>2</v>
          </cell>
          <cell r="AY279">
            <v>1</v>
          </cell>
          <cell r="AZ279">
            <v>1</v>
          </cell>
          <cell r="BA279" t="str">
            <v>東京電力</v>
          </cell>
          <cell r="BB279" t="str">
            <v>オーナー</v>
          </cell>
          <cell r="BC279" t="str">
            <v>東京ガス</v>
          </cell>
          <cell r="BD279" t="str">
            <v>なし</v>
          </cell>
          <cell r="BE279" t="str">
            <v>あり</v>
          </cell>
          <cell r="BF279" t="str">
            <v>既存</v>
          </cell>
          <cell r="BG279" t="str">
            <v>なし</v>
          </cell>
          <cell r="BH279" t="str">
            <v>㈱坂井屋</v>
          </cell>
          <cell r="BI279" t="str">
            <v>オーナー様</v>
          </cell>
          <cell r="BJ279" t="str">
            <v>03-3314-3355</v>
          </cell>
          <cell r="BK279" t="str">
            <v>株式会社　坂井屋</v>
          </cell>
          <cell r="BL279" t="str">
            <v>代表取締役社長</v>
          </cell>
          <cell r="BM279" t="str">
            <v>坂井　康悦</v>
          </cell>
          <cell r="BN279" t="str">
            <v>166-0003</v>
          </cell>
          <cell r="BO279" t="str">
            <v>東京都杉並区高円寺南4丁目24番地9号</v>
          </cell>
          <cell r="BP279" t="str">
            <v>０３－３３１４－３３５５</v>
          </cell>
          <cell r="BQ279" t="str">
            <v>０３－３３１４－６２７０</v>
          </cell>
          <cell r="BR279" t="str">
            <v>未定</v>
          </cell>
          <cell r="BS279">
            <v>0</v>
          </cell>
          <cell r="BT279">
            <v>0</v>
          </cell>
          <cell r="BU279">
            <v>0</v>
          </cell>
          <cell r="BV279">
            <v>0</v>
          </cell>
          <cell r="BW279">
            <v>0</v>
          </cell>
        </row>
        <row r="280">
          <cell r="A280">
            <v>280</v>
          </cell>
          <cell r="B280" t="str">
            <v>確定</v>
          </cell>
          <cell r="C280" t="str">
            <v>新規</v>
          </cell>
          <cell r="D280" t="str">
            <v>和民</v>
          </cell>
          <cell r="E280" t="str">
            <v>池袋東口フジビル</v>
          </cell>
          <cell r="F280" t="str">
            <v>確定</v>
          </cell>
          <cell r="G280" t="str">
            <v>村田</v>
          </cell>
          <cell r="H280">
            <v>37431</v>
          </cell>
          <cell r="I280" t="str">
            <v>確定</v>
          </cell>
          <cell r="J280">
            <v>37425</v>
          </cell>
          <cell r="K280">
            <v>0.625</v>
          </cell>
          <cell r="L280">
            <v>0</v>
          </cell>
          <cell r="M280">
            <v>0</v>
          </cell>
          <cell r="N280" t="str">
            <v>171-0022</v>
          </cell>
          <cell r="O280" t="str">
            <v>東京都豊島区南池袋1-23-1</v>
          </cell>
          <cell r="P280" t="str">
            <v>確定</v>
          </cell>
          <cell r="Q280" t="str">
            <v>フジビル６階</v>
          </cell>
          <cell r="R280" t="str">
            <v>確定</v>
          </cell>
          <cell r="S280" t="str">
            <v>ＪＲ山手線</v>
          </cell>
          <cell r="T280" t="str">
            <v>池袋</v>
          </cell>
          <cell r="U280">
            <v>3</v>
          </cell>
          <cell r="V280">
            <v>64</v>
          </cell>
          <cell r="W280" t="str">
            <v>確定</v>
          </cell>
          <cell r="X280">
            <v>1</v>
          </cell>
          <cell r="Y280" t="str">
            <v>年中無休</v>
          </cell>
          <cell r="Z280" t="str">
            <v>17:00～翌日3:00　金土曜及び祝祭日の前日は5:00迄</v>
          </cell>
          <cell r="AA280" t="str">
            <v>03-5953-3978</v>
          </cell>
          <cell r="AB280" t="str">
            <v>03-5953-3979</v>
          </cell>
          <cell r="AC280" t="str">
            <v>03-3985-5278</v>
          </cell>
          <cell r="AD280">
            <v>13500</v>
          </cell>
          <cell r="AE280" t="str">
            <v>株式会社　富士</v>
          </cell>
          <cell r="AF280">
            <v>68.150000000000006</v>
          </cell>
          <cell r="AG280">
            <v>129</v>
          </cell>
          <cell r="AH280" t="str">
            <v>確定</v>
          </cell>
          <cell r="AI280">
            <v>0</v>
          </cell>
          <cell r="AJ280" t="str">
            <v>中止</v>
          </cell>
          <cell r="AK280">
            <v>4</v>
          </cell>
          <cell r="AL280" t="str">
            <v>Ｂ+Ｃ</v>
          </cell>
          <cell r="AM280">
            <v>16</v>
          </cell>
          <cell r="AN280">
            <v>20</v>
          </cell>
          <cell r="AO280">
            <v>18</v>
          </cell>
          <cell r="AP280">
            <v>14</v>
          </cell>
          <cell r="AQ280">
            <v>0</v>
          </cell>
          <cell r="AR280">
            <v>0</v>
          </cell>
          <cell r="AS280">
            <v>0</v>
          </cell>
          <cell r="AT280">
            <v>0</v>
          </cell>
          <cell r="AU280">
            <v>0</v>
          </cell>
          <cell r="AV280">
            <v>0</v>
          </cell>
          <cell r="AW280">
            <v>66</v>
          </cell>
          <cell r="AX280">
            <v>1</v>
          </cell>
          <cell r="AY280">
            <v>1</v>
          </cell>
          <cell r="AZ280">
            <v>1</v>
          </cell>
          <cell r="BA280" t="str">
            <v>オーナー</v>
          </cell>
          <cell r="BB280" t="str">
            <v>オーナー</v>
          </cell>
          <cell r="BC280" t="str">
            <v>東京ガス</v>
          </cell>
          <cell r="BD280" t="str">
            <v>なし</v>
          </cell>
          <cell r="BE280" t="str">
            <v>なし</v>
          </cell>
          <cell r="BF280" t="str">
            <v>既存</v>
          </cell>
          <cell r="BG280" t="str">
            <v>なし</v>
          </cell>
          <cell r="BH280" t="str">
            <v>㈱富士</v>
          </cell>
          <cell r="BI280" t="str">
            <v>磯村</v>
          </cell>
          <cell r="BJ280" t="str">
            <v>03-3985-0051</v>
          </cell>
          <cell r="BK280" t="str">
            <v>株式会社　富士</v>
          </cell>
          <cell r="BL280" t="str">
            <v>代表取締役</v>
          </cell>
          <cell r="BM280" t="str">
            <v>山下　和子</v>
          </cell>
          <cell r="BN280">
            <v>0</v>
          </cell>
          <cell r="BO280" t="str">
            <v>東京都豊島区南池袋１丁目２３番１号</v>
          </cell>
          <cell r="BP280" t="str">
            <v>03-3985-0051</v>
          </cell>
          <cell r="BQ280">
            <v>0</v>
          </cell>
          <cell r="BR280" t="str">
            <v>㈱東伸</v>
          </cell>
          <cell r="BS280">
            <v>0</v>
          </cell>
          <cell r="BT280">
            <v>0</v>
          </cell>
          <cell r="BU280">
            <v>1400</v>
          </cell>
          <cell r="BV280">
            <v>0</v>
          </cell>
          <cell r="BW280">
            <v>0</v>
          </cell>
        </row>
        <row r="281">
          <cell r="A281">
            <v>281</v>
          </cell>
          <cell r="B281" t="str">
            <v>確定</v>
          </cell>
          <cell r="C281" t="str">
            <v>新規</v>
          </cell>
          <cell r="D281" t="str">
            <v>和み亭</v>
          </cell>
          <cell r="E281" t="str">
            <v>宮前平</v>
          </cell>
          <cell r="F281" t="str">
            <v>確定</v>
          </cell>
          <cell r="G281" t="str">
            <v>日比</v>
          </cell>
          <cell r="H281">
            <v>37436</v>
          </cell>
          <cell r="I281" t="str">
            <v>確定</v>
          </cell>
          <cell r="J281">
            <v>37428</v>
          </cell>
          <cell r="K281">
            <v>0.625</v>
          </cell>
          <cell r="L281">
            <v>0</v>
          </cell>
          <cell r="M281">
            <v>0</v>
          </cell>
          <cell r="N281" t="str">
            <v>216-0033</v>
          </cell>
          <cell r="O281" t="str">
            <v>神奈川県川崎市宮前区宮崎6丁目９番４号</v>
          </cell>
          <cell r="P281" t="str">
            <v>確定</v>
          </cell>
          <cell r="Q281" t="str">
            <v>東急宮前平ショッピングパークＢ-1棟２階</v>
          </cell>
          <cell r="R281" t="str">
            <v>確定</v>
          </cell>
          <cell r="S281" t="str">
            <v>田園都市線</v>
          </cell>
          <cell r="T281" t="str">
            <v>宮前平</v>
          </cell>
          <cell r="U281">
            <v>7</v>
          </cell>
          <cell r="V281">
            <v>83.93</v>
          </cell>
          <cell r="W281" t="str">
            <v>確定</v>
          </cell>
          <cell r="X281">
            <v>1</v>
          </cell>
          <cell r="Y281" t="str">
            <v>年中無休</v>
          </cell>
          <cell r="Z281" t="str">
            <v>11:00～翌日2:00</v>
          </cell>
          <cell r="AA281" t="str">
            <v>044-871-7717</v>
          </cell>
          <cell r="AB281" t="str">
            <v>044-871-7718</v>
          </cell>
          <cell r="AC281" t="str">
            <v>044-862-0905</v>
          </cell>
          <cell r="AD281">
            <v>12500</v>
          </cell>
          <cell r="AE281" t="str">
            <v>株式会社　ローソン</v>
          </cell>
          <cell r="AF281">
            <v>80.010000000000005</v>
          </cell>
          <cell r="AG281">
            <v>121</v>
          </cell>
          <cell r="AH281" t="str">
            <v>確定</v>
          </cell>
          <cell r="AI281" t="str">
            <v>共同83</v>
          </cell>
          <cell r="AJ281" t="str">
            <v>中止</v>
          </cell>
          <cell r="AK281">
            <v>2</v>
          </cell>
          <cell r="AL281" t="str">
            <v>なし</v>
          </cell>
          <cell r="AM281">
            <v>18</v>
          </cell>
          <cell r="AN281">
            <v>20</v>
          </cell>
          <cell r="AO281">
            <v>0</v>
          </cell>
          <cell r="AP281">
            <v>0</v>
          </cell>
          <cell r="AQ281">
            <v>0</v>
          </cell>
          <cell r="AR281">
            <v>0</v>
          </cell>
          <cell r="AS281">
            <v>0</v>
          </cell>
          <cell r="AT281">
            <v>0</v>
          </cell>
          <cell r="AU281">
            <v>0</v>
          </cell>
          <cell r="AV281">
            <v>0</v>
          </cell>
          <cell r="AW281">
            <v>38</v>
          </cell>
          <cell r="AX281">
            <v>1</v>
          </cell>
          <cell r="AY281">
            <v>1</v>
          </cell>
          <cell r="AZ281">
            <v>1</v>
          </cell>
          <cell r="BA281" t="str">
            <v>オーナー</v>
          </cell>
          <cell r="BB281" t="str">
            <v>水道局</v>
          </cell>
          <cell r="BC281" t="str">
            <v>東京ガス</v>
          </cell>
          <cell r="BD281" t="str">
            <v>なし</v>
          </cell>
          <cell r="BE281" t="str">
            <v>なし</v>
          </cell>
          <cell r="BF281" t="str">
            <v>既存</v>
          </cell>
          <cell r="BG281" t="str">
            <v>なし</v>
          </cell>
          <cell r="BH281" t="str">
            <v>未定</v>
          </cell>
          <cell r="BI281" t="str">
            <v>未定</v>
          </cell>
          <cell r="BJ281" t="str">
            <v>未定</v>
          </cell>
          <cell r="BK281" t="str">
            <v>株式会社　ローソン</v>
          </cell>
          <cell r="BL281">
            <v>0</v>
          </cell>
          <cell r="BM281">
            <v>0</v>
          </cell>
          <cell r="BN281" t="str">
            <v>５６４－００５１</v>
          </cell>
          <cell r="BO281" t="str">
            <v>大阪府吹田市豊津町９－１</v>
          </cell>
          <cell r="BP281" t="str">
            <v>（045-332-9791）</v>
          </cell>
          <cell r="BQ281" t="str">
            <v>（045-338-3339）</v>
          </cell>
          <cell r="BR281" t="str">
            <v>有限会社ファイブシーズ</v>
          </cell>
          <cell r="BS281" t="str">
            <v>坂井</v>
          </cell>
          <cell r="BT281" t="str">
            <v>045-681-7445</v>
          </cell>
          <cell r="BU281">
            <v>839</v>
          </cell>
          <cell r="BV281">
            <v>0</v>
          </cell>
        </row>
        <row r="282">
          <cell r="A282">
            <v>282</v>
          </cell>
          <cell r="B282" t="str">
            <v>確定</v>
          </cell>
          <cell r="C282" t="str">
            <v>新規</v>
          </cell>
          <cell r="D282" t="str">
            <v>和民</v>
          </cell>
          <cell r="E282" t="str">
            <v>西台</v>
          </cell>
          <cell r="F282" t="str">
            <v>確定</v>
          </cell>
          <cell r="G282" t="str">
            <v>清水</v>
          </cell>
          <cell r="H282" t="str">
            <v>７月１日</v>
          </cell>
          <cell r="I282" t="str">
            <v>確定</v>
          </cell>
          <cell r="J282" t="str">
            <v>6月25日</v>
          </cell>
          <cell r="K282">
            <v>0.625</v>
          </cell>
          <cell r="L282">
            <v>0</v>
          </cell>
          <cell r="M282">
            <v>0</v>
          </cell>
          <cell r="N282" t="str">
            <v>174-0046</v>
          </cell>
          <cell r="O282" t="str">
            <v>東京都板橋区蓮根３－8-21</v>
          </cell>
          <cell r="P282" t="str">
            <v>確定</v>
          </cell>
          <cell r="Q282" t="str">
            <v>パル西台3階</v>
          </cell>
          <cell r="R282" t="str">
            <v>確定</v>
          </cell>
          <cell r="S282" t="str">
            <v>都営三田線</v>
          </cell>
          <cell r="T282" t="str">
            <v>西台</v>
          </cell>
          <cell r="U282">
            <v>1</v>
          </cell>
          <cell r="V282">
            <v>105.76</v>
          </cell>
          <cell r="W282" t="str">
            <v>確定</v>
          </cell>
          <cell r="X282">
            <v>1</v>
          </cell>
          <cell r="Y282" t="str">
            <v>年中無休</v>
          </cell>
          <cell r="Z282" t="str">
            <v>17:00～翌日3:00　金土曜及び祝祭日の前日は5:00迄</v>
          </cell>
          <cell r="AA282" t="str">
            <v>03-5914-3978</v>
          </cell>
          <cell r="AB282" t="str">
            <v>03-5914-3979</v>
          </cell>
          <cell r="AC282" t="str">
            <v>03-5970-6341</v>
          </cell>
          <cell r="AD282">
            <v>14500</v>
          </cell>
          <cell r="AE282" t="str">
            <v>総合地所株式会社</v>
          </cell>
          <cell r="AF282">
            <v>105.76</v>
          </cell>
          <cell r="AG282">
            <v>203</v>
          </cell>
          <cell r="AH282" t="str">
            <v>確定</v>
          </cell>
          <cell r="AI282">
            <v>0</v>
          </cell>
          <cell r="AJ282" t="str">
            <v>中止</v>
          </cell>
          <cell r="AK282">
            <v>0</v>
          </cell>
          <cell r="AL282" t="str">
            <v>A+B+C</v>
          </cell>
          <cell r="AM282">
            <v>18</v>
          </cell>
          <cell r="AN282">
            <v>18</v>
          </cell>
          <cell r="AO282">
            <v>16</v>
          </cell>
          <cell r="AP282">
            <v>10</v>
          </cell>
          <cell r="AQ282">
            <v>0</v>
          </cell>
          <cell r="AR282">
            <v>0</v>
          </cell>
          <cell r="AS282">
            <v>0</v>
          </cell>
          <cell r="AT282">
            <v>0</v>
          </cell>
          <cell r="AU282">
            <v>0</v>
          </cell>
          <cell r="AV282">
            <v>0</v>
          </cell>
          <cell r="AW282">
            <v>52</v>
          </cell>
          <cell r="AX282">
            <v>1</v>
          </cell>
          <cell r="AY282">
            <v>1</v>
          </cell>
          <cell r="AZ282">
            <v>1</v>
          </cell>
          <cell r="BA282" t="str">
            <v>東京電力</v>
          </cell>
          <cell r="BB282" t="str">
            <v>オーナー</v>
          </cell>
          <cell r="BC282" t="str">
            <v>東京ガス</v>
          </cell>
          <cell r="BD282" t="str">
            <v>なし</v>
          </cell>
          <cell r="BE282" t="str">
            <v>あり</v>
          </cell>
          <cell r="BF282" t="str">
            <v>既存</v>
          </cell>
          <cell r="BG282" t="str">
            <v>なし</v>
          </cell>
          <cell r="BH282" t="str">
            <v>未定</v>
          </cell>
          <cell r="BI282" t="str">
            <v>未定</v>
          </cell>
          <cell r="BJ282" t="str">
            <v>未定</v>
          </cell>
          <cell r="BK282" t="str">
            <v>総合地所株式会社</v>
          </cell>
          <cell r="BL282" t="str">
            <v>代表取締役</v>
          </cell>
          <cell r="BM282" t="str">
            <v>松岡瑞樹</v>
          </cell>
          <cell r="BN282" t="str">
            <v>103-0002</v>
          </cell>
          <cell r="BO282" t="str">
            <v>東京都中央区日本橋馬喰町2-1-1　7Ｆ</v>
          </cell>
          <cell r="BP282" t="str">
            <v>03-3660-6983</v>
          </cell>
          <cell r="BQ282" t="str">
            <v>03-3660-6919</v>
          </cell>
          <cell r="BR282" t="str">
            <v>有限会社サナップ</v>
          </cell>
          <cell r="BS282" t="str">
            <v>参鍋利夫</v>
          </cell>
          <cell r="BT282" t="str">
            <v>03-3325-8127</v>
          </cell>
          <cell r="BU282">
            <v>5208</v>
          </cell>
          <cell r="BV282">
            <v>0</v>
          </cell>
          <cell r="BW282">
            <v>0</v>
          </cell>
        </row>
        <row r="283">
          <cell r="A283">
            <v>283</v>
          </cell>
          <cell r="B283" t="str">
            <v>確定</v>
          </cell>
          <cell r="C283" t="str">
            <v>新規</v>
          </cell>
          <cell r="D283" t="str">
            <v>和民</v>
          </cell>
          <cell r="E283" t="str">
            <v>駒沢大学</v>
          </cell>
          <cell r="F283" t="str">
            <v>確定</v>
          </cell>
          <cell r="G283" t="str">
            <v>松浦</v>
          </cell>
          <cell r="H283" t="str">
            <v>7月18日</v>
          </cell>
          <cell r="I283" t="str">
            <v>6/20確定</v>
          </cell>
          <cell r="J283" t="str">
            <v>7月12日</v>
          </cell>
          <cell r="K283">
            <v>0.625</v>
          </cell>
          <cell r="L283">
            <v>0</v>
          </cell>
          <cell r="M283">
            <v>0</v>
          </cell>
          <cell r="N283" t="str">
            <v>154-0012</v>
          </cell>
          <cell r="O283" t="str">
            <v>東京都世田谷区駒沢２－１－２</v>
          </cell>
          <cell r="P283" t="str">
            <v>確定</v>
          </cell>
          <cell r="Q283" t="str">
            <v>佐伯ビル　1・2階</v>
          </cell>
          <cell r="R283" t="str">
            <v>確定</v>
          </cell>
          <cell r="S283" t="str">
            <v>田園都市線</v>
          </cell>
          <cell r="T283" t="str">
            <v>駒沢大学</v>
          </cell>
          <cell r="U283">
            <v>0</v>
          </cell>
          <cell r="V283">
            <v>85.5</v>
          </cell>
          <cell r="W283" t="str">
            <v>確定</v>
          </cell>
          <cell r="X283">
            <v>1</v>
          </cell>
          <cell r="Y283" t="str">
            <v>年中無休</v>
          </cell>
          <cell r="Z283" t="str">
            <v>17:00～翌日3:00　金土曜及び祝祭日の前日は5:00迄</v>
          </cell>
          <cell r="AA283" t="str">
            <v>03-5433-2713</v>
          </cell>
          <cell r="AB283" t="str">
            <v>03-5433-2714</v>
          </cell>
          <cell r="AC283" t="str">
            <v>03-5481-1098</v>
          </cell>
          <cell r="AD283">
            <v>16500</v>
          </cell>
          <cell r="AE283" t="str">
            <v>有限会社 駒沢酒造</v>
          </cell>
          <cell r="AF283">
            <v>81.64</v>
          </cell>
          <cell r="AG283">
            <v>153</v>
          </cell>
          <cell r="AH283" t="str">
            <v>確定</v>
          </cell>
          <cell r="AI283">
            <v>0</v>
          </cell>
          <cell r="AJ283" t="str">
            <v>中止</v>
          </cell>
          <cell r="AK283">
            <v>6</v>
          </cell>
          <cell r="AL283" t="str">
            <v>A+B+C</v>
          </cell>
          <cell r="AM283">
            <v>12</v>
          </cell>
          <cell r="AN283">
            <v>12</v>
          </cell>
          <cell r="AO283">
            <v>18</v>
          </cell>
          <cell r="AP283">
            <v>0</v>
          </cell>
          <cell r="AQ283">
            <v>0</v>
          </cell>
          <cell r="AR283">
            <v>0</v>
          </cell>
          <cell r="AS283">
            <v>0</v>
          </cell>
          <cell r="AT283">
            <v>0</v>
          </cell>
          <cell r="AU283">
            <v>0</v>
          </cell>
          <cell r="AV283">
            <v>0</v>
          </cell>
          <cell r="AW283">
            <v>59</v>
          </cell>
          <cell r="AX283">
            <v>2</v>
          </cell>
          <cell r="AY283">
            <v>1</v>
          </cell>
          <cell r="AZ283">
            <v>1</v>
          </cell>
          <cell r="BA283" t="str">
            <v>オーナー</v>
          </cell>
          <cell r="BB283" t="str">
            <v>水道局</v>
          </cell>
          <cell r="BC283" t="str">
            <v>東京ガス</v>
          </cell>
          <cell r="BD283" t="str">
            <v>なし</v>
          </cell>
          <cell r="BE283" t="str">
            <v>なし</v>
          </cell>
          <cell r="BF283" t="str">
            <v>既存</v>
          </cell>
          <cell r="BG283">
            <v>0</v>
          </cell>
          <cell r="BH283" t="str">
            <v>有限会社 駒沢酒造</v>
          </cell>
          <cell r="BI283" t="str">
            <v>佐伯 弘</v>
          </cell>
          <cell r="BJ283" t="str">
            <v>０３－３４２１－０３２５</v>
          </cell>
          <cell r="BK283" t="str">
            <v>有限会社 駒沢酒造</v>
          </cell>
          <cell r="BL283" t="str">
            <v>代表取締役</v>
          </cell>
          <cell r="BM283" t="str">
            <v>佐伯 弘</v>
          </cell>
          <cell r="BN283" t="str">
            <v>154-0012</v>
          </cell>
          <cell r="BO283" t="str">
            <v>世田谷区駒沢２－１－２</v>
          </cell>
          <cell r="BP283" t="str">
            <v>０３－３４２１－０３２５</v>
          </cell>
          <cell r="BQ283" t="str">
            <v>０３－３４２１－０３２５</v>
          </cell>
          <cell r="BR283" t="str">
            <v>（株）クエストプロパティ－ズ</v>
          </cell>
          <cell r="BS283" t="str">
            <v>佐々木</v>
          </cell>
          <cell r="BT283" t="str">
            <v>０３－５４６４－２８３０</v>
          </cell>
          <cell r="BU283">
            <v>3335</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row>
        <row r="284">
          <cell r="A284">
            <v>284</v>
          </cell>
          <cell r="B284" t="str">
            <v>確定</v>
          </cell>
          <cell r="C284" t="str">
            <v>新規</v>
          </cell>
          <cell r="D284" t="str">
            <v>和民</v>
          </cell>
          <cell r="E284" t="str">
            <v>小田原駅前</v>
          </cell>
          <cell r="F284" t="str">
            <v>確定</v>
          </cell>
          <cell r="G284" t="str">
            <v>佐藤</v>
          </cell>
          <cell r="H284" t="str">
            <v>7月16日</v>
          </cell>
          <cell r="I284" t="str">
            <v>確定</v>
          </cell>
          <cell r="J284" t="str">
            <v>7月10日</v>
          </cell>
          <cell r="K284">
            <v>0.625</v>
          </cell>
          <cell r="L284">
            <v>0</v>
          </cell>
          <cell r="M284">
            <v>0</v>
          </cell>
          <cell r="N284" t="str">
            <v>250-0011</v>
          </cell>
          <cell r="O284" t="str">
            <v>小田原市栄町2-1-３０</v>
          </cell>
          <cell r="P284" t="str">
            <v>確定</v>
          </cell>
          <cell r="Q284" t="str">
            <v>マルタジョイビル　2・3階</v>
          </cell>
          <cell r="R284" t="str">
            <v>6/20確定</v>
          </cell>
          <cell r="S284" t="str">
            <v>ＪＲ東海道線</v>
          </cell>
          <cell r="T284" t="str">
            <v>小田原</v>
          </cell>
          <cell r="U284">
            <v>2</v>
          </cell>
          <cell r="V284">
            <v>110</v>
          </cell>
          <cell r="W284" t="str">
            <v>確定</v>
          </cell>
          <cell r="X284">
            <v>2</v>
          </cell>
          <cell r="Y284" t="str">
            <v>年中無休</v>
          </cell>
          <cell r="Z284" t="str">
            <v>17:00～翌日3:00　金土曜及び祝祭日の前日は5:00迄</v>
          </cell>
          <cell r="AA284" t="str">
            <v>0465-21-6351</v>
          </cell>
          <cell r="AB284" t="str">
            <v>0465-21-6352</v>
          </cell>
          <cell r="AC284" t="str">
            <v>0465-24-5381</v>
          </cell>
          <cell r="AD284">
            <v>15000</v>
          </cell>
          <cell r="AE284" t="str">
            <v>丸田 茂晴</v>
          </cell>
          <cell r="AF284">
            <v>92.97</v>
          </cell>
          <cell r="AG284">
            <v>183</v>
          </cell>
          <cell r="AH284" t="str">
            <v>確定</v>
          </cell>
          <cell r="AI284">
            <v>0</v>
          </cell>
          <cell r="AJ284" t="str">
            <v>中止</v>
          </cell>
          <cell r="AK284">
            <v>3</v>
          </cell>
          <cell r="AL284" t="str">
            <v>A+B+C</v>
          </cell>
          <cell r="AM284">
            <v>20</v>
          </cell>
          <cell r="AN284">
            <v>20</v>
          </cell>
          <cell r="AO284">
            <v>18</v>
          </cell>
          <cell r="AP284">
            <v>0</v>
          </cell>
          <cell r="AQ284">
            <v>0</v>
          </cell>
          <cell r="AR284">
            <v>0</v>
          </cell>
          <cell r="AS284">
            <v>0</v>
          </cell>
          <cell r="AT284">
            <v>0</v>
          </cell>
          <cell r="AU284">
            <v>0</v>
          </cell>
          <cell r="AV284">
            <v>0</v>
          </cell>
          <cell r="AW284">
            <v>58</v>
          </cell>
          <cell r="AX284">
            <v>2</v>
          </cell>
          <cell r="AY284">
            <v>2</v>
          </cell>
          <cell r="AZ284">
            <v>1</v>
          </cell>
          <cell r="BA284" t="str">
            <v>オーナー</v>
          </cell>
          <cell r="BB284" t="str">
            <v>オーナー</v>
          </cell>
          <cell r="BC284" t="str">
            <v>小田原ガス</v>
          </cell>
          <cell r="BD284" t="str">
            <v>なし</v>
          </cell>
          <cell r="BE284" t="str">
            <v>なし</v>
          </cell>
          <cell r="BF284" t="str">
            <v>既存</v>
          </cell>
          <cell r="BG284" t="str">
            <v>なし</v>
          </cell>
          <cell r="BH284" t="str">
            <v>（株）マルタ</v>
          </cell>
          <cell r="BI284" t="str">
            <v>オーナー様</v>
          </cell>
          <cell r="BJ284" t="str">
            <v>０４６５－２２－７１２８</v>
          </cell>
          <cell r="BK284" t="str">
            <v>（株）マルタ</v>
          </cell>
          <cell r="BL284" t="str">
            <v>代表取締役</v>
          </cell>
          <cell r="BM284" t="str">
            <v>丸田 茂晴</v>
          </cell>
          <cell r="BN284" t="str">
            <v>250-0011</v>
          </cell>
          <cell r="BO284" t="str">
            <v>小田原市栄町2-1-３０</v>
          </cell>
          <cell r="BP284" t="str">
            <v>０４６５－２２－７１２８</v>
          </cell>
          <cell r="BQ284" t="str">
            <v>０４６５－２３－４３３１</v>
          </cell>
          <cell r="BR284" t="str">
            <v>ショップｸｴｽﾄ</v>
          </cell>
          <cell r="BS284" t="str">
            <v>樋口</v>
          </cell>
          <cell r="BT284" t="str">
            <v>０３－５９６０－６４１５</v>
          </cell>
          <cell r="BU284">
            <v>1365</v>
          </cell>
          <cell r="BV284">
            <v>0</v>
          </cell>
          <cell r="BW284">
            <v>0</v>
          </cell>
        </row>
        <row r="285">
          <cell r="A285">
            <v>285</v>
          </cell>
          <cell r="B285" t="str">
            <v>確定</v>
          </cell>
          <cell r="C285" t="str">
            <v>新規</v>
          </cell>
          <cell r="D285" t="str">
            <v>和民</v>
          </cell>
          <cell r="E285" t="str">
            <v>松戸東口</v>
          </cell>
          <cell r="F285" t="str">
            <v>確定</v>
          </cell>
          <cell r="G285" t="str">
            <v>佐藤</v>
          </cell>
          <cell r="H285" t="str">
            <v>７月２５日</v>
          </cell>
          <cell r="I285" t="str">
            <v>確定</v>
          </cell>
          <cell r="J285" t="str">
            <v>7月19日</v>
          </cell>
          <cell r="K285">
            <v>0.625</v>
          </cell>
          <cell r="L285">
            <v>0</v>
          </cell>
          <cell r="M285">
            <v>0</v>
          </cell>
          <cell r="N285" t="str">
            <v>271-0092</v>
          </cell>
          <cell r="O285" t="str">
            <v>千葉県松戸市松戸1228-1</v>
          </cell>
          <cell r="P285" t="str">
            <v>確定</v>
          </cell>
          <cell r="Q285" t="str">
            <v>松戸ステーションビル7階</v>
          </cell>
          <cell r="R285" t="str">
            <v>確定</v>
          </cell>
          <cell r="S285" t="str">
            <v>ＪＲ常磐線</v>
          </cell>
          <cell r="T285" t="str">
            <v>松戸</v>
          </cell>
          <cell r="U285">
            <v>0</v>
          </cell>
          <cell r="V285">
            <v>129.34</v>
          </cell>
          <cell r="W285" t="str">
            <v>確定</v>
          </cell>
          <cell r="X285">
            <v>1</v>
          </cell>
          <cell r="Y285" t="str">
            <v>年中無休</v>
          </cell>
          <cell r="Z285" t="str">
            <v>17:00～翌日3:00　金土曜及び祝祭日の前日は5:00迄</v>
          </cell>
          <cell r="AA285" t="str">
            <v>047-703-3981</v>
          </cell>
          <cell r="AB285" t="str">
            <v>047-703-3982</v>
          </cell>
          <cell r="AC285" t="str">
            <v>047-361-6118</v>
          </cell>
          <cell r="AD285">
            <v>17000</v>
          </cell>
          <cell r="AE285" t="str">
            <v>ワールドジョイ株式会社</v>
          </cell>
          <cell r="AF285">
            <v>129.34</v>
          </cell>
          <cell r="AG285">
            <v>252</v>
          </cell>
          <cell r="AH285" t="str">
            <v>確定</v>
          </cell>
          <cell r="AI285">
            <v>0</v>
          </cell>
          <cell r="AJ285" t="str">
            <v>中止</v>
          </cell>
          <cell r="AK285">
            <v>4</v>
          </cell>
          <cell r="AL285" t="str">
            <v>A+B+C</v>
          </cell>
          <cell r="AM285">
            <v>22</v>
          </cell>
          <cell r="AN285">
            <v>16</v>
          </cell>
          <cell r="AO285">
            <v>16</v>
          </cell>
          <cell r="AP285">
            <v>20</v>
          </cell>
          <cell r="AQ285">
            <v>0</v>
          </cell>
          <cell r="AR285">
            <v>0</v>
          </cell>
          <cell r="AS285">
            <v>0</v>
          </cell>
          <cell r="AT285">
            <v>0</v>
          </cell>
          <cell r="AU285">
            <v>0</v>
          </cell>
          <cell r="AV285">
            <v>0</v>
          </cell>
          <cell r="AW285">
            <v>54</v>
          </cell>
          <cell r="AX285">
            <v>2</v>
          </cell>
          <cell r="AY285">
            <v>2</v>
          </cell>
          <cell r="AZ285">
            <v>1</v>
          </cell>
          <cell r="BA285" t="str">
            <v>(株)アレイ</v>
          </cell>
          <cell r="BB285" t="str">
            <v>(株)アレイ</v>
          </cell>
          <cell r="BC285" t="str">
            <v>東京ガス</v>
          </cell>
          <cell r="BD285" t="str">
            <v>なし</v>
          </cell>
          <cell r="BE285" t="str">
            <v>なし</v>
          </cell>
          <cell r="BF285" t="str">
            <v>既存</v>
          </cell>
          <cell r="BG285" t="str">
            <v>なし</v>
          </cell>
          <cell r="BH285" t="str">
            <v>ビーエムﾌﾟﾗﾝﾆﾝｸﾞ(株)</v>
          </cell>
          <cell r="BI285" t="str">
            <v>大山・安西</v>
          </cell>
          <cell r="BJ285" t="str">
            <v>03-3593-6230</v>
          </cell>
          <cell r="BK285" t="str">
            <v>ワールドジョイ株式会社</v>
          </cell>
          <cell r="BL285" t="str">
            <v>代表取締役</v>
          </cell>
          <cell r="BM285" t="str">
            <v>瀧口　勝義</v>
          </cell>
          <cell r="BN285" t="str">
            <v>110-0015</v>
          </cell>
          <cell r="BO285" t="str">
            <v>東京都台東区東上野1-1-8竹内ビル2F</v>
          </cell>
          <cell r="BP285" t="str">
            <v>03-3834-7773</v>
          </cell>
          <cell r="BQ285" t="str">
            <v>03-3834-7830</v>
          </cell>
          <cell r="BR285" t="str">
            <v>株式会社　祥光</v>
          </cell>
          <cell r="BS285" t="str">
            <v>網倉</v>
          </cell>
          <cell r="BT285" t="str">
            <v>043-251-2266</v>
          </cell>
          <cell r="BU285">
            <v>1900.5</v>
          </cell>
          <cell r="BV285">
            <v>0</v>
          </cell>
          <cell r="BW285">
            <v>0</v>
          </cell>
        </row>
        <row r="286">
          <cell r="A286">
            <v>286</v>
          </cell>
          <cell r="B286" t="str">
            <v>確定</v>
          </cell>
          <cell r="C286" t="str">
            <v>新規</v>
          </cell>
          <cell r="D286" t="str">
            <v>和み亭</v>
          </cell>
          <cell r="E286" t="str">
            <v>王子</v>
          </cell>
          <cell r="F286" t="str">
            <v>確定</v>
          </cell>
          <cell r="G286" t="str">
            <v>日比</v>
          </cell>
          <cell r="H286" t="str">
            <v>７月29日</v>
          </cell>
          <cell r="I286" t="str">
            <v>確定</v>
          </cell>
          <cell r="J286" t="str">
            <v>7月22日</v>
          </cell>
          <cell r="K286">
            <v>0.54166666666666663</v>
          </cell>
          <cell r="L286">
            <v>0</v>
          </cell>
          <cell r="M286">
            <v>0</v>
          </cell>
          <cell r="N286" t="str">
            <v>114-0002</v>
          </cell>
          <cell r="O286" t="str">
            <v>東京都北区王子1-4-1</v>
          </cell>
          <cell r="P286" t="str">
            <v>確定</v>
          </cell>
          <cell r="Q286" t="str">
            <v>サンスクエア　1階</v>
          </cell>
          <cell r="R286" t="str">
            <v>確定</v>
          </cell>
          <cell r="S286" t="str">
            <v>京浜東北線</v>
          </cell>
          <cell r="T286" t="str">
            <v>王子</v>
          </cell>
          <cell r="U286">
            <v>1</v>
          </cell>
          <cell r="V286">
            <v>87.75</v>
          </cell>
          <cell r="W286" t="str">
            <v>確定</v>
          </cell>
          <cell r="X286">
            <v>1</v>
          </cell>
          <cell r="Y286" t="str">
            <v>年中無休</v>
          </cell>
          <cell r="Z286" t="str">
            <v>11:00～翌日2:00</v>
          </cell>
          <cell r="AA286" t="str">
            <v>03-5902-5261</v>
          </cell>
          <cell r="AB286" t="str">
            <v>03-5902-5262</v>
          </cell>
          <cell r="AC286" t="str">
            <v>03-3927-0813</v>
          </cell>
          <cell r="AD286">
            <v>14600</v>
          </cell>
          <cell r="AE286" t="str">
            <v>エヌピー総合開発株式会社</v>
          </cell>
          <cell r="AF286">
            <v>69.08</v>
          </cell>
          <cell r="AG286">
            <v>105</v>
          </cell>
          <cell r="AH286" t="str">
            <v>確定</v>
          </cell>
          <cell r="AI286" t="str">
            <v>共同120</v>
          </cell>
          <cell r="AJ286" t="str">
            <v>中止</v>
          </cell>
          <cell r="AK286">
            <v>2</v>
          </cell>
          <cell r="AL286" t="str">
            <v>A+B</v>
          </cell>
          <cell r="AM286">
            <v>16</v>
          </cell>
          <cell r="AN286">
            <v>15</v>
          </cell>
          <cell r="AO286">
            <v>0</v>
          </cell>
          <cell r="AP286">
            <v>0</v>
          </cell>
          <cell r="AQ286">
            <v>0</v>
          </cell>
          <cell r="AR286">
            <v>0</v>
          </cell>
          <cell r="AS286">
            <v>0</v>
          </cell>
          <cell r="AT286">
            <v>0</v>
          </cell>
          <cell r="AU286">
            <v>0</v>
          </cell>
          <cell r="AV286">
            <v>0</v>
          </cell>
          <cell r="AW286">
            <v>31</v>
          </cell>
          <cell r="AX286">
            <v>1</v>
          </cell>
          <cell r="AY286">
            <v>1</v>
          </cell>
          <cell r="AZ286">
            <v>1</v>
          </cell>
          <cell r="BA286" t="str">
            <v>オーナー</v>
          </cell>
          <cell r="BB286" t="str">
            <v>オーナー</v>
          </cell>
          <cell r="BC286" t="str">
            <v>東京ガス</v>
          </cell>
          <cell r="BD286" t="str">
            <v>なし</v>
          </cell>
          <cell r="BE286" t="str">
            <v>なし</v>
          </cell>
          <cell r="BF286" t="str">
            <v>既存</v>
          </cell>
          <cell r="BG286" t="str">
            <v>なし</v>
          </cell>
          <cell r="BH286" t="str">
            <v>エヌピー総合開発（株）</v>
          </cell>
          <cell r="BI286" t="str">
            <v>榊原･新井</v>
          </cell>
          <cell r="BJ286" t="str">
            <v>03-3912-3333</v>
          </cell>
          <cell r="BK286" t="str">
            <v>エヌピー総合開発（株）</v>
          </cell>
          <cell r="BL286" t="str">
            <v>代表取締役社長</v>
          </cell>
          <cell r="BM286" t="str">
            <v>福田　正之</v>
          </cell>
          <cell r="BN286" t="str">
            <v>114-0002</v>
          </cell>
          <cell r="BO286" t="str">
            <v>東京都北区王子1-4-1</v>
          </cell>
          <cell r="BP286" t="str">
            <v>03-3912-3333</v>
          </cell>
          <cell r="BQ286" t="str">
            <v>03-3914-0120</v>
          </cell>
          <cell r="BR286" t="str">
            <v>エステート開発(株)</v>
          </cell>
          <cell r="BS286" t="str">
            <v>沼尻</v>
          </cell>
          <cell r="BT286" t="str">
            <v>045-532-0449</v>
          </cell>
          <cell r="BU286">
            <v>3600</v>
          </cell>
          <cell r="BV286">
            <v>0</v>
          </cell>
          <cell r="BW286">
            <v>0</v>
          </cell>
        </row>
        <row r="287">
          <cell r="A287">
            <v>287</v>
          </cell>
          <cell r="B287" t="str">
            <v>確定</v>
          </cell>
          <cell r="C287" t="str">
            <v>新規</v>
          </cell>
          <cell r="D287" t="str">
            <v>和民</v>
          </cell>
          <cell r="E287" t="str">
            <v>寝屋川市駅前</v>
          </cell>
          <cell r="F287" t="str">
            <v>確定</v>
          </cell>
          <cell r="G287" t="str">
            <v>藤井</v>
          </cell>
          <cell r="H287" t="str">
            <v>７月29日</v>
          </cell>
          <cell r="I287" t="str">
            <v>確定</v>
          </cell>
          <cell r="J287" t="str">
            <v>７月２３日</v>
          </cell>
          <cell r="K287">
            <v>0.625</v>
          </cell>
          <cell r="L287">
            <v>0</v>
          </cell>
          <cell r="M287">
            <v>0</v>
          </cell>
          <cell r="N287" t="str">
            <v>572-0041</v>
          </cell>
          <cell r="O287" t="str">
            <v>大阪府寝屋川市桜木町5番３号</v>
          </cell>
          <cell r="P287" t="str">
            <v>確定</v>
          </cell>
          <cell r="Q287" t="str">
            <v>平田ビル　地下１階</v>
          </cell>
          <cell r="R287" t="str">
            <v>確定</v>
          </cell>
          <cell r="S287" t="str">
            <v>京阪本線</v>
          </cell>
          <cell r="T287" t="str">
            <v>寝屋川市</v>
          </cell>
          <cell r="U287">
            <v>2</v>
          </cell>
          <cell r="V287">
            <v>101.51</v>
          </cell>
          <cell r="W287" t="str">
            <v>確定</v>
          </cell>
          <cell r="X287">
            <v>1</v>
          </cell>
          <cell r="Y287" t="str">
            <v>年中無休</v>
          </cell>
          <cell r="Z287" t="str">
            <v>17:00～翌日3:00　金土曜及び祝祭日の前日は5:00迄</v>
          </cell>
          <cell r="AA287" t="str">
            <v>072-801-7585</v>
          </cell>
          <cell r="AB287" t="str">
            <v>072-801-7586</v>
          </cell>
          <cell r="AC287" t="str">
            <v>072-839-0200</v>
          </cell>
          <cell r="AD287">
            <v>14000</v>
          </cell>
          <cell r="AE287" t="str">
            <v>株式会社　サボイ（有限会社平田ビル）</v>
          </cell>
          <cell r="AF287">
            <v>104.2</v>
          </cell>
          <cell r="AG287">
            <v>193</v>
          </cell>
          <cell r="AH287" t="str">
            <v>確定</v>
          </cell>
          <cell r="AI287">
            <v>0</v>
          </cell>
          <cell r="AJ287" t="str">
            <v>中止</v>
          </cell>
          <cell r="AK287">
            <v>3</v>
          </cell>
          <cell r="AL287" t="str">
            <v>A+B+C</v>
          </cell>
          <cell r="AM287">
            <v>20</v>
          </cell>
          <cell r="AN287">
            <v>10</v>
          </cell>
          <cell r="AO287">
            <v>10</v>
          </cell>
          <cell r="AP287">
            <v>0</v>
          </cell>
          <cell r="AQ287">
            <v>0</v>
          </cell>
          <cell r="AR287">
            <v>0</v>
          </cell>
          <cell r="AS287">
            <v>0</v>
          </cell>
          <cell r="AT287">
            <v>0</v>
          </cell>
          <cell r="AU287">
            <v>0</v>
          </cell>
          <cell r="AV287">
            <v>0</v>
          </cell>
          <cell r="AW287">
            <v>40</v>
          </cell>
          <cell r="AX287">
            <v>1</v>
          </cell>
          <cell r="AY287">
            <v>1</v>
          </cell>
          <cell r="AZ287">
            <v>1</v>
          </cell>
          <cell r="BA287" t="str">
            <v>オーナー</v>
          </cell>
          <cell r="BB287" t="str">
            <v>オーナー</v>
          </cell>
          <cell r="BC287" t="str">
            <v>大阪ガス</v>
          </cell>
          <cell r="BD287" t="str">
            <v>なし</v>
          </cell>
          <cell r="BE287" t="str">
            <v>なし</v>
          </cell>
          <cell r="BF287" t="str">
            <v>既存</v>
          </cell>
          <cell r="BG287" t="str">
            <v>なし</v>
          </cell>
          <cell r="BH287" t="str">
            <v>株式会社　前田組</v>
          </cell>
          <cell r="BI287" t="str">
            <v>浅倉</v>
          </cell>
          <cell r="BJ287" t="str">
            <v>072-824-1119</v>
          </cell>
          <cell r="BK287" t="str">
            <v>株式会社　サボイ（有限会社平田ビル）</v>
          </cell>
          <cell r="BL287" t="str">
            <v>代表取締役</v>
          </cell>
          <cell r="BM287" t="str">
            <v>和所　健二(平田宗一郎）</v>
          </cell>
          <cell r="BN287" t="str">
            <v>564-0062</v>
          </cell>
          <cell r="BO287" t="str">
            <v>大阪府吹田市垂水町３丁目９番１０号</v>
          </cell>
          <cell r="BP287" t="str">
            <v>06-6388-1147</v>
          </cell>
          <cell r="BQ287" t="str">
            <v>06-6388-1047</v>
          </cell>
          <cell r="BR287" t="str">
            <v>豊秀商事</v>
          </cell>
          <cell r="BS287" t="str">
            <v>永田</v>
          </cell>
          <cell r="BT287" t="str">
            <v>06-6320-8155</v>
          </cell>
          <cell r="BU287">
            <v>1800</v>
          </cell>
          <cell r="BV287">
            <v>0</v>
          </cell>
          <cell r="BW287">
            <v>0</v>
          </cell>
        </row>
        <row r="288">
          <cell r="A288">
            <v>288</v>
          </cell>
          <cell r="B288" t="str">
            <v>確定</v>
          </cell>
          <cell r="C288" t="str">
            <v>新規</v>
          </cell>
          <cell r="D288" t="str">
            <v>和み亭</v>
          </cell>
          <cell r="E288" t="str">
            <v>和光</v>
          </cell>
          <cell r="F288" t="str">
            <v>確定</v>
          </cell>
          <cell r="G288" t="str">
            <v>深山</v>
          </cell>
          <cell r="H288" t="str">
            <v>7月30日</v>
          </cell>
          <cell r="I288" t="str">
            <v>確定</v>
          </cell>
          <cell r="J288" t="str">
            <v>7月22日</v>
          </cell>
          <cell r="K288">
            <v>0.625</v>
          </cell>
          <cell r="L288">
            <v>0</v>
          </cell>
          <cell r="M288">
            <v>0</v>
          </cell>
          <cell r="N288" t="str">
            <v>351-0114</v>
          </cell>
          <cell r="O288" t="str">
            <v>埼玉県和光市本町9-41</v>
          </cell>
          <cell r="P288" t="str">
            <v>確定</v>
          </cell>
          <cell r="Q288" t="str">
            <v>ビル名なし</v>
          </cell>
          <cell r="R288" t="str">
            <v>確定</v>
          </cell>
          <cell r="S288" t="str">
            <v>東武東上線</v>
          </cell>
          <cell r="T288" t="str">
            <v>和光</v>
          </cell>
          <cell r="U288">
            <v>5</v>
          </cell>
          <cell r="V288">
            <v>100.4</v>
          </cell>
          <cell r="W288" t="str">
            <v>確定</v>
          </cell>
          <cell r="X288">
            <v>1</v>
          </cell>
          <cell r="Y288" t="str">
            <v>年中無休</v>
          </cell>
          <cell r="Z288" t="str">
            <v>11:30～翌日2:00</v>
          </cell>
          <cell r="AA288" t="str">
            <v>048-451-4688</v>
          </cell>
          <cell r="AB288" t="str">
            <v>048-451-4689</v>
          </cell>
          <cell r="AC288" t="str">
            <v>048-463-4646</v>
          </cell>
          <cell r="AD288">
            <v>14000</v>
          </cell>
          <cell r="AE288" t="str">
            <v>株式会社　大熊</v>
          </cell>
          <cell r="AF288">
            <v>91.58</v>
          </cell>
          <cell r="AG288">
            <v>144</v>
          </cell>
          <cell r="AH288" t="str">
            <v>確定</v>
          </cell>
          <cell r="AI288">
            <v>22</v>
          </cell>
          <cell r="AJ288" t="str">
            <v>中止</v>
          </cell>
          <cell r="AK288">
            <v>3</v>
          </cell>
          <cell r="AL288" t="str">
            <v>A+B+C</v>
          </cell>
          <cell r="AM288">
            <v>20</v>
          </cell>
          <cell r="AN288">
            <v>20</v>
          </cell>
          <cell r="AO288">
            <v>16</v>
          </cell>
          <cell r="AP288">
            <v>0</v>
          </cell>
          <cell r="AQ288">
            <v>0</v>
          </cell>
          <cell r="AR288">
            <v>0</v>
          </cell>
          <cell r="AS288">
            <v>0</v>
          </cell>
          <cell r="AT288">
            <v>0</v>
          </cell>
          <cell r="AU288">
            <v>0</v>
          </cell>
          <cell r="AV288">
            <v>0</v>
          </cell>
          <cell r="AW288">
            <v>56</v>
          </cell>
          <cell r="AX288">
            <v>1</v>
          </cell>
          <cell r="AY288">
            <v>1</v>
          </cell>
          <cell r="AZ288">
            <v>1</v>
          </cell>
          <cell r="BA288">
            <v>1</v>
          </cell>
          <cell r="BB288" t="str">
            <v>水道局</v>
          </cell>
          <cell r="BC288" t="str">
            <v>東京ガス</v>
          </cell>
          <cell r="BD288" t="str">
            <v>あり</v>
          </cell>
          <cell r="BE288" t="str">
            <v>なし</v>
          </cell>
          <cell r="BF288" t="str">
            <v>既存</v>
          </cell>
          <cell r="BG288" t="str">
            <v>なし</v>
          </cell>
          <cell r="BH288" t="str">
            <v>(株)大熊（オーナー様）</v>
          </cell>
          <cell r="BI288" t="str">
            <v>鈴木常務</v>
          </cell>
          <cell r="BJ288" t="str">
            <v>048-466-9950</v>
          </cell>
          <cell r="BK288" t="str">
            <v>株式会社 大熊</v>
          </cell>
          <cell r="BL288" t="str">
            <v>代表取締役社長</v>
          </cell>
          <cell r="BM288" t="str">
            <v>大熊 仁</v>
          </cell>
          <cell r="BN288" t="str">
            <v>３５１－０１１４</v>
          </cell>
          <cell r="BO288" t="str">
            <v>埼玉県和光市本町９－４１</v>
          </cell>
          <cell r="BP288" t="str">
            <v>０４８－４６６－９９５０</v>
          </cell>
          <cell r="BQ288" t="str">
            <v>０４８－４６７－１８４１</v>
          </cell>
          <cell r="BR288" t="str">
            <v>かつみ不動産（株）</v>
          </cell>
          <cell r="BS288" t="str">
            <v>佐久間</v>
          </cell>
          <cell r="BT288" t="str">
            <v>048-473-0011</v>
          </cell>
          <cell r="BU288">
            <v>2576</v>
          </cell>
          <cell r="BV288">
            <v>0</v>
          </cell>
          <cell r="BW288">
            <v>0</v>
          </cell>
        </row>
        <row r="289">
          <cell r="A289">
            <v>289</v>
          </cell>
          <cell r="B289" t="str">
            <v>確定</v>
          </cell>
          <cell r="C289" t="str">
            <v>新規</v>
          </cell>
          <cell r="D289" t="str">
            <v>和み亭</v>
          </cell>
          <cell r="E289" t="str">
            <v>海老名中央</v>
          </cell>
          <cell r="F289" t="str">
            <v>確定</v>
          </cell>
          <cell r="G289" t="str">
            <v>日比</v>
          </cell>
          <cell r="H289" t="str">
            <v>9月30日</v>
          </cell>
          <cell r="I289" t="str">
            <v>確定</v>
          </cell>
          <cell r="J289" t="str">
            <v>9月22日</v>
          </cell>
          <cell r="K289">
            <v>0.625</v>
          </cell>
          <cell r="L289">
            <v>0</v>
          </cell>
          <cell r="M289">
            <v>0</v>
          </cell>
          <cell r="N289" t="str">
            <v>243-0432</v>
          </cell>
          <cell r="O289" t="str">
            <v>神奈川県海老名市中央2-5-41</v>
          </cell>
          <cell r="P289" t="str">
            <v>確定</v>
          </cell>
          <cell r="Q289" t="str">
            <v>サティ海老名店　1階</v>
          </cell>
          <cell r="R289" t="str">
            <v>確定</v>
          </cell>
          <cell r="S289" t="str">
            <v>小田急線</v>
          </cell>
          <cell r="T289" t="str">
            <v>海老名</v>
          </cell>
          <cell r="U289">
            <v>5</v>
          </cell>
          <cell r="V289">
            <v>91.65</v>
          </cell>
          <cell r="W289" t="str">
            <v>確定</v>
          </cell>
          <cell r="X289">
            <v>1</v>
          </cell>
          <cell r="Y289" t="str">
            <v>年中無休</v>
          </cell>
          <cell r="Z289" t="str">
            <v>11:30～翌日2:00</v>
          </cell>
          <cell r="AA289" t="str">
            <v>046-292-1177</v>
          </cell>
          <cell r="AB289" t="str">
            <v>046-292-1178</v>
          </cell>
          <cell r="AC289" t="str">
            <v>046-233-1407</v>
          </cell>
          <cell r="AD289">
            <v>12800</v>
          </cell>
          <cell r="AE289" t="str">
            <v>株式会社マイカル協友</v>
          </cell>
          <cell r="AF289">
            <v>94.1</v>
          </cell>
          <cell r="AG289">
            <v>143</v>
          </cell>
          <cell r="AH289" t="str">
            <v>確定</v>
          </cell>
          <cell r="AI289">
            <v>1300</v>
          </cell>
          <cell r="AJ289" t="str">
            <v>中止</v>
          </cell>
          <cell r="AK289">
            <v>3</v>
          </cell>
          <cell r="AL289" t="str">
            <v>A+B</v>
          </cell>
          <cell r="AM289">
            <v>22</v>
          </cell>
          <cell r="AN289">
            <v>20</v>
          </cell>
          <cell r="AO289">
            <v>20</v>
          </cell>
          <cell r="AP289">
            <v>0</v>
          </cell>
          <cell r="AQ289">
            <v>0</v>
          </cell>
          <cell r="AR289">
            <v>0</v>
          </cell>
          <cell r="AS289">
            <v>0</v>
          </cell>
          <cell r="AT289">
            <v>0</v>
          </cell>
          <cell r="AU289">
            <v>0</v>
          </cell>
          <cell r="AV289">
            <v>0</v>
          </cell>
          <cell r="AW289">
            <v>62</v>
          </cell>
          <cell r="AX289">
            <v>1</v>
          </cell>
          <cell r="AY289">
            <v>1</v>
          </cell>
          <cell r="AZ289">
            <v>1</v>
          </cell>
          <cell r="BA289" t="str">
            <v>マイカル</v>
          </cell>
          <cell r="BB289" t="str">
            <v>マイカル</v>
          </cell>
          <cell r="BC289" t="str">
            <v>東京ガス</v>
          </cell>
          <cell r="BD289" t="str">
            <v>あり</v>
          </cell>
          <cell r="BE289" t="str">
            <v>なし</v>
          </cell>
          <cell r="BF289" t="str">
            <v>既存</v>
          </cell>
          <cell r="BG289" t="str">
            <v>消防設備年次点検要</v>
          </cell>
          <cell r="BH289" t="str">
            <v>(株)ジャパンメンテンス</v>
          </cell>
          <cell r="BI289" t="str">
            <v>佐藤 俊美</v>
          </cell>
          <cell r="BJ289" t="str">
            <v>046-232-6303</v>
          </cell>
          <cell r="BK289" t="str">
            <v>株式会社マイカル協友</v>
          </cell>
          <cell r="BL289">
            <v>0</v>
          </cell>
          <cell r="BM289">
            <v>0</v>
          </cell>
          <cell r="BN289" t="str">
            <v>539-0000</v>
          </cell>
          <cell r="BO289" t="str">
            <v>大阪市中央区又太郎町3-1-30</v>
          </cell>
          <cell r="BP289" t="str">
            <v>06-6245-4872</v>
          </cell>
          <cell r="BQ289">
            <v>0</v>
          </cell>
          <cell r="BR289" t="str">
            <v>(株)イサム</v>
          </cell>
          <cell r="BS289" t="str">
            <v>勇　明輝</v>
          </cell>
          <cell r="BT289" t="str">
            <v>03-3226-7167</v>
          </cell>
          <cell r="BU289">
            <v>1500</v>
          </cell>
          <cell r="BV289">
            <v>0</v>
          </cell>
        </row>
        <row r="290">
          <cell r="A290">
            <v>290</v>
          </cell>
          <cell r="B290" t="str">
            <v>確定</v>
          </cell>
          <cell r="C290" t="str">
            <v>新規</v>
          </cell>
          <cell r="D290" t="str">
            <v>和民</v>
          </cell>
          <cell r="E290" t="str">
            <v>天神サザン通り</v>
          </cell>
          <cell r="F290" t="str">
            <v>確定</v>
          </cell>
          <cell r="G290" t="str">
            <v>薙野</v>
          </cell>
          <cell r="H290" t="str">
            <v>8月26日</v>
          </cell>
          <cell r="I290" t="str">
            <v>確定</v>
          </cell>
          <cell r="J290" t="str">
            <v>8月20日</v>
          </cell>
          <cell r="K290">
            <v>0.625</v>
          </cell>
          <cell r="L290">
            <v>0</v>
          </cell>
          <cell r="M290">
            <v>0</v>
          </cell>
          <cell r="N290" t="str">
            <v>810-0001</v>
          </cell>
          <cell r="O290" t="str">
            <v>福岡県福岡市中央区天神2-6-32</v>
          </cell>
          <cell r="P290" t="str">
            <v>確定</v>
          </cell>
          <cell r="Q290" t="str">
            <v>パルスビル　2階</v>
          </cell>
          <cell r="R290" t="str">
            <v>確定</v>
          </cell>
          <cell r="S290" t="str">
            <v>西鉄大牟田線</v>
          </cell>
          <cell r="T290" t="str">
            <v>西鉄福岡</v>
          </cell>
          <cell r="U290">
            <v>1</v>
          </cell>
          <cell r="V290">
            <v>90</v>
          </cell>
          <cell r="W290" t="str">
            <v>確定</v>
          </cell>
          <cell r="X290">
            <v>1</v>
          </cell>
          <cell r="Y290" t="str">
            <v>年中無休</v>
          </cell>
          <cell r="Z290" t="str">
            <v>17:00～翌日3:00　金土曜及び祝祭日の前日は5:00迄</v>
          </cell>
          <cell r="AA290" t="str">
            <v>092-731-5200</v>
          </cell>
          <cell r="AB290" t="str">
            <v>092-731-5201</v>
          </cell>
          <cell r="AC290" t="str">
            <v>092-731-4747</v>
          </cell>
          <cell r="AD290">
            <v>16000</v>
          </cell>
          <cell r="AE290" t="str">
            <v>東邦ハウジング(株)</v>
          </cell>
          <cell r="AF290">
            <v>90</v>
          </cell>
          <cell r="AG290">
            <v>165</v>
          </cell>
          <cell r="AH290" t="str">
            <v>確定</v>
          </cell>
          <cell r="AI290">
            <v>0</v>
          </cell>
          <cell r="AJ290" t="str">
            <v>中止</v>
          </cell>
          <cell r="AK290">
            <v>6</v>
          </cell>
          <cell r="AL290" t="str">
            <v>A+B+C</v>
          </cell>
          <cell r="AM290">
            <v>14</v>
          </cell>
          <cell r="AN290">
            <v>15</v>
          </cell>
          <cell r="AO290">
            <v>26</v>
          </cell>
          <cell r="AP290">
            <v>0</v>
          </cell>
          <cell r="AQ290">
            <v>0</v>
          </cell>
          <cell r="AR290">
            <v>0</v>
          </cell>
          <cell r="AS290">
            <v>0</v>
          </cell>
          <cell r="AT290">
            <v>0</v>
          </cell>
          <cell r="AU290">
            <v>0</v>
          </cell>
          <cell r="AV290">
            <v>0</v>
          </cell>
          <cell r="AW290">
            <v>0</v>
          </cell>
          <cell r="AX290">
            <v>1</v>
          </cell>
          <cell r="AY290">
            <v>1</v>
          </cell>
          <cell r="AZ290">
            <v>1</v>
          </cell>
          <cell r="BA290">
            <v>0</v>
          </cell>
          <cell r="BB290">
            <v>0</v>
          </cell>
          <cell r="BC290">
            <v>0</v>
          </cell>
          <cell r="BD290">
            <v>0</v>
          </cell>
          <cell r="BE290">
            <v>0</v>
          </cell>
          <cell r="BF290" t="str">
            <v>既存</v>
          </cell>
          <cell r="BG290">
            <v>0</v>
          </cell>
          <cell r="BH290" t="str">
            <v>東邦ハウジング(株)</v>
          </cell>
          <cell r="BI290">
            <v>0</v>
          </cell>
          <cell r="BJ290" t="str">
            <v>092-771-1122</v>
          </cell>
          <cell r="BK290" t="str">
            <v>東邦ハウジング(株)</v>
          </cell>
          <cell r="BL290" t="str">
            <v>代表取締役社長</v>
          </cell>
          <cell r="BM290" t="str">
            <v>村上信吾</v>
          </cell>
          <cell r="BN290" t="str">
            <v>810-0041</v>
          </cell>
          <cell r="BO290" t="str">
            <v>福岡県福岡市中央区大名1-9-8</v>
          </cell>
          <cell r="BP290" t="str">
            <v>092-731-5551</v>
          </cell>
          <cell r="BQ290" t="str">
            <v>092-731-5553</v>
          </cell>
          <cell r="BR290" t="str">
            <v>(株)大央</v>
          </cell>
          <cell r="BS290" t="str">
            <v>宮崎</v>
          </cell>
          <cell r="BT290" t="str">
            <v>092-731-0001</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0</v>
          </cell>
          <cell r="CM290">
            <v>0</v>
          </cell>
          <cell r="CN290">
            <v>0</v>
          </cell>
        </row>
        <row r="291">
          <cell r="A291">
            <v>291</v>
          </cell>
          <cell r="B291" t="str">
            <v>確定</v>
          </cell>
          <cell r="C291" t="str">
            <v>新規</v>
          </cell>
          <cell r="D291" t="str">
            <v>和民</v>
          </cell>
          <cell r="E291" t="str">
            <v>広尾</v>
          </cell>
          <cell r="F291" t="str">
            <v>確定</v>
          </cell>
          <cell r="G291" t="str">
            <v>村田</v>
          </cell>
          <cell r="H291" t="str">
            <v>8月30日</v>
          </cell>
          <cell r="I291" t="str">
            <v>確定</v>
          </cell>
          <cell r="J291" t="str">
            <v>8月24日</v>
          </cell>
          <cell r="K291">
            <v>0.625</v>
          </cell>
          <cell r="L291">
            <v>0</v>
          </cell>
          <cell r="M291">
            <v>0</v>
          </cell>
          <cell r="N291" t="str">
            <v>150-0012</v>
          </cell>
          <cell r="O291" t="str">
            <v>東京都渋谷区広尾5-4-12</v>
          </cell>
          <cell r="P291" t="str">
            <v>確定</v>
          </cell>
          <cell r="Q291" t="str">
            <v>大成鋼機ビル地下１階</v>
          </cell>
          <cell r="R291" t="str">
            <v>確定</v>
          </cell>
          <cell r="S291" t="str">
            <v>営団日比谷線</v>
          </cell>
          <cell r="T291" t="str">
            <v>広尾</v>
          </cell>
          <cell r="U291">
            <v>1</v>
          </cell>
          <cell r="V291">
            <v>69.2</v>
          </cell>
          <cell r="W291" t="str">
            <v>確定</v>
          </cell>
          <cell r="X291">
            <v>1</v>
          </cell>
          <cell r="Y291" t="str">
            <v>年中無休</v>
          </cell>
          <cell r="Z291" t="str">
            <v>17:00～翌日3:00　金土曜及び祝祭日の前日は5:00迄</v>
          </cell>
          <cell r="AA291" t="str">
            <v>03-5475-1848</v>
          </cell>
          <cell r="AB291" t="str">
            <v>03-5475-1849</v>
          </cell>
          <cell r="AC291" t="str">
            <v>03-3449-1847</v>
          </cell>
          <cell r="AD291">
            <v>13500</v>
          </cell>
          <cell r="AE291" t="str">
            <v>大成鋼機株式会社</v>
          </cell>
          <cell r="AF291">
            <v>67.400000000000006</v>
          </cell>
          <cell r="AG291">
            <v>116</v>
          </cell>
          <cell r="AH291" t="str">
            <v>確定</v>
          </cell>
          <cell r="AI291">
            <v>0</v>
          </cell>
          <cell r="AJ291" t="str">
            <v>中止</v>
          </cell>
          <cell r="AK291">
            <v>1</v>
          </cell>
          <cell r="AL291" t="str">
            <v>なし</v>
          </cell>
          <cell r="AM291">
            <v>24</v>
          </cell>
          <cell r="AN291">
            <v>12</v>
          </cell>
          <cell r="AO291">
            <v>0</v>
          </cell>
          <cell r="AP291">
            <v>0</v>
          </cell>
          <cell r="AQ291">
            <v>0</v>
          </cell>
          <cell r="AR291">
            <v>0</v>
          </cell>
          <cell r="AS291">
            <v>0</v>
          </cell>
          <cell r="AT291">
            <v>0</v>
          </cell>
          <cell r="AU291">
            <v>0</v>
          </cell>
          <cell r="AV291">
            <v>0</v>
          </cell>
          <cell r="AW291">
            <v>36</v>
          </cell>
          <cell r="AX291">
            <v>1</v>
          </cell>
          <cell r="AY291">
            <v>1</v>
          </cell>
          <cell r="AZ291">
            <v>1</v>
          </cell>
          <cell r="BA291" t="str">
            <v>オーナー</v>
          </cell>
          <cell r="BB291" t="str">
            <v>水道局</v>
          </cell>
          <cell r="BC291" t="str">
            <v>東京ガス</v>
          </cell>
          <cell r="BD291" t="str">
            <v>なし</v>
          </cell>
          <cell r="BE291" t="str">
            <v>なし</v>
          </cell>
          <cell r="BF291" t="str">
            <v>既存</v>
          </cell>
          <cell r="BG291" t="str">
            <v>なし</v>
          </cell>
          <cell r="BH291" t="str">
            <v>大成鋼機株式会社</v>
          </cell>
          <cell r="BI291" t="str">
            <v>桑山</v>
          </cell>
          <cell r="BJ291" t="str">
            <v>03-3444-0271</v>
          </cell>
          <cell r="BK291" t="str">
            <v>大成鋼機株式会社</v>
          </cell>
          <cell r="BL291" t="str">
            <v>代表取締役社長</v>
          </cell>
          <cell r="BM291" t="str">
            <v>森井　領平</v>
          </cell>
          <cell r="BN291" t="str">
            <v>150-0012</v>
          </cell>
          <cell r="BO291" t="str">
            <v>東京都渋谷区広尾5-4-12大成鋼機ビル</v>
          </cell>
          <cell r="BP291" t="str">
            <v>03-3444-0271</v>
          </cell>
          <cell r="BQ291" t="str">
            <v>03-3442-2156</v>
          </cell>
          <cell r="BR291" t="str">
            <v>(有)コスモブレーンインターナショナル</v>
          </cell>
          <cell r="BS291" t="str">
            <v>荒木</v>
          </cell>
          <cell r="BT291" t="str">
            <v>03-3538-1058</v>
          </cell>
          <cell r="BU291">
            <v>1400</v>
          </cell>
          <cell r="BV291">
            <v>0</v>
          </cell>
          <cell r="BW291">
            <v>0</v>
          </cell>
        </row>
        <row r="292">
          <cell r="A292">
            <v>293</v>
          </cell>
          <cell r="B292" t="str">
            <v>確定</v>
          </cell>
          <cell r="C292" t="str">
            <v>新規</v>
          </cell>
          <cell r="D292" t="str">
            <v>和民</v>
          </cell>
          <cell r="E292" t="str">
            <v>北千住</v>
          </cell>
          <cell r="F292" t="str">
            <v>確定</v>
          </cell>
          <cell r="G292" t="str">
            <v>藤井</v>
          </cell>
          <cell r="H292" t="str">
            <v>10月7日</v>
          </cell>
          <cell r="I292" t="str">
            <v>確定</v>
          </cell>
          <cell r="J292" t="str">
            <v>10月 1日</v>
          </cell>
          <cell r="K292">
            <v>0.625</v>
          </cell>
          <cell r="L292">
            <v>0</v>
          </cell>
          <cell r="M292">
            <v>0</v>
          </cell>
          <cell r="N292" t="str">
            <v>120-0034</v>
          </cell>
          <cell r="O292" t="str">
            <v>東京都足立区千住3丁目74番地</v>
          </cell>
          <cell r="P292" t="str">
            <v>確定</v>
          </cell>
          <cell r="Q292" t="str">
            <v>第2白亜ビル　3階4階</v>
          </cell>
          <cell r="R292" t="str">
            <v>確定</v>
          </cell>
          <cell r="S292" t="str">
            <v>ＪＲ常磐線</v>
          </cell>
          <cell r="T292" t="str">
            <v>北千住</v>
          </cell>
          <cell r="U292">
            <v>3</v>
          </cell>
          <cell r="V292">
            <v>164.28</v>
          </cell>
          <cell r="W292" t="str">
            <v>確定</v>
          </cell>
          <cell r="X292">
            <v>2</v>
          </cell>
          <cell r="Y292" t="str">
            <v>年中無休</v>
          </cell>
          <cell r="Z292" t="str">
            <v>17:00～翌日3:00　金土曜及び祝祭日の前日は5:00迄</v>
          </cell>
          <cell r="AA292" t="str">
            <v>03-5813-3971</v>
          </cell>
          <cell r="AB292" t="str">
            <v>03-5813-3972</v>
          </cell>
          <cell r="AC292" t="str">
            <v>03-3882-5797</v>
          </cell>
          <cell r="AD292">
            <v>18500</v>
          </cell>
          <cell r="AE292" t="str">
            <v>株式会社 白亜</v>
          </cell>
          <cell r="AF292">
            <v>142.5</v>
          </cell>
          <cell r="AG292">
            <v>259</v>
          </cell>
          <cell r="AH292" t="str">
            <v>確定</v>
          </cell>
          <cell r="AI292">
            <v>0</v>
          </cell>
          <cell r="AJ292" t="str">
            <v>中止</v>
          </cell>
          <cell r="AK292">
            <v>4</v>
          </cell>
          <cell r="AL292" t="str">
            <v>A+B/C+D</v>
          </cell>
          <cell r="AM292">
            <v>22</v>
          </cell>
          <cell r="AN292">
            <v>22</v>
          </cell>
          <cell r="AO292">
            <v>18</v>
          </cell>
          <cell r="AP292">
            <v>18</v>
          </cell>
          <cell r="AQ292">
            <v>0</v>
          </cell>
          <cell r="AR292">
            <v>0</v>
          </cell>
          <cell r="AS292">
            <v>0</v>
          </cell>
          <cell r="AT292">
            <v>0</v>
          </cell>
          <cell r="AU292">
            <v>0</v>
          </cell>
          <cell r="AV292">
            <v>0</v>
          </cell>
          <cell r="AW292">
            <v>80</v>
          </cell>
          <cell r="AX292">
            <v>2</v>
          </cell>
          <cell r="AY292">
            <v>2</v>
          </cell>
          <cell r="AZ292">
            <v>1</v>
          </cell>
          <cell r="BA292" t="str">
            <v>オ－ナ－</v>
          </cell>
          <cell r="BB292" t="str">
            <v>オ－ナ－</v>
          </cell>
          <cell r="BC292" t="str">
            <v>東京ガス</v>
          </cell>
          <cell r="BD292" t="str">
            <v>あり</v>
          </cell>
          <cell r="BE292" t="str">
            <v>なし</v>
          </cell>
          <cell r="BF292" t="str">
            <v>新築</v>
          </cell>
          <cell r="BG292">
            <v>0</v>
          </cell>
          <cell r="BH292" t="str">
            <v>オーナー</v>
          </cell>
          <cell r="BI292">
            <v>0</v>
          </cell>
          <cell r="BJ292">
            <v>0</v>
          </cell>
          <cell r="BK292" t="str">
            <v>株式会社　白亜</v>
          </cell>
          <cell r="BL292" t="str">
            <v xml:space="preserve"> </v>
          </cell>
          <cell r="BM292" t="str">
            <v>小山　武夫</v>
          </cell>
          <cell r="BN292" t="str">
            <v>120-0034</v>
          </cell>
          <cell r="BO292" t="str">
            <v>東京都足立区千住３丁目７２</v>
          </cell>
          <cell r="BP292" t="str">
            <v>03-3882-1211</v>
          </cell>
          <cell r="BQ292" t="str">
            <v>03-3882-1207</v>
          </cell>
          <cell r="BR292" t="str">
            <v>㈱清和クリエイト</v>
          </cell>
          <cell r="BS292" t="str">
            <v>小川</v>
          </cell>
          <cell r="BT292" t="str">
            <v>03-5470-2054</v>
          </cell>
          <cell r="BU292">
            <v>1899</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v>
          </cell>
          <cell r="CN292">
            <v>0</v>
          </cell>
        </row>
        <row r="293">
          <cell r="A293">
            <v>294</v>
          </cell>
          <cell r="B293" t="str">
            <v>確定</v>
          </cell>
          <cell r="C293" t="str">
            <v>新規</v>
          </cell>
          <cell r="D293" t="str">
            <v>和民</v>
          </cell>
          <cell r="E293" t="str">
            <v>水道橋白山通り</v>
          </cell>
          <cell r="F293" t="str">
            <v>確定</v>
          </cell>
          <cell r="G293" t="str">
            <v>佐藤</v>
          </cell>
          <cell r="H293" t="str">
            <v>9月30日</v>
          </cell>
          <cell r="I293" t="str">
            <v>確定</v>
          </cell>
          <cell r="J293" t="str">
            <v>9月24日</v>
          </cell>
          <cell r="K293">
            <v>0.625</v>
          </cell>
          <cell r="L293">
            <v>0</v>
          </cell>
          <cell r="M293">
            <v>0</v>
          </cell>
          <cell r="N293" t="str">
            <v>101-0065</v>
          </cell>
          <cell r="O293" t="str">
            <v>東京都千代田区西神田2-8-1</v>
          </cell>
          <cell r="P293" t="str">
            <v>確定</v>
          </cell>
          <cell r="Q293" t="str">
            <v>研数学館別館　1階2階3階</v>
          </cell>
          <cell r="R293" t="str">
            <v>8/20変更</v>
          </cell>
          <cell r="S293" t="str">
            <v>ＪＲ総武線</v>
          </cell>
          <cell r="T293" t="str">
            <v>水道橋</v>
          </cell>
          <cell r="U293">
            <v>4</v>
          </cell>
          <cell r="V293">
            <v>132.51</v>
          </cell>
          <cell r="W293" t="str">
            <v>確定</v>
          </cell>
          <cell r="X293">
            <v>3</v>
          </cell>
          <cell r="Y293" t="str">
            <v>年中無休</v>
          </cell>
          <cell r="Z293" t="str">
            <v>17:00～翌日3:00　金土曜及び祝祭日の前日は5:00迄</v>
          </cell>
          <cell r="AA293" t="str">
            <v>03-3237-7957</v>
          </cell>
          <cell r="AB293" t="str">
            <v>03-3237-7958</v>
          </cell>
          <cell r="AC293" t="str">
            <v>03-3230-8733</v>
          </cell>
          <cell r="AD293">
            <v>17000</v>
          </cell>
          <cell r="AE293" t="str">
            <v>株式会社キサク</v>
          </cell>
          <cell r="AF293">
            <v>110.16</v>
          </cell>
          <cell r="AG293">
            <v>168</v>
          </cell>
          <cell r="AH293" t="str">
            <v>確定</v>
          </cell>
          <cell r="AI293">
            <v>0</v>
          </cell>
          <cell r="AJ293" t="str">
            <v>中止</v>
          </cell>
          <cell r="AK293">
            <v>5</v>
          </cell>
          <cell r="AL293" t="str">
            <v>A+B+C</v>
          </cell>
          <cell r="AM293">
            <v>14</v>
          </cell>
          <cell r="AN293">
            <v>14</v>
          </cell>
          <cell r="AO293">
            <v>16</v>
          </cell>
          <cell r="AP293">
            <v>10</v>
          </cell>
          <cell r="AQ293">
            <v>22</v>
          </cell>
          <cell r="AR293">
            <v>0</v>
          </cell>
          <cell r="AS293">
            <v>0</v>
          </cell>
          <cell r="AT293">
            <v>0</v>
          </cell>
          <cell r="AU293">
            <v>0</v>
          </cell>
          <cell r="AV293">
            <v>0</v>
          </cell>
          <cell r="AW293">
            <v>98</v>
          </cell>
          <cell r="AX293">
            <v>3</v>
          </cell>
          <cell r="AY293">
            <v>1</v>
          </cell>
          <cell r="AZ293">
            <v>1</v>
          </cell>
          <cell r="BA293" t="str">
            <v>オーナー</v>
          </cell>
          <cell r="BB293" t="str">
            <v>水道局</v>
          </cell>
          <cell r="BC293" t="str">
            <v>東京ガス</v>
          </cell>
          <cell r="BD293" t="str">
            <v>なし</v>
          </cell>
          <cell r="BE293" t="str">
            <v>なし</v>
          </cell>
          <cell r="BF293" t="str">
            <v>既存</v>
          </cell>
          <cell r="BG293">
            <v>0</v>
          </cell>
          <cell r="BH293" t="str">
            <v>未定</v>
          </cell>
          <cell r="BI293" t="str">
            <v>未定</v>
          </cell>
          <cell r="BJ293" t="str">
            <v>未定</v>
          </cell>
          <cell r="BK293" t="str">
            <v>財団法人　研数学館</v>
          </cell>
          <cell r="BL293" t="str">
            <v>理事長</v>
          </cell>
          <cell r="BM293" t="str">
            <v>片山　正作</v>
          </cell>
          <cell r="BN293" t="str">
            <v>165-0031</v>
          </cell>
          <cell r="BO293" t="str">
            <v>東京都中野区上鷺宮1-9-6</v>
          </cell>
          <cell r="BP293" t="str">
            <v>03-3263-6736</v>
          </cell>
          <cell r="BQ293" t="str">
            <v>03-3230-4029</v>
          </cell>
          <cell r="BR293" t="str">
            <v>未定</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row>
        <row r="294">
          <cell r="A294">
            <v>295</v>
          </cell>
          <cell r="B294" t="str">
            <v>確定</v>
          </cell>
          <cell r="C294" t="str">
            <v>新規</v>
          </cell>
          <cell r="D294" t="str">
            <v>和民</v>
          </cell>
          <cell r="E294" t="str">
            <v>守口市駅前</v>
          </cell>
          <cell r="F294" t="str">
            <v>確定</v>
          </cell>
          <cell r="G294" t="str">
            <v>藤井</v>
          </cell>
          <cell r="H294" t="str">
            <v>9月24日</v>
          </cell>
          <cell r="I294" t="str">
            <v>確定</v>
          </cell>
          <cell r="J294" t="str">
            <v>9月18日</v>
          </cell>
          <cell r="K294">
            <v>0.625</v>
          </cell>
          <cell r="L294">
            <v>0</v>
          </cell>
          <cell r="M294">
            <v>0</v>
          </cell>
          <cell r="N294" t="str">
            <v>570-0027</v>
          </cell>
          <cell r="O294" t="str">
            <v>大阪府守口市桜町9番７号</v>
          </cell>
          <cell r="P294" t="str">
            <v>確定</v>
          </cell>
          <cell r="Q294" t="str">
            <v>フロンテージ守口　5階6階</v>
          </cell>
          <cell r="R294" t="str">
            <v>確定</v>
          </cell>
          <cell r="S294" t="str">
            <v>京阪本線</v>
          </cell>
          <cell r="T294" t="str">
            <v>守口市</v>
          </cell>
          <cell r="U294">
            <v>1</v>
          </cell>
          <cell r="V294">
            <v>119.48</v>
          </cell>
          <cell r="W294" t="str">
            <v>確定</v>
          </cell>
          <cell r="X294">
            <v>2</v>
          </cell>
          <cell r="Y294" t="str">
            <v>年中無休</v>
          </cell>
          <cell r="Z294" t="str">
            <v>17:00～翌日3:00　金土曜及び祝祭日の前日は5:00迄</v>
          </cell>
          <cell r="AA294" t="str">
            <v>06-4250-3110</v>
          </cell>
          <cell r="AB294" t="str">
            <v>06-4250-3113</v>
          </cell>
          <cell r="AC294" t="str">
            <v>06-6996-7110</v>
          </cell>
          <cell r="AD294">
            <v>13800</v>
          </cell>
          <cell r="AE294" t="str">
            <v>有限会社橋本酒店</v>
          </cell>
          <cell r="AF294">
            <v>122.2</v>
          </cell>
          <cell r="AG294">
            <v>185</v>
          </cell>
          <cell r="AH294" t="str">
            <v>確定</v>
          </cell>
          <cell r="AI294">
            <v>0</v>
          </cell>
          <cell r="AJ294" t="str">
            <v>中止</v>
          </cell>
          <cell r="AK294">
            <v>3</v>
          </cell>
          <cell r="AL294" t="str">
            <v>B+C</v>
          </cell>
          <cell r="AM294">
            <v>10</v>
          </cell>
          <cell r="AN294">
            <v>20</v>
          </cell>
          <cell r="AO294">
            <v>10</v>
          </cell>
          <cell r="AP294">
            <v>0</v>
          </cell>
          <cell r="AQ294">
            <v>0</v>
          </cell>
          <cell r="AR294">
            <v>0</v>
          </cell>
          <cell r="AS294">
            <v>0</v>
          </cell>
          <cell r="AT294">
            <v>0</v>
          </cell>
          <cell r="AU294">
            <v>0</v>
          </cell>
          <cell r="AV294">
            <v>0</v>
          </cell>
          <cell r="AW294">
            <v>60</v>
          </cell>
          <cell r="AX294">
            <v>2</v>
          </cell>
          <cell r="AY294">
            <v>2</v>
          </cell>
          <cell r="AZ294">
            <v>1</v>
          </cell>
          <cell r="BA294" t="str">
            <v>オーナー</v>
          </cell>
          <cell r="BB294" t="str">
            <v>水道局</v>
          </cell>
          <cell r="BC294" t="str">
            <v>大阪ガス</v>
          </cell>
          <cell r="BD294" t="str">
            <v>あり</v>
          </cell>
          <cell r="BE294" t="str">
            <v>なし</v>
          </cell>
          <cell r="BF294" t="str">
            <v>新築</v>
          </cell>
          <cell r="BG294">
            <v>0</v>
          </cell>
          <cell r="BH294" t="str">
            <v>有限会社橋本酒店</v>
          </cell>
          <cell r="BI294" t="str">
            <v>橋本社長</v>
          </cell>
          <cell r="BJ294" t="str">
            <v>06-6992-4567</v>
          </cell>
          <cell r="BK294" t="str">
            <v>有限会社橋本酒店</v>
          </cell>
          <cell r="BL294" t="str">
            <v>代表取締役</v>
          </cell>
          <cell r="BM294" t="str">
            <v>橋本　良平</v>
          </cell>
          <cell r="BN294" t="str">
            <v>570-0032</v>
          </cell>
          <cell r="BO294" t="str">
            <v>大阪府守口市菊水通1-15-5</v>
          </cell>
          <cell r="BP294" t="str">
            <v>06-6992-4567</v>
          </cell>
          <cell r="BQ294" t="str">
            <v>06-6993-5288</v>
          </cell>
          <cell r="BR294" t="str">
            <v>日本コミュニティー</v>
          </cell>
          <cell r="BS294" t="str">
            <v>宇野</v>
          </cell>
          <cell r="BT294" t="str">
            <v>06-6337-5555</v>
          </cell>
          <cell r="BU294">
            <v>2380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row>
        <row r="295">
          <cell r="A295">
            <v>296</v>
          </cell>
          <cell r="B295" t="str">
            <v>確定</v>
          </cell>
          <cell r="C295" t="str">
            <v>新規</v>
          </cell>
          <cell r="D295" t="str">
            <v>和民</v>
          </cell>
          <cell r="E295" t="str">
            <v>三宮生田神社前</v>
          </cell>
          <cell r="F295" t="str">
            <v>確定</v>
          </cell>
          <cell r="G295" t="str">
            <v>藤井</v>
          </cell>
          <cell r="H295" t="str">
            <v>9月15日</v>
          </cell>
          <cell r="I295" t="str">
            <v>確定</v>
          </cell>
          <cell r="J295" t="str">
            <v>9月9日</v>
          </cell>
          <cell r="K295">
            <v>0.625</v>
          </cell>
          <cell r="L295">
            <v>0</v>
          </cell>
          <cell r="M295">
            <v>0</v>
          </cell>
          <cell r="N295" t="str">
            <v>650-0011</v>
          </cell>
          <cell r="O295" t="str">
            <v>兵庫県神戸市中央区下山手通1-1-1</v>
          </cell>
          <cell r="P295" t="str">
            <v>8/27確定</v>
          </cell>
          <cell r="Q295" t="str">
            <v>東新ビル　3階4階</v>
          </cell>
          <cell r="R295" t="str">
            <v>確定</v>
          </cell>
          <cell r="S295" t="str">
            <v>阪急線</v>
          </cell>
          <cell r="T295" t="str">
            <v>三宮</v>
          </cell>
          <cell r="U295">
            <v>4</v>
          </cell>
          <cell r="V295">
            <v>88.1</v>
          </cell>
          <cell r="W295" t="str">
            <v>確定</v>
          </cell>
          <cell r="X295">
            <v>2</v>
          </cell>
          <cell r="Y295" t="str">
            <v>年中無休</v>
          </cell>
          <cell r="Z295" t="str">
            <v>17:00～翌日3:00　金土曜及び祝祭日の前日は5:00迄</v>
          </cell>
          <cell r="AA295" t="str">
            <v>078-325-8826</v>
          </cell>
          <cell r="AB295" t="str">
            <v>078-325-8846</v>
          </cell>
          <cell r="AC295" t="str">
            <v>078-392-4550</v>
          </cell>
          <cell r="AD295">
            <v>14000</v>
          </cell>
          <cell r="AE295" t="str">
            <v>有限会社東新ビル</v>
          </cell>
          <cell r="AF295">
            <v>86.72</v>
          </cell>
          <cell r="AG295">
            <v>130</v>
          </cell>
          <cell r="AH295" t="str">
            <v>確定</v>
          </cell>
          <cell r="AI295">
            <v>0</v>
          </cell>
          <cell r="AJ295" t="str">
            <v>中止</v>
          </cell>
          <cell r="AK295">
            <v>5</v>
          </cell>
          <cell r="AL295" t="str">
            <v>Ｂ＋Ｃ＋Ｄ</v>
          </cell>
          <cell r="AM295">
            <v>14</v>
          </cell>
          <cell r="AN295">
            <v>8</v>
          </cell>
          <cell r="AO295">
            <v>8</v>
          </cell>
          <cell r="AP295">
            <v>8</v>
          </cell>
          <cell r="AQ295">
            <v>18</v>
          </cell>
          <cell r="AR295">
            <v>0</v>
          </cell>
          <cell r="AS295">
            <v>0</v>
          </cell>
          <cell r="AT295">
            <v>0</v>
          </cell>
          <cell r="AU295">
            <v>0</v>
          </cell>
          <cell r="AV295">
            <v>0</v>
          </cell>
          <cell r="AW295">
            <v>56</v>
          </cell>
          <cell r="AX295">
            <v>2</v>
          </cell>
          <cell r="AY295">
            <v>1</v>
          </cell>
          <cell r="AZ295">
            <v>1</v>
          </cell>
          <cell r="BA295" t="str">
            <v>オーナー</v>
          </cell>
          <cell r="BB295" t="str">
            <v>水道局</v>
          </cell>
          <cell r="BC295" t="str">
            <v>大阪ガス</v>
          </cell>
          <cell r="BD295" t="str">
            <v>なし</v>
          </cell>
          <cell r="BE295" t="str">
            <v>なし</v>
          </cell>
          <cell r="BF295" t="str">
            <v>新築</v>
          </cell>
          <cell r="BG295" t="str">
            <v>トマホ－ク有（ダクト消火設備）</v>
          </cell>
          <cell r="BH295" t="str">
            <v>（株）東管</v>
          </cell>
          <cell r="BI295" t="str">
            <v>大阪支店高良様</v>
          </cell>
          <cell r="BJ295" t="str">
            <v>０６－６９４５－１０７２</v>
          </cell>
          <cell r="BK295" t="str">
            <v>有限会社東新ビル</v>
          </cell>
          <cell r="BL295" t="str">
            <v>代表取締役</v>
          </cell>
          <cell r="BM295" t="str">
            <v>武市隆宏・高木義森</v>
          </cell>
          <cell r="BN295" t="str">
            <v>652-0033</v>
          </cell>
          <cell r="BO295" t="str">
            <v>神戸市兵庫区西上橋通1-1-25((株)武市商会）</v>
          </cell>
          <cell r="BP295" t="str">
            <v>078-576-1496</v>
          </cell>
          <cell r="BQ295" t="str">
            <v>078-576-3717</v>
          </cell>
          <cell r="BR295" t="str">
            <v>株式会社ケイオス</v>
          </cell>
          <cell r="BS295" t="str">
            <v>石田</v>
          </cell>
          <cell r="BT295" t="str">
            <v>06-6222-1933</v>
          </cell>
          <cell r="BU295">
            <v>2775.04</v>
          </cell>
          <cell r="BV295">
            <v>0</v>
          </cell>
          <cell r="BW295">
            <v>0</v>
          </cell>
        </row>
        <row r="296">
          <cell r="A296">
            <v>297</v>
          </cell>
          <cell r="B296" t="str">
            <v>確定</v>
          </cell>
          <cell r="C296" t="str">
            <v>新規</v>
          </cell>
          <cell r="D296" t="str">
            <v>和み亭</v>
          </cell>
          <cell r="E296" t="str">
            <v>武蔵境</v>
          </cell>
          <cell r="F296" t="str">
            <v>確定</v>
          </cell>
          <cell r="G296" t="str">
            <v>深山</v>
          </cell>
          <cell r="H296" t="str">
            <v>9月28日</v>
          </cell>
          <cell r="I296" t="str">
            <v>確定</v>
          </cell>
          <cell r="J296" t="str">
            <v>9月20日</v>
          </cell>
          <cell r="K296">
            <v>0.625</v>
          </cell>
          <cell r="L296">
            <v>0</v>
          </cell>
          <cell r="M296">
            <v>0</v>
          </cell>
          <cell r="N296" t="str">
            <v>180-0023</v>
          </cell>
          <cell r="O296" t="str">
            <v>東京都武蔵野市境南町1-8-1</v>
          </cell>
          <cell r="P296" t="str">
            <v>確定</v>
          </cell>
          <cell r="Q296" t="str">
            <v>武蔵野ＳＴビル　2階</v>
          </cell>
          <cell r="R296" t="str">
            <v>確定</v>
          </cell>
          <cell r="S296" t="str">
            <v>JR中央線</v>
          </cell>
          <cell r="T296" t="str">
            <v>武蔵境</v>
          </cell>
          <cell r="U296">
            <v>3</v>
          </cell>
          <cell r="V296">
            <v>280.89999999999998</v>
          </cell>
          <cell r="W296" t="str">
            <v>確定</v>
          </cell>
          <cell r="X296">
            <v>1</v>
          </cell>
          <cell r="Y296" t="str">
            <v>年中無休</v>
          </cell>
          <cell r="Z296" t="str">
            <v>11:30～翌日2:00</v>
          </cell>
          <cell r="AA296" t="str">
            <v>0422-39-3106</v>
          </cell>
          <cell r="AB296" t="str">
            <v>0422-39-3107</v>
          </cell>
          <cell r="AC296" t="str">
            <v>0422-34-8187</v>
          </cell>
          <cell r="AD296">
            <v>12500</v>
          </cell>
          <cell r="AE296" t="str">
            <v>三多摩食糧卸協同組合</v>
          </cell>
          <cell r="AF296">
            <v>84.42</v>
          </cell>
          <cell r="AG296">
            <v>128</v>
          </cell>
          <cell r="AH296" t="str">
            <v>確定</v>
          </cell>
          <cell r="AI296">
            <v>32</v>
          </cell>
          <cell r="AJ296" t="str">
            <v>中止</v>
          </cell>
          <cell r="AK296">
            <v>2</v>
          </cell>
          <cell r="AL296" t="str">
            <v>A+B</v>
          </cell>
          <cell r="AM296">
            <v>14</v>
          </cell>
          <cell r="AN296">
            <v>16</v>
          </cell>
          <cell r="AO296">
            <v>0</v>
          </cell>
          <cell r="AP296">
            <v>0</v>
          </cell>
          <cell r="AQ296">
            <v>0</v>
          </cell>
          <cell r="AR296">
            <v>0</v>
          </cell>
          <cell r="AS296">
            <v>0</v>
          </cell>
          <cell r="AT296">
            <v>0</v>
          </cell>
          <cell r="AU296">
            <v>0</v>
          </cell>
          <cell r="AV296">
            <v>0</v>
          </cell>
          <cell r="AW296">
            <v>30</v>
          </cell>
          <cell r="AX296">
            <v>1</v>
          </cell>
          <cell r="AY296">
            <v>1</v>
          </cell>
          <cell r="AZ296">
            <v>1</v>
          </cell>
          <cell r="BA296" t="str">
            <v>JRM</v>
          </cell>
          <cell r="BB296" t="str">
            <v>水道局</v>
          </cell>
          <cell r="BC296" t="str">
            <v>東京ガス</v>
          </cell>
          <cell r="BD296" t="str">
            <v>なし</v>
          </cell>
          <cell r="BE296" t="str">
            <v>あり</v>
          </cell>
          <cell r="BF296" t="str">
            <v>新築</v>
          </cell>
          <cell r="BG296">
            <v>0</v>
          </cell>
          <cell r="BH296" t="str">
            <v>（株）JRM</v>
          </cell>
          <cell r="BI296" t="str">
            <v>中村部長</v>
          </cell>
          <cell r="BJ296" t="str">
            <v>03-5741-3001</v>
          </cell>
          <cell r="BK296" t="str">
            <v>三多摩食糧卸協同組合</v>
          </cell>
          <cell r="BL296" t="str">
            <v>理事長</v>
          </cell>
          <cell r="BM296" t="str">
            <v>宮本　武二郎</v>
          </cell>
          <cell r="BN296" t="str">
            <v>190-0023</v>
          </cell>
          <cell r="BO296" t="str">
            <v>東京都立川市柴崎町3丁目16-24</v>
          </cell>
          <cell r="BP296" t="str">
            <v>042-527-1311</v>
          </cell>
          <cell r="BQ296">
            <v>0</v>
          </cell>
          <cell r="BR296" t="str">
            <v>（株）チームプロ</v>
          </cell>
          <cell r="BS296" t="str">
            <v>大竹</v>
          </cell>
          <cell r="BT296" t="str">
            <v>03-5295-8671</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row>
        <row r="297">
          <cell r="A297">
            <v>298</v>
          </cell>
          <cell r="B297" t="str">
            <v>確定</v>
          </cell>
          <cell r="C297" t="str">
            <v>新規</v>
          </cell>
          <cell r="D297" t="str">
            <v>和民</v>
          </cell>
          <cell r="E297" t="str">
            <v>小手指北口</v>
          </cell>
          <cell r="F297" t="str">
            <v>確定</v>
          </cell>
          <cell r="G297" t="str">
            <v>清水</v>
          </cell>
          <cell r="H297" t="str">
            <v>9月28日</v>
          </cell>
          <cell r="I297" t="str">
            <v>確定</v>
          </cell>
          <cell r="J297" t="str">
            <v>9月22日</v>
          </cell>
          <cell r="K297">
            <v>0.625</v>
          </cell>
          <cell r="L297">
            <v>0</v>
          </cell>
          <cell r="M297">
            <v>0</v>
          </cell>
          <cell r="N297" t="str">
            <v>359-1141</v>
          </cell>
          <cell r="O297" t="str">
            <v>埼玉県所沢市小手指町１－１５－１</v>
          </cell>
          <cell r="P297" t="str">
            <v>確定</v>
          </cell>
          <cell r="Q297" t="str">
            <v>DKL小手指　2階</v>
          </cell>
          <cell r="R297" t="str">
            <v>確定</v>
          </cell>
          <cell r="S297" t="str">
            <v>西武池袋線</v>
          </cell>
          <cell r="T297" t="str">
            <v>小手指</v>
          </cell>
          <cell r="U297">
            <v>2</v>
          </cell>
          <cell r="V297">
            <v>80</v>
          </cell>
          <cell r="W297" t="str">
            <v>確定</v>
          </cell>
          <cell r="X297">
            <v>1</v>
          </cell>
          <cell r="Y297" t="str">
            <v>年中無休</v>
          </cell>
          <cell r="Z297" t="str">
            <v>17:00～翌日3:00　金土曜及び祝祭日の前日は5:00迄</v>
          </cell>
          <cell r="AA297" t="str">
            <v>042-929-4929</v>
          </cell>
          <cell r="AB297" t="str">
            <v>042-929-4930</v>
          </cell>
          <cell r="AC297" t="str">
            <v>042-939-5287</v>
          </cell>
          <cell r="AD297">
            <v>11800</v>
          </cell>
          <cell r="AE297" t="str">
            <v>大和工商リース株式会社</v>
          </cell>
          <cell r="AF297">
            <v>78.63</v>
          </cell>
          <cell r="AG297">
            <v>156</v>
          </cell>
          <cell r="AH297" t="str">
            <v>確定</v>
          </cell>
          <cell r="AI297">
            <v>0</v>
          </cell>
          <cell r="AJ297" t="str">
            <v>中止</v>
          </cell>
          <cell r="AK297">
            <v>3</v>
          </cell>
          <cell r="AL297" t="str">
            <v>A+B</v>
          </cell>
          <cell r="AM297">
            <v>21</v>
          </cell>
          <cell r="AN297">
            <v>22</v>
          </cell>
          <cell r="AO297">
            <v>10</v>
          </cell>
          <cell r="AP297">
            <v>0</v>
          </cell>
          <cell r="AQ297">
            <v>0</v>
          </cell>
          <cell r="AR297">
            <v>0</v>
          </cell>
          <cell r="AS297">
            <v>0</v>
          </cell>
          <cell r="AT297">
            <v>0</v>
          </cell>
          <cell r="AU297">
            <v>0</v>
          </cell>
          <cell r="AV297">
            <v>0</v>
          </cell>
          <cell r="AW297">
            <v>43</v>
          </cell>
          <cell r="AX297">
            <v>1</v>
          </cell>
          <cell r="AY297">
            <v>1</v>
          </cell>
          <cell r="AZ297">
            <v>1</v>
          </cell>
          <cell r="BA297" t="str">
            <v>（株）ウラワサービスセンター048-832-2514</v>
          </cell>
          <cell r="BB297" t="str">
            <v>水道局</v>
          </cell>
          <cell r="BC297" t="str">
            <v>トモエプロパン</v>
          </cell>
          <cell r="BD297" t="str">
            <v>なし</v>
          </cell>
          <cell r="BE297" t="str">
            <v>なし</v>
          </cell>
          <cell r="BF297" t="str">
            <v>新築</v>
          </cell>
          <cell r="BG297">
            <v>0</v>
          </cell>
          <cell r="BH297" t="str">
            <v>大和工商リース</v>
          </cell>
          <cell r="BI297" t="str">
            <v>萩田</v>
          </cell>
          <cell r="BJ297" t="str">
            <v>０４８－８１３－７７８１</v>
          </cell>
          <cell r="BK297" t="str">
            <v>大和商工リース株式会社</v>
          </cell>
          <cell r="BL297" t="str">
            <v>取締役事業部長</v>
          </cell>
          <cell r="BM297" t="str">
            <v>宮木　行敏</v>
          </cell>
          <cell r="BN297" t="str">
            <v>540-0011</v>
          </cell>
          <cell r="BO297" t="str">
            <v>大阪市中央区農人橋2-1-36PIPビル5F</v>
          </cell>
          <cell r="BP297" t="str">
            <v>03-5214-2306</v>
          </cell>
          <cell r="BQ297" t="str">
            <v>03-5214-2316</v>
          </cell>
          <cell r="BR297" t="str">
            <v>新星不動産(株)</v>
          </cell>
          <cell r="BS297" t="str">
            <v>荒井社長</v>
          </cell>
          <cell r="BT297" t="str">
            <v>03-3479-4791</v>
          </cell>
          <cell r="BU297">
            <v>640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row>
        <row r="298">
          <cell r="A298">
            <v>299</v>
          </cell>
          <cell r="B298" t="str">
            <v>確定</v>
          </cell>
          <cell r="C298" t="str">
            <v>新規</v>
          </cell>
          <cell r="D298" t="str">
            <v>和民</v>
          </cell>
          <cell r="E298" t="str">
            <v>みずほ台西口駅前</v>
          </cell>
          <cell r="F298" t="str">
            <v>確定</v>
          </cell>
          <cell r="G298" t="str">
            <v>清水</v>
          </cell>
          <cell r="H298" t="str">
            <v>9月21日</v>
          </cell>
          <cell r="I298" t="str">
            <v>確定</v>
          </cell>
          <cell r="J298" t="str">
            <v>9月15日</v>
          </cell>
          <cell r="K298">
            <v>0.625</v>
          </cell>
          <cell r="L298">
            <v>0</v>
          </cell>
          <cell r="M298">
            <v>0</v>
          </cell>
          <cell r="N298" t="str">
            <v>354-0018</v>
          </cell>
          <cell r="O298" t="str">
            <v>埼玉県富士見市西みずほ台2-2-7</v>
          </cell>
          <cell r="P298" t="str">
            <v>確定</v>
          </cell>
          <cell r="Q298" t="str">
            <v>みずほ台シュベールビル　1階2階</v>
          </cell>
          <cell r="R298" t="str">
            <v>確定</v>
          </cell>
          <cell r="S298" t="str">
            <v>東武東上線</v>
          </cell>
          <cell r="T298" t="str">
            <v xml:space="preserve"> </v>
          </cell>
          <cell r="U298">
            <v>1</v>
          </cell>
          <cell r="V298">
            <v>80</v>
          </cell>
          <cell r="W298" t="str">
            <v>確定</v>
          </cell>
          <cell r="X298">
            <v>2</v>
          </cell>
          <cell r="Y298" t="str">
            <v>年中無休</v>
          </cell>
          <cell r="Z298" t="str">
            <v>17:00～翌日3:00　金土曜及び祝祭日の前日は5:00迄</v>
          </cell>
          <cell r="AA298" t="str">
            <v>049-268-6066</v>
          </cell>
          <cell r="AB298" t="str">
            <v>049-268-6082</v>
          </cell>
          <cell r="AC298" t="str">
            <v>049-255-3048</v>
          </cell>
          <cell r="AD298">
            <v>12500</v>
          </cell>
          <cell r="AE298" t="str">
            <v>株式会社シュベール</v>
          </cell>
          <cell r="AF298">
            <v>79.599999999999994</v>
          </cell>
          <cell r="AG298">
            <v>147</v>
          </cell>
          <cell r="AH298" t="str">
            <v>確定</v>
          </cell>
          <cell r="AI298">
            <v>0</v>
          </cell>
          <cell r="AJ298" t="str">
            <v>中止</v>
          </cell>
          <cell r="AK298">
            <v>4</v>
          </cell>
          <cell r="AL298" t="str">
            <v>A+B+C</v>
          </cell>
          <cell r="AM298">
            <v>8</v>
          </cell>
          <cell r="AN298">
            <v>13</v>
          </cell>
          <cell r="AO298">
            <v>20</v>
          </cell>
          <cell r="AP298">
            <v>9</v>
          </cell>
          <cell r="AQ298">
            <v>0</v>
          </cell>
          <cell r="AR298">
            <v>0</v>
          </cell>
          <cell r="AS298">
            <v>0</v>
          </cell>
          <cell r="AT298">
            <v>0</v>
          </cell>
          <cell r="AU298">
            <v>0</v>
          </cell>
          <cell r="AV298">
            <v>0</v>
          </cell>
          <cell r="AW298">
            <v>41</v>
          </cell>
          <cell r="AX298">
            <v>2</v>
          </cell>
          <cell r="AY298">
            <v>1</v>
          </cell>
          <cell r="AZ298">
            <v>1</v>
          </cell>
          <cell r="BA298" t="str">
            <v>東京電力</v>
          </cell>
          <cell r="BB298" t="str">
            <v>水道局</v>
          </cell>
          <cell r="BC298" t="str">
            <v>大東瓦斯</v>
          </cell>
          <cell r="BD298" t="str">
            <v>なし</v>
          </cell>
          <cell r="BE298" t="str">
            <v>あり</v>
          </cell>
          <cell r="BF298" t="str">
            <v>既存</v>
          </cell>
          <cell r="BG298">
            <v>0</v>
          </cell>
          <cell r="BH298" t="str">
            <v>オーナー</v>
          </cell>
          <cell r="BI298" t="str">
            <v>オーナー</v>
          </cell>
          <cell r="BJ298" t="str">
            <v>未定</v>
          </cell>
          <cell r="BK298" t="str">
            <v>株式会社シュベール</v>
          </cell>
          <cell r="BL298" t="str">
            <v>代表取締役社長</v>
          </cell>
          <cell r="BM298" t="str">
            <v>本橋　功</v>
          </cell>
          <cell r="BN298" t="str">
            <v>177-0045</v>
          </cell>
          <cell r="BO298" t="str">
            <v>東京都練馬区石神井台3-2-30</v>
          </cell>
          <cell r="BP298" t="str">
            <v>03-3996-5793</v>
          </cell>
          <cell r="BQ298" t="str">
            <v>03-3997-3790</v>
          </cell>
          <cell r="BR298" t="str">
            <v>(株)エリアクエストﾘｻｰﾁ</v>
          </cell>
          <cell r="BS298" t="str">
            <v>小西･遠藤</v>
          </cell>
          <cell r="BT298" t="str">
            <v>03-5908-3301</v>
          </cell>
          <cell r="BU298">
            <v>2340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row>
        <row r="299">
          <cell r="A299">
            <v>300</v>
          </cell>
          <cell r="B299" t="str">
            <v>確定</v>
          </cell>
          <cell r="C299" t="str">
            <v>新規</v>
          </cell>
          <cell r="D299" t="str">
            <v>和民</v>
          </cell>
          <cell r="E299" t="str">
            <v>東松山</v>
          </cell>
          <cell r="F299" t="str">
            <v>確定</v>
          </cell>
          <cell r="G299" t="str">
            <v>村田</v>
          </cell>
          <cell r="H299" t="str">
            <v>9月19日</v>
          </cell>
          <cell r="I299" t="str">
            <v>確定</v>
          </cell>
          <cell r="J299" t="str">
            <v>9月13日</v>
          </cell>
          <cell r="K299">
            <v>0.625</v>
          </cell>
          <cell r="L299">
            <v>0</v>
          </cell>
          <cell r="M299">
            <v>0</v>
          </cell>
          <cell r="N299" t="str">
            <v>355-0028</v>
          </cell>
          <cell r="O299" t="str">
            <v>埼玉県東松山市箭弓町1-12-11</v>
          </cell>
          <cell r="P299" t="str">
            <v>確定</v>
          </cell>
          <cell r="Q299" t="str">
            <v>ビル名なし　1階2階</v>
          </cell>
          <cell r="R299" t="str">
            <v>確定</v>
          </cell>
          <cell r="S299" t="str">
            <v>東武東上線</v>
          </cell>
          <cell r="T299" t="str">
            <v>東松山</v>
          </cell>
          <cell r="U299">
            <v>0</v>
          </cell>
          <cell r="V299">
            <v>112.12</v>
          </cell>
          <cell r="W299" t="str">
            <v>確定</v>
          </cell>
          <cell r="X299">
            <v>2</v>
          </cell>
          <cell r="Y299" t="str">
            <v>年中無休</v>
          </cell>
          <cell r="Z299" t="str">
            <v>17:00～翌日3:00　金土曜及び祝祭日の前日は5:00迄</v>
          </cell>
          <cell r="AA299" t="str">
            <v>0493-27-6337</v>
          </cell>
          <cell r="AB299" t="str">
            <v>0493-27-6338</v>
          </cell>
          <cell r="AC299" t="str">
            <v>0493-22-2975</v>
          </cell>
          <cell r="AD299">
            <v>13500</v>
          </cell>
          <cell r="AE299" t="str">
            <v>金子里子</v>
          </cell>
          <cell r="AF299">
            <v>106.58</v>
          </cell>
          <cell r="AG299">
            <v>201</v>
          </cell>
          <cell r="AH299" t="str">
            <v>確定</v>
          </cell>
          <cell r="AI299">
            <v>0</v>
          </cell>
          <cell r="AJ299" t="str">
            <v>中止</v>
          </cell>
          <cell r="AK299">
            <v>3</v>
          </cell>
          <cell r="AL299" t="str">
            <v>A+B+C</v>
          </cell>
          <cell r="AM299">
            <v>16</v>
          </cell>
          <cell r="AN299">
            <v>16</v>
          </cell>
          <cell r="AO299">
            <v>20</v>
          </cell>
          <cell r="AP299">
            <v>0</v>
          </cell>
          <cell r="AQ299">
            <v>0</v>
          </cell>
          <cell r="AR299">
            <v>0</v>
          </cell>
          <cell r="AS299">
            <v>0</v>
          </cell>
          <cell r="AT299">
            <v>0</v>
          </cell>
          <cell r="AU299">
            <v>0</v>
          </cell>
          <cell r="AV299">
            <v>0</v>
          </cell>
          <cell r="AW299">
            <v>52</v>
          </cell>
          <cell r="AX299">
            <v>2</v>
          </cell>
          <cell r="AY299">
            <v>1</v>
          </cell>
          <cell r="AZ299">
            <v>1</v>
          </cell>
          <cell r="BA299" t="str">
            <v>東京電力</v>
          </cell>
          <cell r="BB299" t="str">
            <v>水道局</v>
          </cell>
          <cell r="BC299" t="str">
            <v>松栄ガス</v>
          </cell>
          <cell r="BD299" t="str">
            <v>なし</v>
          </cell>
          <cell r="BE299" t="str">
            <v>あり</v>
          </cell>
          <cell r="BF299" t="str">
            <v>既存</v>
          </cell>
          <cell r="BG299">
            <v>0</v>
          </cell>
          <cell r="BH299" t="str">
            <v>森脇とみえ（オーナーの娘）</v>
          </cell>
          <cell r="BI299">
            <v>0</v>
          </cell>
          <cell r="BJ299" t="str">
            <v>0492-71-4270</v>
          </cell>
          <cell r="BK299" t="str">
            <v>金子里子</v>
          </cell>
          <cell r="BL299">
            <v>0</v>
          </cell>
          <cell r="BM299" t="str">
            <v>金子里子</v>
          </cell>
          <cell r="BN299" t="str">
            <v>355-0028</v>
          </cell>
          <cell r="BO299" t="str">
            <v>埼玉県東松山市箭弓町２丁目１４番２９号</v>
          </cell>
          <cell r="BP299" t="str">
            <v>0493-22-0148</v>
          </cell>
          <cell r="BQ299" t="str">
            <v>なし</v>
          </cell>
          <cell r="BR299" t="str">
            <v>栄光企画</v>
          </cell>
          <cell r="BS299" t="str">
            <v>大村</v>
          </cell>
          <cell r="BT299" t="str">
            <v>03-3295-2826</v>
          </cell>
          <cell r="BU299">
            <v>1000</v>
          </cell>
          <cell r="BV299">
            <v>0</v>
          </cell>
        </row>
        <row r="300">
          <cell r="A300">
            <v>301</v>
          </cell>
          <cell r="B300" t="str">
            <v>確定</v>
          </cell>
          <cell r="C300" t="str">
            <v>新規</v>
          </cell>
          <cell r="D300" t="str">
            <v>和民</v>
          </cell>
          <cell r="E300" t="str">
            <v>JR新大久保駅前</v>
          </cell>
          <cell r="F300" t="str">
            <v>確定</v>
          </cell>
          <cell r="G300" t="str">
            <v>松浦</v>
          </cell>
          <cell r="H300" t="str">
            <v>9月25日</v>
          </cell>
          <cell r="I300" t="str">
            <v>確定</v>
          </cell>
          <cell r="J300" t="str">
            <v>9月19日</v>
          </cell>
          <cell r="K300">
            <v>0.625</v>
          </cell>
          <cell r="L300">
            <v>0</v>
          </cell>
          <cell r="M300">
            <v>0</v>
          </cell>
          <cell r="N300" t="str">
            <v>169-0073</v>
          </cell>
          <cell r="O300" t="str">
            <v>東京都新宿区百人町2-4-2</v>
          </cell>
          <cell r="P300" t="str">
            <v>確定</v>
          </cell>
          <cell r="Q300" t="str">
            <v>やまきﾋﾞﾙ2階</v>
          </cell>
          <cell r="R300" t="str">
            <v>確定</v>
          </cell>
          <cell r="S300" t="str">
            <v>JR山手線</v>
          </cell>
          <cell r="T300" t="str">
            <v>新大久保</v>
          </cell>
          <cell r="U300">
            <v>0</v>
          </cell>
          <cell r="V300">
            <v>65.36</v>
          </cell>
          <cell r="W300" t="str">
            <v>確定</v>
          </cell>
          <cell r="X300">
            <v>1</v>
          </cell>
          <cell r="Y300" t="str">
            <v>年中無休</v>
          </cell>
          <cell r="Z300" t="str">
            <v>17:00～翌日3:00　金土曜及び祝祭日の前日は5:00迄</v>
          </cell>
          <cell r="AA300" t="str">
            <v>03-5337-8371</v>
          </cell>
          <cell r="AB300" t="str">
            <v>03-5337-8372</v>
          </cell>
          <cell r="AC300" t="str">
            <v>03-3366-1925</v>
          </cell>
          <cell r="AD300">
            <v>13000</v>
          </cell>
          <cell r="AE300" t="str">
            <v>山喜食品株式会社</v>
          </cell>
          <cell r="AF300">
            <v>65.3</v>
          </cell>
          <cell r="AG300">
            <v>115</v>
          </cell>
          <cell r="AH300" t="str">
            <v>確定</v>
          </cell>
          <cell r="AI300">
            <v>0</v>
          </cell>
          <cell r="AJ300" t="str">
            <v>中止</v>
          </cell>
          <cell r="AK300">
            <v>3</v>
          </cell>
          <cell r="AL300" t="str">
            <v>A+B</v>
          </cell>
          <cell r="AM300">
            <v>8</v>
          </cell>
          <cell r="AN300">
            <v>12</v>
          </cell>
          <cell r="AO300">
            <v>20</v>
          </cell>
          <cell r="AP300">
            <v>0</v>
          </cell>
          <cell r="AQ300">
            <v>0</v>
          </cell>
          <cell r="AR300">
            <v>0</v>
          </cell>
          <cell r="AS300">
            <v>0</v>
          </cell>
          <cell r="AT300">
            <v>0</v>
          </cell>
          <cell r="AU300">
            <v>0</v>
          </cell>
          <cell r="AV300">
            <v>0</v>
          </cell>
          <cell r="AW300">
            <v>52</v>
          </cell>
          <cell r="AX300">
            <v>1</v>
          </cell>
          <cell r="AY300">
            <v>1</v>
          </cell>
          <cell r="AZ300">
            <v>1</v>
          </cell>
          <cell r="BA300" t="str">
            <v>オーナー</v>
          </cell>
          <cell r="BB300" t="str">
            <v>水道局</v>
          </cell>
          <cell r="BC300" t="str">
            <v>オーナー</v>
          </cell>
          <cell r="BD300" t="str">
            <v>なし</v>
          </cell>
          <cell r="BE300" t="str">
            <v>オーナー</v>
          </cell>
          <cell r="BF300" t="str">
            <v>既存</v>
          </cell>
          <cell r="BG300">
            <v>0</v>
          </cell>
          <cell r="BH300" t="str">
            <v>未定</v>
          </cell>
          <cell r="BI300" t="str">
            <v>未定</v>
          </cell>
          <cell r="BJ300" t="str">
            <v>未定</v>
          </cell>
          <cell r="BK300" t="str">
            <v>山喜食品株式会社</v>
          </cell>
          <cell r="BL300" t="str">
            <v>代表取締役</v>
          </cell>
          <cell r="BM300" t="str">
            <v>石井　久子</v>
          </cell>
          <cell r="BN300" t="str">
            <v>169-0073</v>
          </cell>
          <cell r="BO300" t="str">
            <v>東京都新宿区百人町2-4-2</v>
          </cell>
          <cell r="BP300" t="str">
            <v>03-3363-5551</v>
          </cell>
          <cell r="BQ300" t="str">
            <v>03-3363-3563</v>
          </cell>
          <cell r="BR300" t="str">
            <v>株式会社　エリアリンク</v>
          </cell>
          <cell r="BS300" t="str">
            <v>豊福元気</v>
          </cell>
          <cell r="BT300" t="str">
            <v>045-532-0449</v>
          </cell>
          <cell r="BU300">
            <v>1250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row>
        <row r="301">
          <cell r="A301">
            <v>302</v>
          </cell>
          <cell r="B301" t="str">
            <v>確定</v>
          </cell>
          <cell r="C301" t="str">
            <v>新規</v>
          </cell>
          <cell r="D301" t="str">
            <v>和み亭</v>
          </cell>
          <cell r="E301" t="str">
            <v>春日部中央</v>
          </cell>
          <cell r="F301" t="str">
            <v>確定</v>
          </cell>
          <cell r="G301" t="str">
            <v>日比</v>
          </cell>
          <cell r="H301" t="str">
            <v>9月27日</v>
          </cell>
          <cell r="I301" t="str">
            <v>確定</v>
          </cell>
          <cell r="J301" t="str">
            <v>9月19日</v>
          </cell>
          <cell r="K301">
            <v>0.625</v>
          </cell>
          <cell r="L301">
            <v>0</v>
          </cell>
          <cell r="M301">
            <v>0</v>
          </cell>
          <cell r="N301" t="str">
            <v>344-0067</v>
          </cell>
          <cell r="O301" t="str">
            <v>埼玉県春日部市中央2-17-2</v>
          </cell>
          <cell r="P301" t="str">
            <v>確定</v>
          </cell>
          <cell r="Q301" t="str">
            <v>ビル名なし　2階</v>
          </cell>
          <cell r="R301" t="str">
            <v>確定</v>
          </cell>
          <cell r="S301" t="str">
            <v>東武伊勢崎線</v>
          </cell>
          <cell r="T301" t="str">
            <v>春日部</v>
          </cell>
          <cell r="U301">
            <v>7</v>
          </cell>
          <cell r="V301">
            <v>83</v>
          </cell>
          <cell r="W301" t="str">
            <v>確定</v>
          </cell>
          <cell r="X301">
            <v>1</v>
          </cell>
          <cell r="Y301" t="str">
            <v>年中無休</v>
          </cell>
          <cell r="Z301" t="str">
            <v>11:30～翌日2:00</v>
          </cell>
          <cell r="AA301" t="str">
            <v>048-753-3866</v>
          </cell>
          <cell r="AB301" t="str">
            <v>048-753-3867</v>
          </cell>
          <cell r="AC301" t="str">
            <v>048-752-6916</v>
          </cell>
          <cell r="AD301">
            <v>12700</v>
          </cell>
          <cell r="AE301" t="str">
            <v>（株）常総ショッピングセンター</v>
          </cell>
          <cell r="AF301">
            <v>75.27</v>
          </cell>
          <cell r="AG301">
            <v>113</v>
          </cell>
          <cell r="AH301" t="str">
            <v>確定</v>
          </cell>
          <cell r="AI301">
            <v>24</v>
          </cell>
          <cell r="AJ301" t="str">
            <v>中止</v>
          </cell>
          <cell r="AK301">
            <v>2</v>
          </cell>
          <cell r="AL301" t="str">
            <v>A+B</v>
          </cell>
          <cell r="AM301">
            <v>18</v>
          </cell>
          <cell r="AN301">
            <v>14</v>
          </cell>
          <cell r="AO301">
            <v>0</v>
          </cell>
          <cell r="AP301">
            <v>0</v>
          </cell>
          <cell r="AQ301">
            <v>0</v>
          </cell>
          <cell r="AR301">
            <v>0</v>
          </cell>
          <cell r="AS301">
            <v>0</v>
          </cell>
          <cell r="AT301">
            <v>0</v>
          </cell>
          <cell r="AU301">
            <v>0</v>
          </cell>
          <cell r="AV301">
            <v>0</v>
          </cell>
          <cell r="AW301">
            <v>32</v>
          </cell>
          <cell r="AX301">
            <v>1</v>
          </cell>
          <cell r="AY301">
            <v>1</v>
          </cell>
          <cell r="AZ301">
            <v>1</v>
          </cell>
          <cell r="BA301" t="str">
            <v>オーナー</v>
          </cell>
          <cell r="BB301" t="str">
            <v>水道局</v>
          </cell>
          <cell r="BC301" t="str">
            <v>東京ガス</v>
          </cell>
          <cell r="BD301" t="str">
            <v>あり</v>
          </cell>
          <cell r="BE301" t="str">
            <v>なし</v>
          </cell>
          <cell r="BF301" t="str">
            <v>既存</v>
          </cell>
          <cell r="BG301">
            <v>0</v>
          </cell>
          <cell r="BH301" t="str">
            <v>（株）常総ショッピングセンター</v>
          </cell>
          <cell r="BI301" t="str">
            <v>池田　謙二</v>
          </cell>
          <cell r="BJ301" t="str">
            <v>048-763-8547</v>
          </cell>
          <cell r="BK301" t="str">
            <v>（株）常総ショッピングセンター</v>
          </cell>
          <cell r="BL301" t="str">
            <v>代表取締役</v>
          </cell>
          <cell r="BM301" t="str">
            <v>池田　謙二</v>
          </cell>
          <cell r="BN301" t="str">
            <v>344-0067</v>
          </cell>
          <cell r="BO301" t="str">
            <v>埼玉県春日部市中央1-3-9</v>
          </cell>
          <cell r="BP301" t="str">
            <v>048-763-8547</v>
          </cell>
          <cell r="BQ301">
            <v>0</v>
          </cell>
          <cell r="BR301" t="str">
            <v>（有）アルカディア</v>
          </cell>
          <cell r="BS301" t="str">
            <v>横田社長</v>
          </cell>
          <cell r="BT301" t="str">
            <v>03-3590-0381</v>
          </cell>
          <cell r="BU301">
            <v>6000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row>
        <row r="302">
          <cell r="A302">
            <v>303</v>
          </cell>
          <cell r="B302" t="str">
            <v>確定</v>
          </cell>
          <cell r="C302" t="str">
            <v>新規</v>
          </cell>
          <cell r="D302" t="str">
            <v>和民</v>
          </cell>
          <cell r="E302" t="str">
            <v>大阪日本橋</v>
          </cell>
          <cell r="F302" t="str">
            <v>8/26確定</v>
          </cell>
          <cell r="G302" t="str">
            <v>藤井</v>
          </cell>
          <cell r="H302" t="str">
            <v>9月27日</v>
          </cell>
          <cell r="I302" t="str">
            <v>確定</v>
          </cell>
          <cell r="J302" t="str">
            <v>9月21日</v>
          </cell>
          <cell r="K302">
            <v>0.625</v>
          </cell>
          <cell r="L302">
            <v>0</v>
          </cell>
          <cell r="M302">
            <v>0</v>
          </cell>
          <cell r="N302" t="str">
            <v>542-0073</v>
          </cell>
          <cell r="O302" t="str">
            <v>大阪市中央区日本橋１-18-1</v>
          </cell>
          <cell r="P302" t="str">
            <v>確定</v>
          </cell>
          <cell r="Q302" t="str">
            <v>日本一会館　2階</v>
          </cell>
          <cell r="R302" t="str">
            <v>確定</v>
          </cell>
          <cell r="S302" t="str">
            <v>地下鉄堺筋線</v>
          </cell>
          <cell r="T302" t="str">
            <v>日本橋</v>
          </cell>
          <cell r="U302">
            <v>0</v>
          </cell>
          <cell r="V302">
            <v>90</v>
          </cell>
          <cell r="W302" t="str">
            <v>確定</v>
          </cell>
          <cell r="X302">
            <v>1</v>
          </cell>
          <cell r="Y302" t="str">
            <v>年中無休</v>
          </cell>
          <cell r="Z302" t="str">
            <v>17:00～翌日3:00　</v>
          </cell>
          <cell r="AA302" t="str">
            <v>06-6630-1975</v>
          </cell>
          <cell r="AB302" t="str">
            <v>06-6630-1976</v>
          </cell>
          <cell r="AC302" t="str">
            <v>06-6636-4775</v>
          </cell>
          <cell r="AD302">
            <v>12800</v>
          </cell>
          <cell r="AE302" t="str">
            <v>有限会社日本一会館</v>
          </cell>
          <cell r="AF302">
            <v>94</v>
          </cell>
          <cell r="AG302">
            <v>179</v>
          </cell>
          <cell r="AH302" t="str">
            <v>確定</v>
          </cell>
          <cell r="AI302">
            <v>0</v>
          </cell>
          <cell r="AJ302" t="str">
            <v>中止</v>
          </cell>
          <cell r="AK302">
            <v>2</v>
          </cell>
          <cell r="AL302" t="str">
            <v>A+B</v>
          </cell>
          <cell r="AM302">
            <v>14</v>
          </cell>
          <cell r="AN302">
            <v>20</v>
          </cell>
          <cell r="AO302">
            <v>0</v>
          </cell>
          <cell r="AP302">
            <v>0</v>
          </cell>
          <cell r="AQ302">
            <v>0</v>
          </cell>
          <cell r="AR302">
            <v>0</v>
          </cell>
          <cell r="AS302">
            <v>0</v>
          </cell>
          <cell r="AT302">
            <v>0</v>
          </cell>
          <cell r="AU302">
            <v>0</v>
          </cell>
          <cell r="AV302">
            <v>0</v>
          </cell>
          <cell r="AW302">
            <v>68</v>
          </cell>
          <cell r="AX302">
            <v>1</v>
          </cell>
          <cell r="AY302">
            <v>1</v>
          </cell>
          <cell r="AZ302">
            <v>1</v>
          </cell>
          <cell r="BA302" t="str">
            <v>オーナー</v>
          </cell>
          <cell r="BB302" t="str">
            <v>水道局</v>
          </cell>
          <cell r="BC302" t="str">
            <v>大阪ガス</v>
          </cell>
          <cell r="BD302" t="str">
            <v>なし</v>
          </cell>
          <cell r="BE302" t="str">
            <v>なし</v>
          </cell>
          <cell r="BF302" t="str">
            <v>既存</v>
          </cell>
          <cell r="BG302">
            <v>0</v>
          </cell>
          <cell r="BH302" t="str">
            <v>有限会社日本一会館</v>
          </cell>
          <cell r="BI302" t="str">
            <v>瀧川　愉美子</v>
          </cell>
          <cell r="BJ302" t="str">
            <v>06-6632-2101</v>
          </cell>
          <cell r="BK302" t="str">
            <v>有限会社日本一会館</v>
          </cell>
          <cell r="BL302" t="str">
            <v>代表取締役</v>
          </cell>
          <cell r="BM302" t="str">
            <v>瀧川　愉美子</v>
          </cell>
          <cell r="BN302" t="str">
            <v>542-0073</v>
          </cell>
          <cell r="BO302" t="str">
            <v>大阪市中央区日本橋1-18-1</v>
          </cell>
          <cell r="BP302" t="str">
            <v>06-6632-2101</v>
          </cell>
          <cell r="BQ302">
            <v>0</v>
          </cell>
          <cell r="BR302" t="str">
            <v>キャクノ株式会社</v>
          </cell>
          <cell r="BS302" t="str">
            <v>客野</v>
          </cell>
          <cell r="BT302" t="str">
            <v>06-6243-5455</v>
          </cell>
          <cell r="BU302">
            <v>2600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row>
        <row r="303">
          <cell r="A303">
            <v>304</v>
          </cell>
          <cell r="B303" t="str">
            <v>確定</v>
          </cell>
          <cell r="C303" t="str">
            <v>新規</v>
          </cell>
          <cell r="D303" t="str">
            <v>和民</v>
          </cell>
          <cell r="E303" t="str">
            <v>渋谷ちとせ会館</v>
          </cell>
          <cell r="F303" t="str">
            <v>確定</v>
          </cell>
          <cell r="G303" t="str">
            <v>坂本</v>
          </cell>
          <cell r="H303" t="str">
            <v>9月29日</v>
          </cell>
          <cell r="I303" t="str">
            <v>確定</v>
          </cell>
          <cell r="J303" t="str">
            <v>9月23日</v>
          </cell>
          <cell r="K303">
            <v>0.625</v>
          </cell>
          <cell r="L303">
            <v>0</v>
          </cell>
          <cell r="M303">
            <v>0</v>
          </cell>
          <cell r="N303" t="str">
            <v>150-0042</v>
          </cell>
          <cell r="O303" t="str">
            <v>東京都渋谷区宇田川町13-8</v>
          </cell>
          <cell r="P303" t="str">
            <v>確定</v>
          </cell>
          <cell r="Q303" t="str">
            <v>ちとせ会館　4階</v>
          </cell>
          <cell r="R303" t="str">
            <v>確定</v>
          </cell>
          <cell r="S303" t="str">
            <v>JR山手線</v>
          </cell>
          <cell r="T303" t="str">
            <v>渋谷</v>
          </cell>
          <cell r="U303">
            <v>5</v>
          </cell>
          <cell r="V303">
            <v>103</v>
          </cell>
          <cell r="W303" t="str">
            <v>確定</v>
          </cell>
          <cell r="X303">
            <v>1</v>
          </cell>
          <cell r="Y303" t="str">
            <v>年中無休</v>
          </cell>
          <cell r="Z303" t="str">
            <v>17:00～翌日3:00　金土曜及び祝祭日の前日は5:00迄</v>
          </cell>
          <cell r="AA303" t="str">
            <v>03-6415-6516</v>
          </cell>
          <cell r="AB303" t="str">
            <v>03-6415-6517</v>
          </cell>
          <cell r="AC303" t="str">
            <v>03-3464-0478</v>
          </cell>
          <cell r="AD303">
            <v>19000</v>
          </cell>
          <cell r="AE303" t="str">
            <v>東光不動産株式会社</v>
          </cell>
          <cell r="AF303">
            <v>84</v>
          </cell>
          <cell r="AG303">
            <v>156</v>
          </cell>
          <cell r="AH303" t="str">
            <v>確定</v>
          </cell>
          <cell r="AI303">
            <v>0</v>
          </cell>
          <cell r="AJ303" t="str">
            <v>中止</v>
          </cell>
          <cell r="AK303">
            <v>2</v>
          </cell>
          <cell r="AL303" t="str">
            <v>A+B</v>
          </cell>
          <cell r="AM303">
            <v>18</v>
          </cell>
          <cell r="AN303">
            <v>12</v>
          </cell>
          <cell r="AO303">
            <v>0</v>
          </cell>
          <cell r="AP303">
            <v>0</v>
          </cell>
          <cell r="AQ303">
            <v>0</v>
          </cell>
          <cell r="AR303">
            <v>0</v>
          </cell>
          <cell r="AS303">
            <v>0</v>
          </cell>
          <cell r="AT303">
            <v>0</v>
          </cell>
          <cell r="AU303">
            <v>0</v>
          </cell>
          <cell r="AV303">
            <v>0</v>
          </cell>
          <cell r="AW303">
            <v>44</v>
          </cell>
          <cell r="AX303">
            <v>1</v>
          </cell>
          <cell r="AY303">
            <v>1</v>
          </cell>
          <cell r="AZ303">
            <v>1</v>
          </cell>
          <cell r="BA303">
            <v>0</v>
          </cell>
          <cell r="BB303">
            <v>0</v>
          </cell>
          <cell r="BC303" t="str">
            <v>東京ガス</v>
          </cell>
          <cell r="BD303" t="str">
            <v>なし</v>
          </cell>
          <cell r="BE303" t="str">
            <v>なし</v>
          </cell>
          <cell r="BF303" t="str">
            <v>既存</v>
          </cell>
          <cell r="BG303">
            <v>0</v>
          </cell>
          <cell r="BH303" t="str">
            <v>ちとせ会館</v>
          </cell>
          <cell r="BI303" t="str">
            <v>佐々木勝課長</v>
          </cell>
          <cell r="BJ303" t="str">
            <v>03-3477-6982</v>
          </cell>
          <cell r="BK303" t="str">
            <v>東光不動産株式会社</v>
          </cell>
          <cell r="BL303" t="str">
            <v>代表取締役</v>
          </cell>
          <cell r="BM303" t="str">
            <v>山口　厚志</v>
          </cell>
          <cell r="BN303" t="str">
            <v>151-0061</v>
          </cell>
          <cell r="BO303" t="str">
            <v>東京都渋谷区千駄ヶ谷3-33-3</v>
          </cell>
          <cell r="BP303" t="str">
            <v>03-3405-6067</v>
          </cell>
          <cell r="BQ303" t="str">
            <v>03-3405-1083</v>
          </cell>
          <cell r="BR303" t="str">
            <v>(有)大竹商事</v>
          </cell>
          <cell r="BS303">
            <v>0</v>
          </cell>
          <cell r="BT303" t="str">
            <v>0422-48-1820</v>
          </cell>
          <cell r="BU303">
            <v>1711</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row>
        <row r="304">
          <cell r="A304">
            <v>305</v>
          </cell>
          <cell r="B304" t="str">
            <v>確定</v>
          </cell>
          <cell r="C304" t="str">
            <v>新規</v>
          </cell>
          <cell r="D304" t="str">
            <v>和民</v>
          </cell>
          <cell r="E304" t="str">
            <v>千葉中央公園前</v>
          </cell>
          <cell r="F304" t="str">
            <v>確定</v>
          </cell>
          <cell r="G304" t="str">
            <v>佐藤</v>
          </cell>
          <cell r="H304" t="str">
            <v>9月30日</v>
          </cell>
          <cell r="I304" t="str">
            <v>確定</v>
          </cell>
          <cell r="J304" t="str">
            <v>9月24日</v>
          </cell>
          <cell r="K304">
            <v>0.625</v>
          </cell>
          <cell r="L304">
            <v>0</v>
          </cell>
          <cell r="M304">
            <v>0</v>
          </cell>
          <cell r="N304" t="str">
            <v>260-0013</v>
          </cell>
          <cell r="O304" t="str">
            <v>千葉市中央区中央２－２－８</v>
          </cell>
          <cell r="P304" t="str">
            <v>確定</v>
          </cell>
          <cell r="Q304" t="str">
            <v>秀和ビル　4階</v>
          </cell>
          <cell r="R304" t="str">
            <v>確定</v>
          </cell>
          <cell r="S304" t="str">
            <v>タウンライナー</v>
          </cell>
          <cell r="T304" t="str">
            <v>葭川公園</v>
          </cell>
          <cell r="U304">
            <v>2</v>
          </cell>
          <cell r="V304">
            <v>76.5</v>
          </cell>
          <cell r="W304" t="str">
            <v>確定</v>
          </cell>
          <cell r="X304">
            <v>1</v>
          </cell>
          <cell r="Y304" t="str">
            <v>年中無休</v>
          </cell>
          <cell r="Z304" t="str">
            <v>17:00～翌日3:00　金土曜及び祝祭日の前日は5:00迄</v>
          </cell>
          <cell r="AA304" t="str">
            <v>043-202-5582</v>
          </cell>
          <cell r="AB304" t="str">
            <v>043-202-5583</v>
          </cell>
          <cell r="AC304" t="str">
            <v>043-224-4602</v>
          </cell>
          <cell r="AD304">
            <v>10500</v>
          </cell>
          <cell r="AE304" t="str">
            <v>有限会社秀和サービス</v>
          </cell>
          <cell r="AF304">
            <v>76.5</v>
          </cell>
          <cell r="AG304">
            <v>141</v>
          </cell>
          <cell r="AH304" t="str">
            <v>確定</v>
          </cell>
          <cell r="AI304">
            <v>0</v>
          </cell>
          <cell r="AJ304" t="str">
            <v>中止</v>
          </cell>
          <cell r="AK304">
            <v>2</v>
          </cell>
          <cell r="AL304" t="str">
            <v>A+B</v>
          </cell>
          <cell r="AM304">
            <v>18</v>
          </cell>
          <cell r="AN304">
            <v>14</v>
          </cell>
          <cell r="AO304">
            <v>0</v>
          </cell>
          <cell r="AP304">
            <v>0</v>
          </cell>
          <cell r="AQ304">
            <v>0</v>
          </cell>
          <cell r="AR304">
            <v>0</v>
          </cell>
          <cell r="AS304">
            <v>0</v>
          </cell>
          <cell r="AT304">
            <v>0</v>
          </cell>
          <cell r="AU304">
            <v>0</v>
          </cell>
          <cell r="AV304">
            <v>0</v>
          </cell>
          <cell r="AW304">
            <v>53</v>
          </cell>
          <cell r="AX304">
            <v>1</v>
          </cell>
          <cell r="AY304">
            <v>1</v>
          </cell>
          <cell r="AZ304">
            <v>1</v>
          </cell>
          <cell r="BA304" t="str">
            <v>オーナー</v>
          </cell>
          <cell r="BB304" t="str">
            <v>オーナー</v>
          </cell>
          <cell r="BC304" t="str">
            <v>東京ガス</v>
          </cell>
          <cell r="BD304" t="str">
            <v>なし</v>
          </cell>
          <cell r="BE304" t="str">
            <v>なし</v>
          </cell>
          <cell r="BF304" t="str">
            <v>既存</v>
          </cell>
          <cell r="BG304" t="str">
            <v>なし</v>
          </cell>
          <cell r="BH304" t="str">
            <v>オーナー</v>
          </cell>
          <cell r="BI304" t="str">
            <v>オーナー</v>
          </cell>
          <cell r="BJ304">
            <v>0</v>
          </cell>
          <cell r="BK304" t="str">
            <v>有限会社秀和サービス</v>
          </cell>
          <cell r="BL304">
            <v>0</v>
          </cell>
          <cell r="BM304">
            <v>0</v>
          </cell>
          <cell r="BN304" t="str">
            <v>260-0013</v>
          </cell>
          <cell r="BO304" t="str">
            <v>千葉県千葉市中央区中央2-2-8</v>
          </cell>
          <cell r="BP304" t="str">
            <v>043-227-8481</v>
          </cell>
          <cell r="BQ304" t="str">
            <v>047-227-8484</v>
          </cell>
          <cell r="BR304" t="str">
            <v>(株)祥光</v>
          </cell>
          <cell r="BS304" t="str">
            <v>網倉社長</v>
          </cell>
          <cell r="BT304" t="str">
            <v>03-3350-3591</v>
          </cell>
          <cell r="BU304">
            <v>1009</v>
          </cell>
        </row>
        <row r="305">
          <cell r="A305">
            <v>306</v>
          </cell>
          <cell r="B305" t="str">
            <v>確定</v>
          </cell>
          <cell r="C305" t="str">
            <v>新規</v>
          </cell>
          <cell r="D305" t="str">
            <v>和民</v>
          </cell>
          <cell r="E305" t="str">
            <v>六本木プラザ</v>
          </cell>
          <cell r="F305" t="str">
            <v>確定</v>
          </cell>
          <cell r="G305" t="str">
            <v>松浦</v>
          </cell>
          <cell r="H305" t="str">
            <v>9月28日</v>
          </cell>
          <cell r="I305" t="str">
            <v>確定</v>
          </cell>
          <cell r="J305" t="str">
            <v>9月22日</v>
          </cell>
          <cell r="K305">
            <v>0.625</v>
          </cell>
          <cell r="L305">
            <v>0</v>
          </cell>
          <cell r="M305">
            <v>0</v>
          </cell>
          <cell r="N305" t="str">
            <v>106-0032</v>
          </cell>
          <cell r="O305" t="str">
            <v>東京都港区六本木3-12-6</v>
          </cell>
          <cell r="P305" t="str">
            <v>確定</v>
          </cell>
          <cell r="Q305" t="str">
            <v>六本木プラザ　4階</v>
          </cell>
          <cell r="R305" t="str">
            <v>確定</v>
          </cell>
          <cell r="S305" t="str">
            <v>営団日比谷線</v>
          </cell>
          <cell r="T305" t="str">
            <v>六本木</v>
          </cell>
          <cell r="U305">
            <v>1</v>
          </cell>
          <cell r="V305">
            <v>83.57</v>
          </cell>
          <cell r="W305" t="str">
            <v>確定</v>
          </cell>
          <cell r="X305">
            <v>1</v>
          </cell>
          <cell r="Y305" t="str">
            <v>年中無休</v>
          </cell>
          <cell r="Z305" t="str">
            <v>17:00～翌日3:00　日曜は5:00迄</v>
          </cell>
          <cell r="AA305" t="str">
            <v>03-5770-5427</v>
          </cell>
          <cell r="AB305" t="str">
            <v>03-5770-5428</v>
          </cell>
          <cell r="AC305" t="str">
            <v>03-3408-8651</v>
          </cell>
          <cell r="AD305">
            <v>13500</v>
          </cell>
          <cell r="AE305" t="str">
            <v>株式会社 大昌貿易行</v>
          </cell>
          <cell r="AF305">
            <v>83.57</v>
          </cell>
          <cell r="AG305">
            <v>152</v>
          </cell>
          <cell r="AH305" t="str">
            <v>確定</v>
          </cell>
          <cell r="AI305">
            <v>0</v>
          </cell>
          <cell r="AJ305" t="str">
            <v>中止</v>
          </cell>
          <cell r="AK305">
            <v>3</v>
          </cell>
          <cell r="AL305" t="str">
            <v>A+B</v>
          </cell>
          <cell r="AM305">
            <v>10</v>
          </cell>
          <cell r="AN305">
            <v>8</v>
          </cell>
          <cell r="AO305">
            <v>20</v>
          </cell>
          <cell r="AP305">
            <v>0</v>
          </cell>
          <cell r="AQ305">
            <v>0</v>
          </cell>
          <cell r="AR305">
            <v>0</v>
          </cell>
          <cell r="AS305">
            <v>0</v>
          </cell>
          <cell r="AT305">
            <v>0</v>
          </cell>
          <cell r="AU305">
            <v>0</v>
          </cell>
          <cell r="AV305">
            <v>0</v>
          </cell>
          <cell r="AW305">
            <v>38</v>
          </cell>
          <cell r="AX305">
            <v>1</v>
          </cell>
          <cell r="AY305">
            <v>1</v>
          </cell>
          <cell r="AZ305">
            <v>1</v>
          </cell>
          <cell r="BA305" t="str">
            <v>日本管財</v>
          </cell>
          <cell r="BB305" t="str">
            <v>日本管財</v>
          </cell>
          <cell r="BC305" t="str">
            <v>東京ガス</v>
          </cell>
          <cell r="BD305" t="str">
            <v>あり</v>
          </cell>
          <cell r="BE305" t="str">
            <v>なし</v>
          </cell>
          <cell r="BF305" t="str">
            <v>既存</v>
          </cell>
          <cell r="BG305">
            <v>0</v>
          </cell>
          <cell r="BH305" t="str">
            <v>日本管財(株)</v>
          </cell>
          <cell r="BI305" t="str">
            <v>市倉弘康</v>
          </cell>
          <cell r="BJ305" t="str">
            <v>03-3252-1811</v>
          </cell>
          <cell r="BK305" t="str">
            <v>株式会社 大昌貿易行</v>
          </cell>
          <cell r="BL305" t="str">
            <v>代表取締役</v>
          </cell>
          <cell r="BM305" t="str">
            <v>卓　振偉</v>
          </cell>
          <cell r="BN305" t="str">
            <v>106-0032</v>
          </cell>
          <cell r="BO305" t="str">
            <v>東京都港区六本木5-18-2　大昌第2ビル</v>
          </cell>
          <cell r="BP305" t="str">
            <v>03-3560-8526</v>
          </cell>
          <cell r="BQ305" t="str">
            <v>03-3560-8545</v>
          </cell>
          <cell r="BR305" t="str">
            <v>なし</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row>
        <row r="306">
          <cell r="A306">
            <v>307</v>
          </cell>
          <cell r="B306" t="str">
            <v>確定</v>
          </cell>
          <cell r="C306" t="str">
            <v>新規</v>
          </cell>
          <cell r="D306" t="str">
            <v>和み亭</v>
          </cell>
          <cell r="E306" t="str">
            <v>大鳥居</v>
          </cell>
          <cell r="F306" t="str">
            <v>確定</v>
          </cell>
          <cell r="G306" t="str">
            <v>日比</v>
          </cell>
          <cell r="H306" t="str">
            <v>11月28日</v>
          </cell>
          <cell r="I306" t="str">
            <v>確定</v>
          </cell>
          <cell r="J306" t="str">
            <v>11月20日</v>
          </cell>
          <cell r="K306">
            <v>0.625</v>
          </cell>
          <cell r="L306">
            <v>0</v>
          </cell>
          <cell r="M306">
            <v>0</v>
          </cell>
          <cell r="N306" t="str">
            <v>144-0043</v>
          </cell>
          <cell r="O306" t="str">
            <v>東京都大田区羽田一丁目1番3号</v>
          </cell>
          <cell r="P306" t="str">
            <v>確定</v>
          </cell>
          <cell r="Q306" t="str">
            <v>WATAMIグループ本社ビル 2階</v>
          </cell>
          <cell r="R306" t="str">
            <v>確定</v>
          </cell>
          <cell r="S306" t="str">
            <v>京浜急行</v>
          </cell>
          <cell r="T306" t="str">
            <v>大鳥居</v>
          </cell>
          <cell r="U306">
            <v>0</v>
          </cell>
          <cell r="V306">
            <v>96.2</v>
          </cell>
          <cell r="W306" t="str">
            <v>確定</v>
          </cell>
          <cell r="X306">
            <v>1</v>
          </cell>
          <cell r="Y306" t="str">
            <v>年中無休</v>
          </cell>
          <cell r="Z306" t="str">
            <v>11:30～翌日2:00</v>
          </cell>
          <cell r="AA306" t="str">
            <v>03-5735-6211</v>
          </cell>
          <cell r="AB306" t="str">
            <v>03-5735-6212</v>
          </cell>
          <cell r="AC306" t="str">
            <v>03-5705-4503</v>
          </cell>
          <cell r="AD306">
            <v>15000</v>
          </cell>
          <cell r="AE306" t="str">
            <v>京浜急行電鉄</v>
          </cell>
          <cell r="AF306">
            <v>88.98</v>
          </cell>
          <cell r="AG306">
            <v>133</v>
          </cell>
          <cell r="AH306" t="str">
            <v>確定</v>
          </cell>
          <cell r="AI306">
            <v>21</v>
          </cell>
          <cell r="AJ306" t="str">
            <v>中止</v>
          </cell>
          <cell r="AK306">
            <v>3</v>
          </cell>
          <cell r="AL306" t="str">
            <v>A+B+C</v>
          </cell>
          <cell r="AM306">
            <v>10</v>
          </cell>
          <cell r="AN306">
            <v>14</v>
          </cell>
          <cell r="AO306">
            <v>23</v>
          </cell>
          <cell r="AP306">
            <v>0</v>
          </cell>
          <cell r="AQ306">
            <v>0</v>
          </cell>
          <cell r="AR306">
            <v>0</v>
          </cell>
          <cell r="AS306">
            <v>0</v>
          </cell>
          <cell r="AT306">
            <v>0</v>
          </cell>
          <cell r="AU306">
            <v>0</v>
          </cell>
          <cell r="AV306">
            <v>0</v>
          </cell>
          <cell r="AW306">
            <v>64</v>
          </cell>
          <cell r="AX306">
            <v>1</v>
          </cell>
          <cell r="AY306">
            <v>1</v>
          </cell>
          <cell r="AZ306">
            <v>1</v>
          </cell>
          <cell r="BA306" t="str">
            <v>JRM</v>
          </cell>
          <cell r="BB306" t="str">
            <v>JRM</v>
          </cell>
          <cell r="BC306" t="str">
            <v>東京ガス</v>
          </cell>
          <cell r="BD306" t="str">
            <v>なし</v>
          </cell>
          <cell r="BE306" t="str">
            <v>なし</v>
          </cell>
          <cell r="BF306" t="str">
            <v>新築</v>
          </cell>
          <cell r="BG306">
            <v>0</v>
          </cell>
          <cell r="BH306" t="str">
            <v>JRM（ｼﾞｬﾊﾟﾝﾘﾃｲﾙﾒﾝﾃﾅﾝｽ）</v>
          </cell>
          <cell r="BI306" t="str">
            <v>泉谷</v>
          </cell>
          <cell r="BJ306" t="str">
            <v>03-5741-3001</v>
          </cell>
        </row>
        <row r="307">
          <cell r="A307">
            <v>308</v>
          </cell>
          <cell r="B307" t="str">
            <v>確定</v>
          </cell>
          <cell r="C307" t="str">
            <v>新規</v>
          </cell>
          <cell r="D307" t="str">
            <v>和民</v>
          </cell>
          <cell r="E307" t="str">
            <v>上板橋北口駅前</v>
          </cell>
          <cell r="F307" t="str">
            <v>確定</v>
          </cell>
          <cell r="G307" t="str">
            <v>清水</v>
          </cell>
          <cell r="H307" t="str">
            <v>10月29日</v>
          </cell>
          <cell r="I307" t="str">
            <v>確定</v>
          </cell>
          <cell r="J307" t="str">
            <v>10月 23日</v>
          </cell>
          <cell r="K307">
            <v>0.625</v>
          </cell>
          <cell r="L307">
            <v>0</v>
          </cell>
          <cell r="M307">
            <v>0</v>
          </cell>
          <cell r="N307" t="str">
            <v>174-0071</v>
          </cell>
          <cell r="O307" t="str">
            <v>東京都板橋区常盤台4-31-4</v>
          </cell>
          <cell r="P307" t="str">
            <v>確定</v>
          </cell>
          <cell r="Q307" t="str">
            <v>なし　2階</v>
          </cell>
          <cell r="R307" t="str">
            <v>確定</v>
          </cell>
          <cell r="S307" t="str">
            <v>東武東上線</v>
          </cell>
          <cell r="T307" t="str">
            <v>上板橋</v>
          </cell>
          <cell r="U307">
            <v>0.5</v>
          </cell>
          <cell r="V307">
            <v>65.38</v>
          </cell>
          <cell r="W307" t="str">
            <v>確定</v>
          </cell>
          <cell r="X307">
            <v>1</v>
          </cell>
          <cell r="Y307" t="str">
            <v>年中無休</v>
          </cell>
          <cell r="Z307" t="str">
            <v>17:00～翌日3:00　金土曜及び祝祭日の前日は5:00迄</v>
          </cell>
          <cell r="AA307" t="str">
            <v>03-5921-2615</v>
          </cell>
          <cell r="AB307" t="str">
            <v>03-5921-2616</v>
          </cell>
          <cell r="AC307" t="str">
            <v>03-3935-9285</v>
          </cell>
          <cell r="AD307">
            <v>10000</v>
          </cell>
          <cell r="AE307" t="str">
            <v>㈱すいぞく館</v>
          </cell>
          <cell r="AF307">
            <v>57.58</v>
          </cell>
          <cell r="AG307">
            <v>91</v>
          </cell>
          <cell r="AH307" t="str">
            <v>確定</v>
          </cell>
          <cell r="AI307">
            <v>0</v>
          </cell>
          <cell r="AJ307" t="str">
            <v>中止</v>
          </cell>
          <cell r="AK307">
            <v>3</v>
          </cell>
          <cell r="AL307" t="str">
            <v>A+B+C</v>
          </cell>
          <cell r="AM307">
            <v>10</v>
          </cell>
          <cell r="AN307">
            <v>20</v>
          </cell>
          <cell r="AO307">
            <v>10</v>
          </cell>
          <cell r="AP307">
            <v>0</v>
          </cell>
          <cell r="AQ307">
            <v>0</v>
          </cell>
          <cell r="AR307">
            <v>0</v>
          </cell>
          <cell r="AS307">
            <v>0</v>
          </cell>
          <cell r="AT307">
            <v>0</v>
          </cell>
          <cell r="AU307">
            <v>0</v>
          </cell>
          <cell r="AV307">
            <v>0</v>
          </cell>
          <cell r="AW307">
            <v>40</v>
          </cell>
          <cell r="AX307">
            <v>1</v>
          </cell>
          <cell r="AY307">
            <v>1</v>
          </cell>
          <cell r="AZ307">
            <v>1</v>
          </cell>
          <cell r="BA307" t="str">
            <v xml:space="preserve">   </v>
          </cell>
          <cell r="BB307">
            <v>0</v>
          </cell>
          <cell r="BC307">
            <v>0</v>
          </cell>
          <cell r="BD307">
            <v>0</v>
          </cell>
          <cell r="BE307">
            <v>0</v>
          </cell>
          <cell r="BF307" t="str">
            <v>既存</v>
          </cell>
          <cell r="BG307">
            <v>0</v>
          </cell>
          <cell r="BH307" t="str">
            <v>未定</v>
          </cell>
          <cell r="BI307" t="str">
            <v>未定</v>
          </cell>
          <cell r="BJ307" t="str">
            <v>未定</v>
          </cell>
          <cell r="BK307" t="str">
            <v>株式会社　すいぞく館</v>
          </cell>
          <cell r="BL307" t="str">
            <v>代表取締役</v>
          </cell>
          <cell r="BM307" t="str">
            <v>町田　守</v>
          </cell>
          <cell r="BN307" t="str">
            <v>171-0014</v>
          </cell>
          <cell r="BO307" t="str">
            <v>東京都豊島区池袋2-50-9　8階</v>
          </cell>
          <cell r="BP307" t="str">
            <v>03-3981-6781</v>
          </cell>
          <cell r="BQ307" t="str">
            <v>03-3981-6797</v>
          </cell>
          <cell r="BR307" t="str">
            <v>㈱ｴｲｼﾝｺｰﾎﾟﾚｰｼｮﾝ</v>
          </cell>
          <cell r="BS307" t="str">
            <v>渡辺社長</v>
          </cell>
          <cell r="BT307" t="str">
            <v>03-3915-8091</v>
          </cell>
          <cell r="BU307">
            <v>1400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row>
        <row r="308">
          <cell r="A308">
            <v>309</v>
          </cell>
          <cell r="B308" t="str">
            <v>確定</v>
          </cell>
          <cell r="C308" t="str">
            <v>新規</v>
          </cell>
          <cell r="D308" t="str">
            <v>和民</v>
          </cell>
          <cell r="E308" t="str">
            <v>木屋町通</v>
          </cell>
          <cell r="F308" t="str">
            <v>確定</v>
          </cell>
          <cell r="G308" t="str">
            <v>藤井</v>
          </cell>
          <cell r="H308" t="str">
            <v>11月20日</v>
          </cell>
          <cell r="I308" t="str">
            <v>確定</v>
          </cell>
          <cell r="J308" t="str">
            <v>11月14日</v>
          </cell>
          <cell r="K308">
            <v>0.625</v>
          </cell>
          <cell r="L308">
            <v>0</v>
          </cell>
          <cell r="M308">
            <v>0</v>
          </cell>
          <cell r="N308" t="str">
            <v>604-8031</v>
          </cell>
          <cell r="O308" t="str">
            <v>京都市中京区河原町通三条下ル大黒町71番地</v>
          </cell>
          <cell r="P308" t="str">
            <v>確定</v>
          </cell>
          <cell r="Q308" t="str">
            <v>京劇会館　1階</v>
          </cell>
          <cell r="R308" t="str">
            <v>確定</v>
          </cell>
          <cell r="S308" t="str">
            <v>京阪本線</v>
          </cell>
          <cell r="T308" t="str">
            <v>三条</v>
          </cell>
          <cell r="U308">
            <v>5</v>
          </cell>
          <cell r="V308">
            <v>318.49</v>
          </cell>
          <cell r="W308" t="str">
            <v>確定</v>
          </cell>
          <cell r="X308">
            <v>1</v>
          </cell>
          <cell r="Y308" t="str">
            <v>年中無休</v>
          </cell>
          <cell r="Z308" t="str">
            <v>17:00～翌日3:00　金土曜及び祝祭日の前日は5:00迄</v>
          </cell>
          <cell r="AA308" t="str">
            <v>075-222-7321</v>
          </cell>
          <cell r="AB308" t="str">
            <v>075-222-7322</v>
          </cell>
          <cell r="AC308" t="str">
            <v>075-213-2988</v>
          </cell>
          <cell r="AD308">
            <v>18000</v>
          </cell>
          <cell r="AE308" t="str">
            <v>株式会社　十字屋　</v>
          </cell>
          <cell r="AF308">
            <v>114.4</v>
          </cell>
          <cell r="AG308">
            <v>210</v>
          </cell>
          <cell r="AH308" t="str">
            <v>確定</v>
          </cell>
          <cell r="AI308">
            <v>0</v>
          </cell>
          <cell r="AJ308" t="str">
            <v>中止</v>
          </cell>
          <cell r="AK308">
            <v>2</v>
          </cell>
          <cell r="AL308" t="str">
            <v>Ａ+Ｂ</v>
          </cell>
          <cell r="AM308">
            <v>20</v>
          </cell>
          <cell r="AN308">
            <v>20</v>
          </cell>
          <cell r="AO308">
            <v>0</v>
          </cell>
          <cell r="AP308">
            <v>0</v>
          </cell>
          <cell r="AQ308">
            <v>0</v>
          </cell>
          <cell r="AR308">
            <v>0</v>
          </cell>
          <cell r="AS308">
            <v>0</v>
          </cell>
          <cell r="AT308">
            <v>0</v>
          </cell>
          <cell r="AU308">
            <v>0</v>
          </cell>
          <cell r="AV308">
            <v>0</v>
          </cell>
          <cell r="AW308">
            <v>40</v>
          </cell>
          <cell r="AX308">
            <v>2</v>
          </cell>
          <cell r="AY308">
            <v>1</v>
          </cell>
          <cell r="AZ308">
            <v>1</v>
          </cell>
          <cell r="BA308">
            <v>0</v>
          </cell>
          <cell r="BB308">
            <v>0</v>
          </cell>
          <cell r="BC308">
            <v>0</v>
          </cell>
          <cell r="BD308">
            <v>0</v>
          </cell>
          <cell r="BE308">
            <v>0</v>
          </cell>
          <cell r="BF308" t="str">
            <v>既存</v>
          </cell>
          <cell r="BG308">
            <v>0</v>
          </cell>
          <cell r="BH308">
            <v>0</v>
          </cell>
          <cell r="BI308">
            <v>0</v>
          </cell>
          <cell r="BJ308">
            <v>0</v>
          </cell>
          <cell r="BK308" t="str">
            <v>株式会社　十字屋</v>
          </cell>
          <cell r="BL308" t="str">
            <v>代表取締役</v>
          </cell>
          <cell r="BM308" t="str">
            <v>長澤　多加生</v>
          </cell>
          <cell r="BN308" t="str">
            <v>111-8510</v>
          </cell>
          <cell r="BO308" t="str">
            <v>東京都台東区柳橋二丁目20番11号</v>
          </cell>
          <cell r="BP308" t="str">
            <v>03-3864-2518</v>
          </cell>
          <cell r="BQ308" t="str">
            <v>03-3864-2550</v>
          </cell>
          <cell r="BR308" t="str">
            <v>有限会社サナップ　他　</v>
          </cell>
          <cell r="BS308" t="str">
            <v>参鍋利夫</v>
          </cell>
          <cell r="BT308" t="str">
            <v>03-3325-8127</v>
          </cell>
          <cell r="BU308">
            <v>8124</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row>
        <row r="309">
          <cell r="A309">
            <v>311</v>
          </cell>
          <cell r="B309" t="str">
            <v>確定</v>
          </cell>
          <cell r="C309" t="str">
            <v>新規</v>
          </cell>
          <cell r="D309" t="str">
            <v>ゴハン</v>
          </cell>
          <cell r="E309" t="str">
            <v>神田東口</v>
          </cell>
          <cell r="F309" t="str">
            <v>然の家へ</v>
          </cell>
          <cell r="G309" t="str">
            <v>村田</v>
          </cell>
          <cell r="H309" t="str">
            <v>11月10日</v>
          </cell>
          <cell r="I309" t="str">
            <v>確定</v>
          </cell>
          <cell r="J309" t="str">
            <v>11月1日</v>
          </cell>
          <cell r="K309">
            <v>0.625</v>
          </cell>
          <cell r="L309">
            <v>0</v>
          </cell>
          <cell r="M309">
            <v>0</v>
          </cell>
          <cell r="N309" t="str">
            <v>101-0044</v>
          </cell>
          <cell r="O309" t="str">
            <v>東京都千代田区鍛冶町2丁目9番3号</v>
          </cell>
          <cell r="P309" t="str">
            <v>確定</v>
          </cell>
          <cell r="Q309" t="str">
            <v>神田鍛冶町駅前ビル　3・4階</v>
          </cell>
          <cell r="R309" t="str">
            <v>確定</v>
          </cell>
          <cell r="S309" t="str">
            <v>ＪＲ山手線</v>
          </cell>
          <cell r="T309" t="str">
            <v>神田</v>
          </cell>
          <cell r="U309">
            <v>1</v>
          </cell>
          <cell r="V309">
            <v>101.49</v>
          </cell>
          <cell r="W309" t="str">
            <v>確定</v>
          </cell>
          <cell r="X309">
            <v>2</v>
          </cell>
          <cell r="Y309" t="str">
            <v>年中無休</v>
          </cell>
          <cell r="Z309" t="str">
            <v>17:00～翌日3:00　土日及び祝祭日は0：00迄</v>
          </cell>
          <cell r="AA309" t="str">
            <v>03‐5298‐7237</v>
          </cell>
          <cell r="AB309" t="str">
            <v>03‐5298‐7238</v>
          </cell>
          <cell r="AC309" t="str">
            <v>なし</v>
          </cell>
          <cell r="AD309">
            <v>17600</v>
          </cell>
          <cell r="AE309" t="str">
            <v>株式会社ゴールドクレスト</v>
          </cell>
          <cell r="AF309">
            <v>98.86</v>
          </cell>
          <cell r="AG309">
            <v>138</v>
          </cell>
          <cell r="AH309" t="str">
            <v>確定</v>
          </cell>
          <cell r="AI309">
            <v>0</v>
          </cell>
          <cell r="AJ309" t="str">
            <v>中止</v>
          </cell>
          <cell r="AK309">
            <v>0</v>
          </cell>
          <cell r="AL309" t="str">
            <v>なし</v>
          </cell>
          <cell r="AM309">
            <v>41</v>
          </cell>
          <cell r="AN309">
            <v>0</v>
          </cell>
          <cell r="AO309">
            <v>0</v>
          </cell>
          <cell r="AP309">
            <v>0</v>
          </cell>
          <cell r="AQ309">
            <v>0</v>
          </cell>
          <cell r="AR309">
            <v>0</v>
          </cell>
          <cell r="AS309">
            <v>0</v>
          </cell>
          <cell r="AT309">
            <v>0</v>
          </cell>
          <cell r="AU309">
            <v>0</v>
          </cell>
          <cell r="AV309">
            <v>0</v>
          </cell>
          <cell r="AW309">
            <v>41</v>
          </cell>
          <cell r="AX309">
            <v>2</v>
          </cell>
          <cell r="AY309">
            <v>1</v>
          </cell>
          <cell r="AZ309">
            <v>1</v>
          </cell>
          <cell r="BA309" t="str">
            <v>未定</v>
          </cell>
          <cell r="BB309" t="str">
            <v>未定</v>
          </cell>
          <cell r="BC309" t="str">
            <v>東京ガス</v>
          </cell>
          <cell r="BD309" t="str">
            <v>なし</v>
          </cell>
          <cell r="BE309" t="str">
            <v>なし</v>
          </cell>
          <cell r="BF309" t="str">
            <v>新築</v>
          </cell>
          <cell r="BG309">
            <v>0</v>
          </cell>
          <cell r="BH309" t="str">
            <v>(株)ナイス企画</v>
          </cell>
          <cell r="BI309" t="str">
            <v>是枝　正</v>
          </cell>
          <cell r="BJ309" t="str">
            <v>03-5202-2631</v>
          </cell>
          <cell r="BK309" t="str">
            <v>株式会社ｺﾞｰﾙﾄﾞｸﾚｽﾄ</v>
          </cell>
          <cell r="BL309" t="str">
            <v>代表取締役</v>
          </cell>
          <cell r="BM309" t="str">
            <v>安川　秀俊</v>
          </cell>
          <cell r="BN309" t="str">
            <v>105-0004</v>
          </cell>
          <cell r="BO309" t="str">
            <v>東京都港区新橋1-18-16</v>
          </cell>
          <cell r="BP309" t="str">
            <v>03-3504-2117</v>
          </cell>
          <cell r="BQ309" t="str">
            <v>03-3504-2110</v>
          </cell>
          <cell r="BR309" t="str">
            <v>有限会社　河企画　</v>
          </cell>
          <cell r="BS309" t="str">
            <v>河　明</v>
          </cell>
          <cell r="BT309" t="str">
            <v>047-406-8861</v>
          </cell>
          <cell r="BU309">
            <v>2131</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row>
        <row r="310">
          <cell r="A310">
            <v>311</v>
          </cell>
          <cell r="B310" t="str">
            <v>確定</v>
          </cell>
          <cell r="C310" t="str">
            <v>変更</v>
          </cell>
          <cell r="D310" t="str">
            <v>然の家</v>
          </cell>
          <cell r="E310" t="str">
            <v>神田東口</v>
          </cell>
          <cell r="F310" t="str">
            <v>確定</v>
          </cell>
          <cell r="G310">
            <v>0</v>
          </cell>
          <cell r="H310">
            <v>38325</v>
          </cell>
          <cell r="I310" t="str">
            <v>確定</v>
          </cell>
          <cell r="J310">
            <v>0</v>
          </cell>
          <cell r="K310">
            <v>0</v>
          </cell>
          <cell r="L310">
            <v>0</v>
          </cell>
          <cell r="M310">
            <v>0</v>
          </cell>
          <cell r="N310" t="str">
            <v>101-0044</v>
          </cell>
          <cell r="O310" t="str">
            <v>東京都千代田区鍛冶町2-9-3</v>
          </cell>
          <cell r="P310" t="str">
            <v>確定</v>
          </cell>
          <cell r="Q310" t="str">
            <v>神田鍛冶町駅前ビル　3・4階</v>
          </cell>
          <cell r="R310" t="str">
            <v>確定</v>
          </cell>
          <cell r="S310" t="str">
            <v>ＪＲ山手線</v>
          </cell>
          <cell r="T310" t="str">
            <v>神田</v>
          </cell>
          <cell r="U310">
            <v>1</v>
          </cell>
          <cell r="V310">
            <v>101.49</v>
          </cell>
          <cell r="W310" t="str">
            <v>確定</v>
          </cell>
          <cell r="X310">
            <v>2</v>
          </cell>
          <cell r="Y310" t="str">
            <v>年中無休</v>
          </cell>
          <cell r="Z310" t="str">
            <v>17:00～翌日3:00　土日及び祝祭日は0：00迄</v>
          </cell>
          <cell r="AA310" t="str">
            <v>03‐5298‐7237</v>
          </cell>
          <cell r="AB310" t="str">
            <v>03‐5298‐7238</v>
          </cell>
          <cell r="AC310" t="str">
            <v>なし</v>
          </cell>
          <cell r="AD310" t="str">
            <v xml:space="preserve"> </v>
          </cell>
          <cell r="AE310" t="str">
            <v>株式会社ゴールドクレスト</v>
          </cell>
          <cell r="AF310">
            <v>98.86</v>
          </cell>
          <cell r="AG310">
            <v>138</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t="str">
            <v>東京ガス</v>
          </cell>
          <cell r="BD310" t="str">
            <v>なし</v>
          </cell>
          <cell r="BE310" t="str">
            <v>なし</v>
          </cell>
          <cell r="BF310" t="str">
            <v>新築</v>
          </cell>
        </row>
        <row r="311">
          <cell r="A311">
            <v>312</v>
          </cell>
          <cell r="B311" t="str">
            <v>確定</v>
          </cell>
          <cell r="C311" t="str">
            <v>新規</v>
          </cell>
          <cell r="D311" t="str">
            <v>ゴハン</v>
          </cell>
          <cell r="E311" t="str">
            <v>横須賀中央</v>
          </cell>
          <cell r="F311" t="str">
            <v>確定</v>
          </cell>
          <cell r="G311" t="str">
            <v>村田</v>
          </cell>
          <cell r="H311" t="str">
            <v>12月4日</v>
          </cell>
          <cell r="I311" t="str">
            <v>確定</v>
          </cell>
          <cell r="J311" t="str">
            <v>11月25日</v>
          </cell>
          <cell r="K311">
            <v>0.625</v>
          </cell>
          <cell r="L311">
            <v>0</v>
          </cell>
          <cell r="M311">
            <v>0</v>
          </cell>
          <cell r="N311" t="str">
            <v>238-0007</v>
          </cell>
          <cell r="O311" t="str">
            <v>神奈川県横須賀市若松町二丁目4番地</v>
          </cell>
          <cell r="P311" t="str">
            <v>確定</v>
          </cell>
          <cell r="Q311" t="str">
            <v>横須賀中央駅前ビル　7階</v>
          </cell>
          <cell r="R311" t="str">
            <v>確定</v>
          </cell>
          <cell r="S311" t="str">
            <v>京浜急行</v>
          </cell>
          <cell r="T311" t="str">
            <v>横須賀中央</v>
          </cell>
          <cell r="U311">
            <v>2</v>
          </cell>
          <cell r="V311">
            <v>100</v>
          </cell>
          <cell r="W311" t="str">
            <v>確定</v>
          </cell>
          <cell r="X311">
            <v>1</v>
          </cell>
          <cell r="Y311" t="str">
            <v>年中無休</v>
          </cell>
          <cell r="Z311" t="str">
            <v>17:00～翌日3:00　</v>
          </cell>
          <cell r="AA311" t="str">
            <v>0468-28-6971</v>
          </cell>
          <cell r="AB311" t="str">
            <v>0468-28-6972</v>
          </cell>
          <cell r="AC311" t="str">
            <v>なし</v>
          </cell>
          <cell r="AD311">
            <v>16000</v>
          </cell>
          <cell r="AE311" t="str">
            <v>東急レクレーション</v>
          </cell>
          <cell r="AF311">
            <v>100</v>
          </cell>
          <cell r="AG311">
            <v>150</v>
          </cell>
          <cell r="AH311" t="str">
            <v>確定</v>
          </cell>
          <cell r="AI311">
            <v>0</v>
          </cell>
          <cell r="AJ311" t="str">
            <v>中止</v>
          </cell>
          <cell r="AK311">
            <v>3</v>
          </cell>
          <cell r="AL311" t="str">
            <v>なし</v>
          </cell>
          <cell r="AM311">
            <v>14</v>
          </cell>
          <cell r="AN311">
            <v>14</v>
          </cell>
          <cell r="AO311">
            <v>12</v>
          </cell>
          <cell r="AP311">
            <v>0</v>
          </cell>
          <cell r="AQ311">
            <v>0</v>
          </cell>
          <cell r="AR311">
            <v>0</v>
          </cell>
          <cell r="AS311">
            <v>0</v>
          </cell>
          <cell r="AT311">
            <v>0</v>
          </cell>
          <cell r="AU311">
            <v>0</v>
          </cell>
          <cell r="AV311">
            <v>0</v>
          </cell>
          <cell r="AW311">
            <v>68</v>
          </cell>
          <cell r="AX311">
            <v>1</v>
          </cell>
          <cell r="AY311">
            <v>1</v>
          </cell>
          <cell r="AZ311">
            <v>1</v>
          </cell>
          <cell r="BA311" t="str">
            <v>オ－ナ－</v>
          </cell>
          <cell r="BB311" t="str">
            <v>オ－ナ－</v>
          </cell>
          <cell r="BC311" t="str">
            <v>東京ガス</v>
          </cell>
          <cell r="BD311" t="str">
            <v>なし</v>
          </cell>
          <cell r="BE311" t="str">
            <v>なし</v>
          </cell>
          <cell r="BF311" t="str">
            <v>既存</v>
          </cell>
          <cell r="BG311">
            <v>0</v>
          </cell>
          <cell r="BH311" t="str">
            <v>(株)ティーアール・サービス</v>
          </cell>
          <cell r="BI311" t="str">
            <v>柿崎</v>
          </cell>
          <cell r="BJ311" t="str">
            <v>0468-24-7522（B3F）</v>
          </cell>
          <cell r="BK311" t="str">
            <v>(株)東急レクレーション</v>
          </cell>
          <cell r="BL311" t="str">
            <v>ﾋﾞﾙ営業部　部長</v>
          </cell>
          <cell r="BM311" t="str">
            <v>羽鳥部長</v>
          </cell>
          <cell r="BN311" t="str">
            <v>160-0021</v>
          </cell>
          <cell r="BO311" t="str">
            <v>東京都新宿区歌舞伎町一丁目29番地1号</v>
          </cell>
          <cell r="BP311" t="str">
            <v>03-3462-8906</v>
          </cell>
          <cell r="BQ311" t="str">
            <v>03-3770-6965</v>
          </cell>
          <cell r="BR311" t="str">
            <v>(株)タツモト</v>
          </cell>
          <cell r="BS311" t="str">
            <v>新井加奈子</v>
          </cell>
          <cell r="BT311" t="str">
            <v>03-5466-1515</v>
          </cell>
          <cell r="BU311">
            <v>1200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row>
        <row r="312">
          <cell r="A312">
            <v>313</v>
          </cell>
          <cell r="B312" t="str">
            <v>確定</v>
          </cell>
          <cell r="C312" t="str">
            <v>新規</v>
          </cell>
          <cell r="D312" t="str">
            <v>ゴハン</v>
          </cell>
          <cell r="E312" t="str">
            <v>立川北口</v>
          </cell>
          <cell r="F312" t="str">
            <v>確定</v>
          </cell>
          <cell r="G312" t="str">
            <v>村田</v>
          </cell>
          <cell r="H312" t="str">
            <v>11月15日</v>
          </cell>
          <cell r="I312" t="str">
            <v>確定</v>
          </cell>
          <cell r="J312" t="str">
            <v>11月5日</v>
          </cell>
          <cell r="K312">
            <v>0.625</v>
          </cell>
          <cell r="L312">
            <v>0</v>
          </cell>
          <cell r="M312">
            <v>0</v>
          </cell>
          <cell r="N312" t="str">
            <v>190-0012</v>
          </cell>
          <cell r="O312" t="str">
            <v>東京都立川市曙町2丁目7番5号</v>
          </cell>
          <cell r="P312" t="str">
            <v>確定</v>
          </cell>
          <cell r="Q312" t="str">
            <v>ピタゴラスビル　3・4階</v>
          </cell>
          <cell r="R312" t="str">
            <v>確定</v>
          </cell>
          <cell r="S312" t="str">
            <v>ＪＲ中央線</v>
          </cell>
          <cell r="T312" t="str">
            <v>立川</v>
          </cell>
          <cell r="U312">
            <v>2</v>
          </cell>
          <cell r="V312">
            <v>86.6</v>
          </cell>
          <cell r="W312" t="str">
            <v>確定</v>
          </cell>
          <cell r="X312">
            <v>2</v>
          </cell>
          <cell r="Y312" t="str">
            <v>年中無休</v>
          </cell>
          <cell r="Z312" t="str">
            <v>17:00～翌日3:00　</v>
          </cell>
          <cell r="AA312" t="str">
            <v>042‐521‐6758</v>
          </cell>
          <cell r="AB312" t="str">
            <v>042‐521‐6759</v>
          </cell>
          <cell r="AC312" t="str">
            <v>なし</v>
          </cell>
          <cell r="AD312">
            <v>18500</v>
          </cell>
          <cell r="AE312" t="str">
            <v>有限会社ピタゴラス</v>
          </cell>
          <cell r="AF312">
            <v>82</v>
          </cell>
          <cell r="AG312">
            <v>130</v>
          </cell>
          <cell r="AH312" t="str">
            <v>確定</v>
          </cell>
          <cell r="AI312">
            <v>0</v>
          </cell>
          <cell r="AJ312" t="str">
            <v>中止</v>
          </cell>
          <cell r="AK312">
            <v>2</v>
          </cell>
          <cell r="AL312" t="str">
            <v>なし</v>
          </cell>
          <cell r="AM312">
            <v>14</v>
          </cell>
          <cell r="AN312">
            <v>10</v>
          </cell>
          <cell r="AO312">
            <v>0</v>
          </cell>
          <cell r="AP312">
            <v>0</v>
          </cell>
          <cell r="AQ312">
            <v>0</v>
          </cell>
          <cell r="AR312">
            <v>0</v>
          </cell>
          <cell r="AS312">
            <v>0</v>
          </cell>
          <cell r="AT312">
            <v>0</v>
          </cell>
          <cell r="AU312">
            <v>0</v>
          </cell>
          <cell r="AV312">
            <v>0</v>
          </cell>
          <cell r="AW312">
            <v>24</v>
          </cell>
          <cell r="AX312">
            <v>2</v>
          </cell>
          <cell r="AY312">
            <v>1</v>
          </cell>
          <cell r="AZ312">
            <v>1</v>
          </cell>
          <cell r="BA312" t="str">
            <v>オ－ナ－</v>
          </cell>
          <cell r="BB312" t="str">
            <v>オ－ナ－</v>
          </cell>
          <cell r="BC312" t="str">
            <v>東京ガス</v>
          </cell>
          <cell r="BD312" t="str">
            <v>なし</v>
          </cell>
          <cell r="BE312" t="str">
            <v>なし</v>
          </cell>
          <cell r="BF312" t="str">
            <v>新築</v>
          </cell>
          <cell r="BG312">
            <v>0</v>
          </cell>
          <cell r="BH312" t="str">
            <v>エム・ケー（株）</v>
          </cell>
          <cell r="BI312" t="str">
            <v>高野</v>
          </cell>
          <cell r="BJ312" t="str">
            <v>042-594-1771</v>
          </cell>
          <cell r="BK312" t="str">
            <v>有限会社ピタゴラス</v>
          </cell>
          <cell r="BL312" t="str">
            <v>代表取締役</v>
          </cell>
          <cell r="BM312" t="str">
            <v>大井　利彦</v>
          </cell>
          <cell r="BN312" t="str">
            <v>190-0022</v>
          </cell>
          <cell r="BO312" t="str">
            <v>東京都立川市錦町一丁目5番6号ｻﾝﾊﾟｰｸﾋﾞﾙ401号</v>
          </cell>
          <cell r="BP312" t="str">
            <v>042-529-0809</v>
          </cell>
          <cell r="BQ312" t="str">
            <v>042-529-5579</v>
          </cell>
          <cell r="BR312" t="str">
            <v>トップス(有)店舗プラン</v>
          </cell>
          <cell r="BS312" t="str">
            <v>清水　理</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row>
        <row r="313">
          <cell r="A313">
            <v>314</v>
          </cell>
          <cell r="B313" t="str">
            <v>確定</v>
          </cell>
          <cell r="C313" t="str">
            <v>新規</v>
          </cell>
          <cell r="D313" t="str">
            <v>和民</v>
          </cell>
          <cell r="E313" t="str">
            <v>二俣川北口</v>
          </cell>
          <cell r="F313" t="str">
            <v>確定</v>
          </cell>
          <cell r="G313" t="str">
            <v>清水</v>
          </cell>
          <cell r="H313" t="str">
            <v>11月28日</v>
          </cell>
          <cell r="I313" t="str">
            <v>確定</v>
          </cell>
          <cell r="J313" t="str">
            <v>11月22日</v>
          </cell>
          <cell r="K313">
            <v>0.625</v>
          </cell>
          <cell r="L313">
            <v>0</v>
          </cell>
          <cell r="M313">
            <v>0</v>
          </cell>
          <cell r="N313" t="str">
            <v>241-0821</v>
          </cell>
          <cell r="O313" t="str">
            <v>横浜市旭区二俣川1丁目45番18</v>
          </cell>
          <cell r="P313" t="str">
            <v>確定</v>
          </cell>
          <cell r="Q313" t="str">
            <v>東新ビル　2・3階</v>
          </cell>
          <cell r="R313" t="str">
            <v>確定</v>
          </cell>
          <cell r="S313" t="str">
            <v>相鉄線</v>
          </cell>
          <cell r="T313" t="str">
            <v>二俣川</v>
          </cell>
          <cell r="U313">
            <v>2</v>
          </cell>
          <cell r="V313">
            <v>93.92</v>
          </cell>
          <cell r="W313" t="str">
            <v>確定</v>
          </cell>
          <cell r="X313">
            <v>2</v>
          </cell>
          <cell r="Y313" t="str">
            <v>年中無休</v>
          </cell>
          <cell r="Z313" t="str">
            <v>17:00～翌日3:00　金土曜及び祝祭日の前日は5:00迄</v>
          </cell>
          <cell r="AA313" t="str">
            <v>045-360-7223</v>
          </cell>
          <cell r="AB313" t="str">
            <v>045-360-7224</v>
          </cell>
          <cell r="AC313" t="str">
            <v>045-391-7399</v>
          </cell>
          <cell r="AD313">
            <v>14000</v>
          </cell>
          <cell r="AE313" t="str">
            <v>内田　武夫</v>
          </cell>
          <cell r="AF313">
            <v>87.5</v>
          </cell>
          <cell r="AG313">
            <v>167</v>
          </cell>
          <cell r="AH313" t="str">
            <v>確定</v>
          </cell>
          <cell r="AI313">
            <v>0</v>
          </cell>
          <cell r="AJ313" t="str">
            <v>中止</v>
          </cell>
          <cell r="AK313">
            <v>2</v>
          </cell>
          <cell r="AL313" t="str">
            <v>Ａ+Ｂ</v>
          </cell>
          <cell r="AM313">
            <v>22</v>
          </cell>
          <cell r="AN313">
            <v>22</v>
          </cell>
          <cell r="AO313">
            <v>0</v>
          </cell>
          <cell r="AP313">
            <v>0</v>
          </cell>
          <cell r="AQ313">
            <v>0</v>
          </cell>
          <cell r="AR313">
            <v>0</v>
          </cell>
          <cell r="AS313">
            <v>0</v>
          </cell>
          <cell r="AT313">
            <v>0</v>
          </cell>
          <cell r="AU313">
            <v>0</v>
          </cell>
          <cell r="AV313">
            <v>0</v>
          </cell>
          <cell r="AW313">
            <v>44</v>
          </cell>
          <cell r="AX313">
            <v>2</v>
          </cell>
          <cell r="AY313">
            <v>1</v>
          </cell>
          <cell r="AZ313">
            <v>1</v>
          </cell>
          <cell r="BA313" t="str">
            <v>オーナー</v>
          </cell>
          <cell r="BB313" t="str">
            <v>未定</v>
          </cell>
          <cell r="BC313" t="str">
            <v>東京ガス</v>
          </cell>
          <cell r="BD313" t="str">
            <v>なし</v>
          </cell>
          <cell r="BE313" t="str">
            <v>なし</v>
          </cell>
          <cell r="BF313" t="str">
            <v>新築</v>
          </cell>
          <cell r="BG313">
            <v>0</v>
          </cell>
          <cell r="BH313" t="str">
            <v>未定</v>
          </cell>
          <cell r="BI313" t="str">
            <v>未定</v>
          </cell>
          <cell r="BJ313" t="str">
            <v>未定</v>
          </cell>
          <cell r="BK313" t="str">
            <v>内田　美佐枝</v>
          </cell>
          <cell r="BL313">
            <v>0</v>
          </cell>
          <cell r="BM313" t="str">
            <v>内田美佐枝</v>
          </cell>
          <cell r="BN313" t="str">
            <v>241-0821</v>
          </cell>
          <cell r="BO313" t="str">
            <v>横浜市旭区二俣川2-69</v>
          </cell>
          <cell r="BP313" t="str">
            <v>045-364-4719</v>
          </cell>
          <cell r="BQ313">
            <v>0</v>
          </cell>
          <cell r="BR313" t="str">
            <v>栄光企画有限会社</v>
          </cell>
          <cell r="BS313" t="str">
            <v>大村恭悦</v>
          </cell>
          <cell r="BT313" t="str">
            <v>03-3295-2826</v>
          </cell>
          <cell r="BU313">
            <v>1080</v>
          </cell>
          <cell r="BV313">
            <v>0</v>
          </cell>
        </row>
        <row r="314">
          <cell r="A314">
            <v>315</v>
          </cell>
          <cell r="B314" t="str">
            <v>確定</v>
          </cell>
          <cell r="C314" t="str">
            <v>新規</v>
          </cell>
          <cell r="D314" t="str">
            <v>わたみん家</v>
          </cell>
          <cell r="E314" t="str">
            <v>ＪＲ橋本</v>
          </cell>
          <cell r="F314" t="str">
            <v>確定</v>
          </cell>
          <cell r="G314" t="str">
            <v>清水</v>
          </cell>
          <cell r="H314" t="str">
            <v>3月6日</v>
          </cell>
          <cell r="I314" t="str">
            <v>確定</v>
          </cell>
          <cell r="J314" t="str">
            <v>2月25日</v>
          </cell>
          <cell r="K314">
            <v>0.58333333333333337</v>
          </cell>
          <cell r="L314">
            <v>0</v>
          </cell>
          <cell r="M314">
            <v>0</v>
          </cell>
          <cell r="N314" t="str">
            <v>229-1103</v>
          </cell>
          <cell r="O314" t="str">
            <v>神奈川県相模原市橋本6－1－24</v>
          </cell>
          <cell r="P314" t="str">
            <v>確定</v>
          </cell>
          <cell r="Q314" t="str">
            <v>味の食彩館はしもと　5階</v>
          </cell>
          <cell r="R314" t="str">
            <v>確定</v>
          </cell>
          <cell r="S314" t="str">
            <v>JR横浜・京王線</v>
          </cell>
          <cell r="T314" t="str">
            <v>橋本</v>
          </cell>
          <cell r="U314">
            <v>0</v>
          </cell>
          <cell r="V314">
            <v>68.239999999999995</v>
          </cell>
          <cell r="W314" t="str">
            <v>未定</v>
          </cell>
          <cell r="X314">
            <v>1</v>
          </cell>
          <cell r="Y314" t="str">
            <v>年中無休</v>
          </cell>
          <cell r="Z314">
            <v>0</v>
          </cell>
          <cell r="AA314" t="str">
            <v>042-770-9718</v>
          </cell>
          <cell r="AB314" t="str">
            <v>042-770-9719</v>
          </cell>
          <cell r="AC314" t="str">
            <v>なし</v>
          </cell>
          <cell r="AD314">
            <v>12500</v>
          </cell>
          <cell r="AE314" t="str">
            <v>株式会社ｼﾞｪｲｱｰﾙ東日本都市開発</v>
          </cell>
          <cell r="AF314">
            <v>81.099999999999994</v>
          </cell>
          <cell r="AG314">
            <v>115</v>
          </cell>
          <cell r="AH314" t="str">
            <v>確定</v>
          </cell>
          <cell r="AI314">
            <v>0</v>
          </cell>
          <cell r="AJ314" t="str">
            <v>中止</v>
          </cell>
          <cell r="AK314">
            <v>2</v>
          </cell>
          <cell r="AL314" t="str">
            <v>A+B</v>
          </cell>
          <cell r="AM314">
            <v>12</v>
          </cell>
          <cell r="AN314">
            <v>12</v>
          </cell>
          <cell r="AO314">
            <v>0</v>
          </cell>
          <cell r="AP314">
            <v>0</v>
          </cell>
          <cell r="AQ314">
            <v>0</v>
          </cell>
          <cell r="AR314">
            <v>0</v>
          </cell>
          <cell r="AS314">
            <v>0</v>
          </cell>
          <cell r="AT314">
            <v>0</v>
          </cell>
          <cell r="AU314">
            <v>0</v>
          </cell>
          <cell r="AV314">
            <v>0</v>
          </cell>
          <cell r="AW314" t="str">
            <v>なし</v>
          </cell>
          <cell r="AX314">
            <v>1</v>
          </cell>
          <cell r="AY314">
            <v>1</v>
          </cell>
          <cell r="AZ314">
            <v>1</v>
          </cell>
          <cell r="BA314" t="str">
            <v>オーナー</v>
          </cell>
          <cell r="BB314" t="str">
            <v>オーナー</v>
          </cell>
          <cell r="BC314" t="str">
            <v>東京ガス</v>
          </cell>
          <cell r="BD314" t="str">
            <v>なし</v>
          </cell>
          <cell r="BE314" t="str">
            <v>オーナー</v>
          </cell>
          <cell r="BF314" t="str">
            <v>新築</v>
          </cell>
          <cell r="BG314" t="str">
            <v>ＪＲ駅ﾋﾞﾙの為搬入時間に規制あり</v>
          </cell>
          <cell r="BH314" t="str">
            <v>東高商事株式会社</v>
          </cell>
          <cell r="BI314" t="str">
            <v>渡辺部長</v>
          </cell>
          <cell r="BJ314" t="str">
            <v>042-700-1639　　　（03-3822-9511）</v>
          </cell>
          <cell r="BK314" t="str">
            <v>㈱ｼﾞｪｲｱｰﾙ東日本都市開発</v>
          </cell>
          <cell r="BL314" t="str">
            <v>代表取締役社長</v>
          </cell>
          <cell r="BM314" t="str">
            <v>力村周一郎</v>
          </cell>
          <cell r="BN314" t="str">
            <v>151-0053</v>
          </cell>
          <cell r="BO314" t="str">
            <v>東京都渋谷区代々木2-2-2</v>
          </cell>
          <cell r="BP314" t="str">
            <v>03-5334-1053</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row>
        <row r="315">
          <cell r="A315">
            <v>316</v>
          </cell>
          <cell r="B315" t="str">
            <v>確定</v>
          </cell>
          <cell r="C315" t="str">
            <v>新規</v>
          </cell>
          <cell r="D315" t="str">
            <v>ゴハン</v>
          </cell>
          <cell r="E315" t="str">
            <v>ＪＲ橋本</v>
          </cell>
          <cell r="F315" t="str">
            <v>確定</v>
          </cell>
          <cell r="G315" t="str">
            <v>清水</v>
          </cell>
          <cell r="H315" t="str">
            <v>3月6日</v>
          </cell>
          <cell r="I315" t="str">
            <v>確定</v>
          </cell>
          <cell r="J315" t="str">
            <v>2月25日</v>
          </cell>
          <cell r="K315">
            <v>0.58333333333333337</v>
          </cell>
          <cell r="L315">
            <v>0</v>
          </cell>
          <cell r="M315">
            <v>0</v>
          </cell>
          <cell r="N315" t="str">
            <v>229-1103</v>
          </cell>
          <cell r="O315" t="str">
            <v>神奈川県相模原市橋本6－1－24</v>
          </cell>
          <cell r="P315" t="str">
            <v>確定</v>
          </cell>
          <cell r="Q315" t="str">
            <v>味の食彩館はしもと　5階</v>
          </cell>
          <cell r="R315" t="str">
            <v>確定</v>
          </cell>
          <cell r="S315" t="str">
            <v>JR横浜・京王線</v>
          </cell>
          <cell r="T315" t="str">
            <v>橋本</v>
          </cell>
          <cell r="U315">
            <v>0</v>
          </cell>
          <cell r="V315">
            <v>68.239999999999995</v>
          </cell>
          <cell r="W315" t="str">
            <v>未定</v>
          </cell>
          <cell r="X315">
            <v>1</v>
          </cell>
          <cell r="Y315" t="str">
            <v>年中無休</v>
          </cell>
          <cell r="Z315" t="str">
            <v>17:00～翌日3:00　</v>
          </cell>
          <cell r="AA315" t="str">
            <v>042-770-9581</v>
          </cell>
          <cell r="AB315" t="str">
            <v>042-770-9582</v>
          </cell>
          <cell r="AC315" t="str">
            <v>なし</v>
          </cell>
          <cell r="AD315">
            <v>12500</v>
          </cell>
          <cell r="AE315" t="str">
            <v>株式会社ｼﾞｪｲｱｰﾙ東日本都市開発</v>
          </cell>
          <cell r="AF315">
            <v>74.3</v>
          </cell>
          <cell r="AG315">
            <v>117</v>
          </cell>
          <cell r="AH315" t="str">
            <v>確定</v>
          </cell>
          <cell r="AI315">
            <v>0</v>
          </cell>
          <cell r="AJ315" t="str">
            <v>中止</v>
          </cell>
          <cell r="AK315">
            <v>0</v>
          </cell>
          <cell r="AL315" t="str">
            <v>なし</v>
          </cell>
          <cell r="AM315">
            <v>0</v>
          </cell>
          <cell r="AN315">
            <v>0</v>
          </cell>
          <cell r="AO315">
            <v>0</v>
          </cell>
          <cell r="AP315">
            <v>0</v>
          </cell>
          <cell r="AQ315">
            <v>0</v>
          </cell>
          <cell r="AR315">
            <v>0</v>
          </cell>
          <cell r="AS315">
            <v>0</v>
          </cell>
          <cell r="AT315">
            <v>0</v>
          </cell>
          <cell r="AU315">
            <v>0</v>
          </cell>
          <cell r="AV315">
            <v>0</v>
          </cell>
          <cell r="AW315" t="str">
            <v>なし</v>
          </cell>
          <cell r="AX315">
            <v>1</v>
          </cell>
          <cell r="AY315">
            <v>1</v>
          </cell>
          <cell r="AZ315">
            <v>1</v>
          </cell>
          <cell r="BA315" t="str">
            <v>オーナー</v>
          </cell>
          <cell r="BB315" t="str">
            <v>オーナー</v>
          </cell>
          <cell r="BC315" t="str">
            <v>東京ガス</v>
          </cell>
          <cell r="BD315" t="str">
            <v>なし</v>
          </cell>
          <cell r="BE315" t="str">
            <v>オーナー</v>
          </cell>
          <cell r="BF315" t="str">
            <v>新築</v>
          </cell>
          <cell r="BG315" t="str">
            <v>ＪＲ駅ﾋﾞﾙの為搬入時間に規制あり</v>
          </cell>
          <cell r="BH315" t="str">
            <v>東高商事株式会社</v>
          </cell>
          <cell r="BI315" t="str">
            <v>渡辺部長</v>
          </cell>
          <cell r="BJ315" t="str">
            <v>042-700-1639　　　（03-3822-9511）</v>
          </cell>
          <cell r="BK315" t="str">
            <v>㈱ｼﾞｪｲｱｰﾙ東日本都市開発</v>
          </cell>
          <cell r="BL315" t="str">
            <v>代表取締役社長</v>
          </cell>
          <cell r="BM315" t="str">
            <v>力村周一郎</v>
          </cell>
          <cell r="BN315" t="str">
            <v>151-0053</v>
          </cell>
          <cell r="BO315" t="str">
            <v>東京都渋谷区代々木2-2-2</v>
          </cell>
          <cell r="BP315" t="str">
            <v>03-5334-1053</v>
          </cell>
          <cell r="BQ315">
            <v>0</v>
          </cell>
          <cell r="BR315">
            <v>0</v>
          </cell>
          <cell r="BS315">
            <v>0</v>
          </cell>
          <cell r="BT315">
            <v>0</v>
          </cell>
          <cell r="BU315">
            <v>0</v>
          </cell>
          <cell r="BV315">
            <v>0</v>
          </cell>
          <cell r="BW315">
            <v>0</v>
          </cell>
        </row>
        <row r="316">
          <cell r="A316">
            <v>317</v>
          </cell>
          <cell r="B316" t="str">
            <v>確定</v>
          </cell>
          <cell r="C316" t="str">
            <v>新規</v>
          </cell>
          <cell r="D316" t="str">
            <v>和民</v>
          </cell>
          <cell r="E316" t="str">
            <v>北習志野</v>
          </cell>
          <cell r="F316" t="str">
            <v>確定</v>
          </cell>
          <cell r="G316" t="str">
            <v>佐藤</v>
          </cell>
          <cell r="H316">
            <v>37788</v>
          </cell>
          <cell r="I316" t="str">
            <v>確定</v>
          </cell>
          <cell r="J316" t="str">
            <v>6月10日</v>
          </cell>
          <cell r="K316">
            <v>0.625</v>
          </cell>
          <cell r="L316">
            <v>0</v>
          </cell>
          <cell r="M316">
            <v>0</v>
          </cell>
          <cell r="N316" t="str">
            <v>274-0063</v>
          </cell>
          <cell r="O316" t="str">
            <v>千葉県船橋市習志野台2-1-4</v>
          </cell>
          <cell r="P316" t="str">
            <v>確定</v>
          </cell>
          <cell r="Q316" t="str">
            <v>Ｙ－Ｔビル　2,3階</v>
          </cell>
          <cell r="R316" t="str">
            <v>確定</v>
          </cell>
          <cell r="S316" t="str">
            <v>新京成線</v>
          </cell>
          <cell r="T316" t="str">
            <v>北習志野</v>
          </cell>
          <cell r="U316">
            <v>0.5</v>
          </cell>
          <cell r="V316">
            <v>98.45</v>
          </cell>
          <cell r="W316" t="str">
            <v>確定</v>
          </cell>
          <cell r="X316">
            <v>2</v>
          </cell>
          <cell r="Y316" t="str">
            <v>年中無休</v>
          </cell>
          <cell r="Z316" t="str">
            <v>17:00～翌日3:00　金土曜及び祝祭日の前日は5:00迄</v>
          </cell>
          <cell r="AA316" t="str">
            <v>047-496-5161</v>
          </cell>
          <cell r="AB316" t="str">
            <v>047-496-5162</v>
          </cell>
          <cell r="AC316" t="str">
            <v>なし</v>
          </cell>
          <cell r="AD316">
            <v>13800</v>
          </cell>
          <cell r="AE316" t="str">
            <v>都築　康治</v>
          </cell>
          <cell r="AF316">
            <v>98.45</v>
          </cell>
          <cell r="AG316">
            <v>180</v>
          </cell>
          <cell r="AH316" t="str">
            <v>確定</v>
          </cell>
          <cell r="AI316">
            <v>0</v>
          </cell>
          <cell r="AJ316" t="str">
            <v>中止</v>
          </cell>
          <cell r="AK316">
            <v>5</v>
          </cell>
          <cell r="AL316" t="str">
            <v>A+B+C+D</v>
          </cell>
          <cell r="AM316">
            <v>16</v>
          </cell>
          <cell r="AN316">
            <v>12</v>
          </cell>
          <cell r="AO316">
            <v>20</v>
          </cell>
          <cell r="AP316">
            <v>20</v>
          </cell>
          <cell r="AQ316">
            <v>10</v>
          </cell>
          <cell r="AR316">
            <v>0</v>
          </cell>
          <cell r="AS316">
            <v>0</v>
          </cell>
          <cell r="AT316">
            <v>0</v>
          </cell>
          <cell r="AU316">
            <v>0</v>
          </cell>
          <cell r="AV316">
            <v>0</v>
          </cell>
          <cell r="AW316">
            <v>78</v>
          </cell>
          <cell r="AX316">
            <v>2</v>
          </cell>
          <cell r="AY316">
            <v>1</v>
          </cell>
          <cell r="AZ316">
            <v>1</v>
          </cell>
          <cell r="BA316" t="str">
            <v>東京電力</v>
          </cell>
          <cell r="BB316" t="str">
            <v>水道局</v>
          </cell>
          <cell r="BC316" t="str">
            <v>京葉ガス</v>
          </cell>
          <cell r="BD316" t="str">
            <v>なし</v>
          </cell>
          <cell r="BE316" t="str">
            <v>なし</v>
          </cell>
          <cell r="BF316" t="str">
            <v>新築</v>
          </cell>
          <cell r="BG316">
            <v>0</v>
          </cell>
          <cell r="BH316">
            <v>0</v>
          </cell>
          <cell r="BI316">
            <v>0</v>
          </cell>
          <cell r="BJ316">
            <v>0</v>
          </cell>
          <cell r="BK316" t="str">
            <v>都築康治</v>
          </cell>
          <cell r="BL316">
            <v>0</v>
          </cell>
          <cell r="BM316" t="str">
            <v>都築　康治</v>
          </cell>
          <cell r="BN316" t="str">
            <v>132-0031</v>
          </cell>
          <cell r="BO316" t="str">
            <v>東京都江戸川区松島3-40-1</v>
          </cell>
          <cell r="BP316" t="str">
            <v>03-3651-0594</v>
          </cell>
          <cell r="BQ316">
            <v>0</v>
          </cell>
          <cell r="BR316" t="str">
            <v>スターツ株式会社</v>
          </cell>
          <cell r="BS316" t="str">
            <v>松田</v>
          </cell>
          <cell r="BT316" t="str">
            <v>03-6202-0371</v>
          </cell>
          <cell r="BU316">
            <v>1100</v>
          </cell>
        </row>
        <row r="317">
          <cell r="A317">
            <v>318</v>
          </cell>
          <cell r="B317" t="str">
            <v>確定</v>
          </cell>
          <cell r="C317" t="str">
            <v>新規</v>
          </cell>
          <cell r="D317" t="str">
            <v>ゴハン</v>
          </cell>
          <cell r="E317" t="str">
            <v>荻窪南口</v>
          </cell>
          <cell r="F317" t="str">
            <v>確定</v>
          </cell>
          <cell r="G317" t="str">
            <v>松浦</v>
          </cell>
          <cell r="H317" t="str">
            <v>11月3日</v>
          </cell>
          <cell r="I317" t="str">
            <v>確定</v>
          </cell>
          <cell r="J317" t="str">
            <v>10月25日</v>
          </cell>
          <cell r="K317">
            <v>0.625</v>
          </cell>
          <cell r="L317">
            <v>0</v>
          </cell>
          <cell r="M317">
            <v>0</v>
          </cell>
          <cell r="N317" t="str">
            <v>167-0051</v>
          </cell>
          <cell r="O317" t="str">
            <v>東京都杉並区荻窪5-27-9</v>
          </cell>
          <cell r="P317" t="str">
            <v>確定</v>
          </cell>
          <cell r="Q317" t="str">
            <v>タイガープラザ２    ３階</v>
          </cell>
          <cell r="R317" t="str">
            <v>確定</v>
          </cell>
          <cell r="S317" t="str">
            <v>ＪＲ中央線</v>
          </cell>
          <cell r="T317" t="str">
            <v>荻窪</v>
          </cell>
          <cell r="U317">
            <v>1</v>
          </cell>
          <cell r="V317">
            <v>75.400000000000006</v>
          </cell>
          <cell r="W317" t="str">
            <v>確定</v>
          </cell>
          <cell r="X317">
            <v>1</v>
          </cell>
          <cell r="Y317" t="str">
            <v>年中無休</v>
          </cell>
          <cell r="Z317" t="str">
            <v>17:00～翌日3:00　</v>
          </cell>
          <cell r="AA317" t="str">
            <v>03-5335-5931</v>
          </cell>
          <cell r="AB317" t="str">
            <v>03-5335-5932</v>
          </cell>
          <cell r="AC317" t="str">
            <v>なし</v>
          </cell>
          <cell r="AD317">
            <v>12700</v>
          </cell>
          <cell r="AE317" t="str">
            <v>有限会社　信栄総業</v>
          </cell>
          <cell r="AF317">
            <v>74.36</v>
          </cell>
          <cell r="AG317">
            <v>119</v>
          </cell>
          <cell r="AH317" t="str">
            <v>確定</v>
          </cell>
          <cell r="AI317">
            <v>0</v>
          </cell>
          <cell r="AJ317" t="str">
            <v>中止</v>
          </cell>
          <cell r="AK317">
            <v>6</v>
          </cell>
          <cell r="AL317" t="str">
            <v>A～F(間仕切なし)</v>
          </cell>
          <cell r="AM317">
            <v>10</v>
          </cell>
          <cell r="AN317">
            <v>9</v>
          </cell>
          <cell r="AO317">
            <v>10</v>
          </cell>
          <cell r="AP317">
            <v>7</v>
          </cell>
          <cell r="AQ317">
            <v>9</v>
          </cell>
          <cell r="AR317">
            <v>6</v>
          </cell>
          <cell r="AS317">
            <v>0</v>
          </cell>
          <cell r="AT317">
            <v>0</v>
          </cell>
          <cell r="AU317">
            <v>0</v>
          </cell>
          <cell r="AV317">
            <v>0</v>
          </cell>
          <cell r="AW317">
            <v>51</v>
          </cell>
          <cell r="AX317">
            <v>1</v>
          </cell>
          <cell r="AY317">
            <v>1</v>
          </cell>
          <cell r="AZ317">
            <v>1</v>
          </cell>
          <cell r="BA317" t="str">
            <v>オ－ナ－</v>
          </cell>
          <cell r="BB317" t="str">
            <v>オ－ナ－</v>
          </cell>
          <cell r="BC317" t="str">
            <v>東京ガス</v>
          </cell>
          <cell r="BD317" t="str">
            <v>なし</v>
          </cell>
          <cell r="BE317" t="str">
            <v>なし</v>
          </cell>
          <cell r="BF317" t="str">
            <v>既存</v>
          </cell>
          <cell r="BG317">
            <v>0</v>
          </cell>
          <cell r="BH317" t="str">
            <v>有限会社　三益興業</v>
          </cell>
          <cell r="BI317" t="str">
            <v>山崎</v>
          </cell>
          <cell r="BJ317" t="str">
            <v>03-3387-2223</v>
          </cell>
          <cell r="BK317" t="str">
            <v>有限会社　信栄総業</v>
          </cell>
          <cell r="BL317" t="str">
            <v>代表取締役</v>
          </cell>
          <cell r="BM317" t="str">
            <v>高木鳳学</v>
          </cell>
          <cell r="BN317" t="str">
            <v>164-0001</v>
          </cell>
          <cell r="BO317" t="str">
            <v>東京都中野区中野5丁目60番7号</v>
          </cell>
          <cell r="BP317" t="str">
            <v>03-3387-1796</v>
          </cell>
          <cell r="BQ317">
            <v>0</v>
          </cell>
          <cell r="BR317" t="str">
            <v>(株)浜商不動産</v>
          </cell>
          <cell r="BS317" t="str">
            <v>谷崎文則</v>
          </cell>
          <cell r="BT317" t="str">
            <v>03-3331-5311</v>
          </cell>
          <cell r="BU317">
            <v>754</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row>
        <row r="318">
          <cell r="A318">
            <v>319</v>
          </cell>
          <cell r="B318" t="str">
            <v>確定</v>
          </cell>
          <cell r="C318" t="str">
            <v>新規</v>
          </cell>
          <cell r="D318" t="str">
            <v>和民</v>
          </cell>
          <cell r="E318" t="str">
            <v>我孫子</v>
          </cell>
          <cell r="F318" t="str">
            <v>確定</v>
          </cell>
          <cell r="G318" t="str">
            <v>佐藤</v>
          </cell>
          <cell r="H318" t="str">
            <v>10月30日</v>
          </cell>
          <cell r="I318" t="str">
            <v>確定</v>
          </cell>
          <cell r="J318" t="str">
            <v>10月 24日</v>
          </cell>
          <cell r="K318">
            <v>0.625</v>
          </cell>
          <cell r="L318">
            <v>0</v>
          </cell>
          <cell r="M318">
            <v>0</v>
          </cell>
          <cell r="N318" t="str">
            <v>270-1151</v>
          </cell>
          <cell r="O318" t="str">
            <v>千葉県我孫子市本町２丁目2番３</v>
          </cell>
          <cell r="P318" t="str">
            <v>確定</v>
          </cell>
          <cell r="Q318" t="str">
            <v>我孫子駅前海野ビル3階</v>
          </cell>
          <cell r="R318" t="str">
            <v>確定</v>
          </cell>
          <cell r="S318" t="str">
            <v>JR常盤線</v>
          </cell>
          <cell r="T318" t="str">
            <v>我孫子</v>
          </cell>
          <cell r="U318">
            <v>1</v>
          </cell>
          <cell r="V318">
            <v>92</v>
          </cell>
          <cell r="W318" t="str">
            <v>確定</v>
          </cell>
          <cell r="X318">
            <v>1</v>
          </cell>
          <cell r="Y318" t="str">
            <v>年中無休</v>
          </cell>
          <cell r="Z318" t="str">
            <v>17:00～翌日3:00　金土曜及び祝祭日の前日は5:00迄</v>
          </cell>
          <cell r="AA318" t="str">
            <v>04-7181-7833</v>
          </cell>
          <cell r="AB318" t="str">
            <v>04-7181-7834</v>
          </cell>
          <cell r="AC318" t="str">
            <v>04-7182-8115</v>
          </cell>
          <cell r="AD318">
            <v>12100</v>
          </cell>
          <cell r="AE318" t="str">
            <v>海野　実</v>
          </cell>
          <cell r="AF318">
            <v>92</v>
          </cell>
          <cell r="AG318">
            <v>156</v>
          </cell>
          <cell r="AH318" t="str">
            <v>確定</v>
          </cell>
          <cell r="AI318">
            <v>0</v>
          </cell>
          <cell r="AJ318" t="str">
            <v>中止</v>
          </cell>
          <cell r="AK318">
            <v>3</v>
          </cell>
          <cell r="AL318" t="str">
            <v>A+B+C</v>
          </cell>
          <cell r="AM318">
            <v>12</v>
          </cell>
          <cell r="AN318">
            <v>12</v>
          </cell>
          <cell r="AO318">
            <v>25</v>
          </cell>
          <cell r="AP318">
            <v>0</v>
          </cell>
          <cell r="AQ318">
            <v>0</v>
          </cell>
          <cell r="AR318">
            <v>0</v>
          </cell>
          <cell r="AS318">
            <v>0</v>
          </cell>
          <cell r="AT318">
            <v>0</v>
          </cell>
          <cell r="AU318">
            <v>0</v>
          </cell>
          <cell r="AV318">
            <v>0</v>
          </cell>
          <cell r="AW318">
            <v>49</v>
          </cell>
          <cell r="AX318">
            <v>1</v>
          </cell>
          <cell r="AY318">
            <v>1</v>
          </cell>
          <cell r="AZ318">
            <v>1</v>
          </cell>
          <cell r="BA318">
            <v>0</v>
          </cell>
          <cell r="BB318">
            <v>0</v>
          </cell>
          <cell r="BC318">
            <v>0</v>
          </cell>
          <cell r="BD318">
            <v>0</v>
          </cell>
          <cell r="BE318">
            <v>0</v>
          </cell>
          <cell r="BF318" t="str">
            <v>既存</v>
          </cell>
          <cell r="BG318">
            <v>0</v>
          </cell>
          <cell r="BH318" t="str">
            <v>藤和不動産流通ｻｰﾋﾞｽ(株)</v>
          </cell>
          <cell r="BI318" t="str">
            <v>松永</v>
          </cell>
          <cell r="BJ318" t="str">
            <v>03-5475-0467</v>
          </cell>
          <cell r="BK318" t="str">
            <v>海野　実</v>
          </cell>
          <cell r="BL318">
            <v>0</v>
          </cell>
          <cell r="BM318" t="str">
            <v>海野　実</v>
          </cell>
          <cell r="BN318" t="str">
            <v>270-1361</v>
          </cell>
          <cell r="BO318" t="str">
            <v>千葉県印西市発作924</v>
          </cell>
          <cell r="BP318" t="str">
            <v>0476-42-6194</v>
          </cell>
          <cell r="BQ318" t="str">
            <v>0476-42-8374</v>
          </cell>
          <cell r="BR318" t="str">
            <v>株式会社アレイ</v>
          </cell>
          <cell r="BS318" t="str">
            <v>瀧口</v>
          </cell>
          <cell r="BT318" t="str">
            <v>03-3834-7575</v>
          </cell>
          <cell r="BU318">
            <v>828</v>
          </cell>
        </row>
        <row r="319">
          <cell r="A319">
            <v>320</v>
          </cell>
          <cell r="B319" t="str">
            <v>確定</v>
          </cell>
          <cell r="C319" t="str">
            <v>新規</v>
          </cell>
          <cell r="D319" t="str">
            <v>和民</v>
          </cell>
          <cell r="E319" t="str">
            <v>西川口東口</v>
          </cell>
          <cell r="F319" t="str">
            <v>確定</v>
          </cell>
          <cell r="G319" t="str">
            <v>松浦</v>
          </cell>
          <cell r="H319" t="str">
            <v>12月9日</v>
          </cell>
          <cell r="I319" t="str">
            <v>確定</v>
          </cell>
          <cell r="J319" t="str">
            <v>12月3日</v>
          </cell>
          <cell r="K319">
            <v>0.625</v>
          </cell>
          <cell r="L319">
            <v>0</v>
          </cell>
          <cell r="M319">
            <v>0</v>
          </cell>
          <cell r="N319" t="str">
            <v>332-0033</v>
          </cell>
          <cell r="O319" t="str">
            <v>埼玉県川口市並木2丁目1番地6号</v>
          </cell>
          <cell r="P319" t="str">
            <v>確定</v>
          </cell>
          <cell r="Q319" t="str">
            <v>小澤ビル　2・3階</v>
          </cell>
          <cell r="R319" t="str">
            <v>確定</v>
          </cell>
          <cell r="S319" t="str">
            <v>京浜東北線</v>
          </cell>
          <cell r="T319" t="str">
            <v>西川口</v>
          </cell>
          <cell r="U319">
            <v>1</v>
          </cell>
          <cell r="V319">
            <v>83.2</v>
          </cell>
          <cell r="W319" t="str">
            <v>確定</v>
          </cell>
          <cell r="X319">
            <v>2</v>
          </cell>
          <cell r="Y319" t="str">
            <v>年中無休</v>
          </cell>
          <cell r="Z319" t="str">
            <v>17:00～翌日3:00　金土曜及び祝祭日の前日は5:00迄</v>
          </cell>
          <cell r="AA319" t="str">
            <v>048-250-2117</v>
          </cell>
          <cell r="AB319" t="str">
            <v>048-250-2118</v>
          </cell>
          <cell r="AC319" t="str">
            <v>048-254-4855</v>
          </cell>
          <cell r="AD319">
            <v>13300</v>
          </cell>
          <cell r="AE319" t="str">
            <v>小澤きみ</v>
          </cell>
          <cell r="AF319">
            <v>85</v>
          </cell>
          <cell r="AG319">
            <v>158</v>
          </cell>
          <cell r="AH319" t="str">
            <v>確定</v>
          </cell>
          <cell r="AI319">
            <v>0</v>
          </cell>
          <cell r="AJ319" t="str">
            <v>中止</v>
          </cell>
          <cell r="AK319">
            <v>3</v>
          </cell>
          <cell r="AL319" t="str">
            <v>B+C</v>
          </cell>
          <cell r="AM319">
            <v>12</v>
          </cell>
          <cell r="AN319">
            <v>12</v>
          </cell>
          <cell r="AO319">
            <v>11</v>
          </cell>
          <cell r="AP319">
            <v>0</v>
          </cell>
          <cell r="AQ319">
            <v>0</v>
          </cell>
          <cell r="AR319">
            <v>0</v>
          </cell>
          <cell r="AS319">
            <v>0</v>
          </cell>
          <cell r="AT319">
            <v>0</v>
          </cell>
          <cell r="AU319">
            <v>0</v>
          </cell>
          <cell r="AV319">
            <v>0</v>
          </cell>
          <cell r="AW319">
            <v>23</v>
          </cell>
          <cell r="AX319">
            <v>2</v>
          </cell>
          <cell r="AY319">
            <v>2</v>
          </cell>
          <cell r="AZ319">
            <v>1</v>
          </cell>
          <cell r="BA319" t="str">
            <v>オ－ナ－</v>
          </cell>
          <cell r="BB319" t="str">
            <v>オ－ナ－</v>
          </cell>
          <cell r="BC319" t="str">
            <v>東京ガス</v>
          </cell>
          <cell r="BD319" t="str">
            <v>なし</v>
          </cell>
          <cell r="BE319" t="str">
            <v>なし</v>
          </cell>
          <cell r="BF319" t="str">
            <v>既存</v>
          </cell>
          <cell r="BG319">
            <v>0</v>
          </cell>
          <cell r="BH319" t="str">
            <v>なし</v>
          </cell>
          <cell r="BI319" t="str">
            <v>なし</v>
          </cell>
          <cell r="BJ319" t="str">
            <v>なし</v>
          </cell>
          <cell r="BK319" t="str">
            <v>小澤きみ</v>
          </cell>
          <cell r="BL319">
            <v>0</v>
          </cell>
          <cell r="BM319" t="str">
            <v>小澤きみ</v>
          </cell>
          <cell r="BN319" t="str">
            <v>333-0857</v>
          </cell>
          <cell r="BO319" t="str">
            <v>埼玉県川口市大字小谷場94番地</v>
          </cell>
          <cell r="BP319" t="str">
            <v>048-265-0625</v>
          </cell>
          <cell r="BQ319" t="str">
            <v>TELに同じ</v>
          </cell>
          <cell r="BR319" t="str">
            <v>FTO建設企画事務所</v>
          </cell>
          <cell r="BS319" t="str">
            <v>谷山英男</v>
          </cell>
          <cell r="BT319" t="str">
            <v>048-544-5025</v>
          </cell>
          <cell r="BU319">
            <v>1000</v>
          </cell>
          <cell r="BV319">
            <v>0</v>
          </cell>
        </row>
        <row r="320">
          <cell r="A320">
            <v>321</v>
          </cell>
          <cell r="B320" t="str">
            <v>確定</v>
          </cell>
          <cell r="C320" t="str">
            <v>新規</v>
          </cell>
          <cell r="D320" t="str">
            <v>ゴハン</v>
          </cell>
          <cell r="E320" t="str">
            <v>池袋東口</v>
          </cell>
          <cell r="F320" t="str">
            <v>確定</v>
          </cell>
          <cell r="G320" t="str">
            <v>松浦</v>
          </cell>
          <cell r="H320" t="str">
            <v>11月28日</v>
          </cell>
          <cell r="I320" t="str">
            <v>確定</v>
          </cell>
          <cell r="J320" t="str">
            <v>11月19日</v>
          </cell>
          <cell r="K320">
            <v>0.625</v>
          </cell>
          <cell r="L320">
            <v>0</v>
          </cell>
          <cell r="M320">
            <v>0</v>
          </cell>
          <cell r="N320" t="str">
            <v>170-0013</v>
          </cell>
          <cell r="O320" t="str">
            <v>東京都豊島区東池袋1-4-7</v>
          </cell>
          <cell r="P320" t="str">
            <v>確定</v>
          </cell>
          <cell r="Q320" t="str">
            <v>三経ビル33　　5階</v>
          </cell>
          <cell r="R320" t="str">
            <v>確定</v>
          </cell>
          <cell r="S320" t="str">
            <v>JR山手線</v>
          </cell>
          <cell r="T320" t="str">
            <v>池袋</v>
          </cell>
          <cell r="U320">
            <v>2</v>
          </cell>
          <cell r="V320">
            <v>89.43</v>
          </cell>
          <cell r="W320" t="str">
            <v>確定</v>
          </cell>
          <cell r="X320">
            <v>1</v>
          </cell>
          <cell r="Y320" t="str">
            <v>年中無休</v>
          </cell>
          <cell r="Z320" t="str">
            <v>17:00～翌日3:00　</v>
          </cell>
          <cell r="AA320" t="str">
            <v>03-5911-5975</v>
          </cell>
          <cell r="AB320" t="str">
            <v>03-5911-5976</v>
          </cell>
          <cell r="AC320" t="str">
            <v>なし</v>
          </cell>
          <cell r="AD320">
            <v>18500</v>
          </cell>
          <cell r="AE320" t="str">
            <v>都築　康治</v>
          </cell>
          <cell r="AF320">
            <v>73.12</v>
          </cell>
          <cell r="AG320">
            <v>112</v>
          </cell>
          <cell r="AH320" t="str">
            <v>確定</v>
          </cell>
          <cell r="AI320">
            <v>0</v>
          </cell>
          <cell r="AJ320" t="str">
            <v>中止</v>
          </cell>
          <cell r="AK320">
            <v>1</v>
          </cell>
          <cell r="AL320" t="str">
            <v>なし</v>
          </cell>
          <cell r="AM320">
            <v>16</v>
          </cell>
          <cell r="AN320">
            <v>0</v>
          </cell>
          <cell r="AO320">
            <v>0</v>
          </cell>
          <cell r="AP320">
            <v>0</v>
          </cell>
          <cell r="AQ320">
            <v>0</v>
          </cell>
          <cell r="AR320">
            <v>0</v>
          </cell>
          <cell r="AS320">
            <v>0</v>
          </cell>
          <cell r="AT320">
            <v>0</v>
          </cell>
          <cell r="AU320">
            <v>0</v>
          </cell>
          <cell r="AV320">
            <v>0</v>
          </cell>
          <cell r="AW320">
            <v>44</v>
          </cell>
          <cell r="AX320">
            <v>1</v>
          </cell>
          <cell r="AY320">
            <v>1</v>
          </cell>
          <cell r="AZ320">
            <v>1</v>
          </cell>
          <cell r="BA320" t="str">
            <v>オ－ナ－</v>
          </cell>
          <cell r="BB320" t="str">
            <v>オ－ナ－</v>
          </cell>
          <cell r="BC320" t="str">
            <v>東京ガス</v>
          </cell>
          <cell r="BD320" t="str">
            <v>なし</v>
          </cell>
          <cell r="BE320" t="str">
            <v>なし</v>
          </cell>
          <cell r="BF320" t="str">
            <v>既存</v>
          </cell>
          <cell r="BG320">
            <v>0</v>
          </cell>
          <cell r="BH320" t="str">
            <v>三山不動産</v>
          </cell>
          <cell r="BI320" t="str">
            <v>長谷部</v>
          </cell>
          <cell r="BJ320" t="str">
            <v>03-3361-5316</v>
          </cell>
          <cell r="BK320" t="str">
            <v>都築　康治</v>
          </cell>
          <cell r="BL320">
            <v>0</v>
          </cell>
          <cell r="BM320">
            <v>0</v>
          </cell>
          <cell r="BN320" t="str">
            <v>132-0031</v>
          </cell>
          <cell r="BO320" t="str">
            <v>東京都江戸川区松島3丁目40番1号</v>
          </cell>
          <cell r="BP320">
            <v>0</v>
          </cell>
          <cell r="BQ320">
            <v>0</v>
          </cell>
          <cell r="BR320">
            <v>0</v>
          </cell>
          <cell r="BS320">
            <v>0</v>
          </cell>
          <cell r="BT320">
            <v>0</v>
          </cell>
          <cell r="BU320">
            <v>0</v>
          </cell>
          <cell r="BV320">
            <v>0</v>
          </cell>
        </row>
        <row r="321">
          <cell r="A321">
            <v>322</v>
          </cell>
          <cell r="B321" t="str">
            <v>確定</v>
          </cell>
          <cell r="C321" t="str">
            <v>改装</v>
          </cell>
          <cell r="D321" t="str">
            <v>ゴハン</v>
          </cell>
          <cell r="E321" t="str">
            <v>町田</v>
          </cell>
          <cell r="F321" t="str">
            <v>確定</v>
          </cell>
          <cell r="G321">
            <v>0</v>
          </cell>
          <cell r="H321" t="str">
            <v>10月23日</v>
          </cell>
          <cell r="I321" t="str">
            <v>確定</v>
          </cell>
          <cell r="J321">
            <v>0</v>
          </cell>
          <cell r="K321">
            <v>0.625</v>
          </cell>
          <cell r="L321">
            <v>0</v>
          </cell>
          <cell r="M321">
            <v>0</v>
          </cell>
          <cell r="N321" t="str">
            <v>194-0013</v>
          </cell>
          <cell r="O321" t="str">
            <v>東京都町田市原町田6-9-18</v>
          </cell>
          <cell r="P321" t="str">
            <v>確定</v>
          </cell>
          <cell r="Q321" t="str">
            <v>TNスクエア　３階</v>
          </cell>
          <cell r="R321" t="str">
            <v>確定</v>
          </cell>
          <cell r="S321" t="str">
            <v>JR横浜線</v>
          </cell>
          <cell r="T321" t="str">
            <v>町田</v>
          </cell>
          <cell r="U321">
            <v>1</v>
          </cell>
          <cell r="V321">
            <v>0</v>
          </cell>
          <cell r="W321">
            <v>0</v>
          </cell>
          <cell r="X321">
            <v>1</v>
          </cell>
          <cell r="Y321" t="str">
            <v>年中無休</v>
          </cell>
          <cell r="Z321" t="str">
            <v>17:00～翌日3:00　</v>
          </cell>
          <cell r="AA321" t="str">
            <v>042-710-1151</v>
          </cell>
          <cell r="AB321" t="str">
            <v>042-710-1152</v>
          </cell>
          <cell r="AC321" t="str">
            <v>なし</v>
          </cell>
          <cell r="AD321">
            <v>0</v>
          </cell>
          <cell r="AE321">
            <v>0</v>
          </cell>
          <cell r="AF321">
            <v>0</v>
          </cell>
          <cell r="AG321">
            <v>166</v>
          </cell>
          <cell r="AH321" t="str">
            <v>確定</v>
          </cell>
          <cell r="AI321">
            <v>0</v>
          </cell>
          <cell r="AJ321" t="str">
            <v>なし</v>
          </cell>
          <cell r="AK321">
            <v>3</v>
          </cell>
          <cell r="AL321">
            <v>0</v>
          </cell>
          <cell r="AM321">
            <v>0</v>
          </cell>
          <cell r="AN321">
            <v>0</v>
          </cell>
          <cell r="AO321">
            <v>0</v>
          </cell>
          <cell r="AP321">
            <v>0</v>
          </cell>
          <cell r="AQ321">
            <v>0</v>
          </cell>
          <cell r="AR321">
            <v>0</v>
          </cell>
          <cell r="AS321">
            <v>0</v>
          </cell>
          <cell r="AT321">
            <v>0</v>
          </cell>
          <cell r="AU321">
            <v>0</v>
          </cell>
          <cell r="AV321">
            <v>0</v>
          </cell>
          <cell r="AW321">
            <v>38</v>
          </cell>
          <cell r="AX321">
            <v>0</v>
          </cell>
          <cell r="AY321">
            <v>0</v>
          </cell>
          <cell r="AZ321">
            <v>0</v>
          </cell>
          <cell r="BA321">
            <v>0</v>
          </cell>
          <cell r="BB321">
            <v>0</v>
          </cell>
          <cell r="BC321">
            <v>0</v>
          </cell>
          <cell r="BD321">
            <v>0</v>
          </cell>
          <cell r="BE321">
            <v>0</v>
          </cell>
          <cell r="BF321" t="str">
            <v>既存</v>
          </cell>
          <cell r="BG321">
            <v>0</v>
          </cell>
          <cell r="BH321" t="str">
            <v>NKスクエア</v>
          </cell>
          <cell r="BI321" t="str">
            <v>南部</v>
          </cell>
          <cell r="BJ321" t="str">
            <v>042-727-2010</v>
          </cell>
          <cell r="BK321">
            <v>0</v>
          </cell>
          <cell r="BL321">
            <v>0</v>
          </cell>
          <cell r="BM321">
            <v>0</v>
          </cell>
          <cell r="BN321">
            <v>0</v>
          </cell>
          <cell r="BO321">
            <v>0</v>
          </cell>
          <cell r="BP321">
            <v>0</v>
          </cell>
          <cell r="BQ321">
            <v>0</v>
          </cell>
          <cell r="BR321">
            <v>0</v>
          </cell>
          <cell r="BS321">
            <v>0</v>
          </cell>
          <cell r="BT321">
            <v>0</v>
          </cell>
          <cell r="BU321">
            <v>0</v>
          </cell>
          <cell r="BV321" t="str">
            <v>南部090-1701-9472</v>
          </cell>
        </row>
        <row r="322">
          <cell r="A322">
            <v>323</v>
          </cell>
          <cell r="B322" t="str">
            <v>確定</v>
          </cell>
          <cell r="C322" t="str">
            <v>新規</v>
          </cell>
          <cell r="D322" t="str">
            <v>和民</v>
          </cell>
          <cell r="E322" t="str">
            <v>JR両国駅前</v>
          </cell>
          <cell r="F322" t="str">
            <v>確定</v>
          </cell>
          <cell r="G322" t="str">
            <v>村田</v>
          </cell>
          <cell r="H322" t="str">
            <v>12月9日</v>
          </cell>
          <cell r="I322" t="str">
            <v>確定</v>
          </cell>
          <cell r="J322" t="str">
            <v>12月3日</v>
          </cell>
          <cell r="K322">
            <v>0.625</v>
          </cell>
          <cell r="L322">
            <v>0</v>
          </cell>
          <cell r="M322">
            <v>0</v>
          </cell>
          <cell r="N322" t="str">
            <v>130-0026</v>
          </cell>
          <cell r="O322" t="str">
            <v>東京都墨田区両国3－26－5</v>
          </cell>
          <cell r="P322" t="str">
            <v>確定</v>
          </cell>
          <cell r="Q322" t="str">
            <v>両国ビルデｲング　6階</v>
          </cell>
          <cell r="R322" t="str">
            <v>確定</v>
          </cell>
          <cell r="S322" t="str">
            <v>JR総武線</v>
          </cell>
          <cell r="T322" t="str">
            <v>両国</v>
          </cell>
          <cell r="U322">
            <v>0.5</v>
          </cell>
          <cell r="V322">
            <v>52.39</v>
          </cell>
          <cell r="W322" t="str">
            <v>確定</v>
          </cell>
          <cell r="X322">
            <v>1</v>
          </cell>
          <cell r="Y322" t="str">
            <v>年中無休</v>
          </cell>
          <cell r="Z322" t="str">
            <v>17:00～翌日3:00　金土曜及び祝祭日の前日は5:00迄</v>
          </cell>
          <cell r="AA322" t="str">
            <v>03-5638-1266</v>
          </cell>
          <cell r="AB322" t="str">
            <v>03-5638-1267</v>
          </cell>
          <cell r="AC322" t="str">
            <v>03-5600-0227</v>
          </cell>
          <cell r="AD322">
            <v>10500</v>
          </cell>
          <cell r="AE322" t="str">
            <v>日本ハｳｽﾞイング株式会社</v>
          </cell>
          <cell r="AF322">
            <v>51.9</v>
          </cell>
          <cell r="AG322">
            <v>80</v>
          </cell>
          <cell r="AH322" t="str">
            <v>確定</v>
          </cell>
          <cell r="AI322">
            <v>0</v>
          </cell>
          <cell r="AJ322" t="str">
            <v>中止</v>
          </cell>
          <cell r="AK322">
            <v>2</v>
          </cell>
          <cell r="AL322" t="str">
            <v>A+B</v>
          </cell>
          <cell r="AM322">
            <v>16</v>
          </cell>
          <cell r="AN322">
            <v>14</v>
          </cell>
          <cell r="AO322">
            <v>0</v>
          </cell>
          <cell r="AP322">
            <v>0</v>
          </cell>
          <cell r="AQ322">
            <v>0</v>
          </cell>
          <cell r="AR322">
            <v>0</v>
          </cell>
          <cell r="AS322">
            <v>0</v>
          </cell>
          <cell r="AT322">
            <v>0</v>
          </cell>
          <cell r="AU322">
            <v>0</v>
          </cell>
          <cell r="AV322">
            <v>0</v>
          </cell>
          <cell r="AW322">
            <v>30</v>
          </cell>
          <cell r="AX322">
            <v>1</v>
          </cell>
          <cell r="AY322">
            <v>1</v>
          </cell>
          <cell r="AZ322">
            <v>1</v>
          </cell>
          <cell r="BA322" t="str">
            <v>オ－ナ－</v>
          </cell>
          <cell r="BB322" t="str">
            <v>オ－ナ－</v>
          </cell>
          <cell r="BC322" t="str">
            <v>東京ガス</v>
          </cell>
          <cell r="BD322" t="str">
            <v>なし</v>
          </cell>
          <cell r="BE322" t="str">
            <v>なし</v>
          </cell>
          <cell r="BF322" t="str">
            <v>既存</v>
          </cell>
          <cell r="BG322">
            <v>0</v>
          </cell>
          <cell r="BH322" t="str">
            <v>オーナー</v>
          </cell>
          <cell r="BI322">
            <v>0</v>
          </cell>
          <cell r="BJ322">
            <v>0</v>
          </cell>
          <cell r="BK322" t="str">
            <v>日本ハウズイング(株)</v>
          </cell>
          <cell r="BL322">
            <v>0</v>
          </cell>
          <cell r="BM322" t="str">
            <v>北嶋秀樹</v>
          </cell>
          <cell r="BN322" t="str">
            <v>160-8410</v>
          </cell>
          <cell r="BO322" t="str">
            <v>東京都新宿区新宿一丁目8番5号</v>
          </cell>
          <cell r="BP322" t="str">
            <v>03-3341-3592</v>
          </cell>
          <cell r="BQ322" t="str">
            <v>03-3356-3627</v>
          </cell>
          <cell r="BR322" t="str">
            <v>(株)ビルズ</v>
          </cell>
          <cell r="BS322" t="str">
            <v>高橋栄司</v>
          </cell>
          <cell r="BT322" t="str">
            <v>03-5333-5641</v>
          </cell>
          <cell r="BU322">
            <v>655</v>
          </cell>
          <cell r="BV322">
            <v>0</v>
          </cell>
        </row>
        <row r="323">
          <cell r="A323">
            <v>324</v>
          </cell>
          <cell r="B323" t="str">
            <v>確定</v>
          </cell>
          <cell r="C323" t="str">
            <v>新規</v>
          </cell>
          <cell r="D323" t="str">
            <v>和民</v>
          </cell>
          <cell r="E323" t="str">
            <v>石神井公園</v>
          </cell>
          <cell r="F323" t="str">
            <v>確定</v>
          </cell>
          <cell r="G323" t="str">
            <v>村田</v>
          </cell>
          <cell r="H323" t="str">
            <v>12月26日</v>
          </cell>
          <cell r="I323" t="str">
            <v>確定</v>
          </cell>
          <cell r="J323" t="str">
            <v>12月20日</v>
          </cell>
          <cell r="K323">
            <v>0.625</v>
          </cell>
          <cell r="L323">
            <v>0</v>
          </cell>
          <cell r="M323">
            <v>0</v>
          </cell>
          <cell r="N323" t="str">
            <v>177-0041</v>
          </cell>
          <cell r="O323" t="str">
            <v>東京都練馬区石神井町3-25-1</v>
          </cell>
          <cell r="P323" t="str">
            <v>確定</v>
          </cell>
          <cell r="Q323" t="str">
            <v>きくやビル2･3階</v>
          </cell>
          <cell r="R323" t="str">
            <v>確定</v>
          </cell>
          <cell r="S323" t="str">
            <v>西武池袋線</v>
          </cell>
          <cell r="T323" t="str">
            <v>石神井公園</v>
          </cell>
          <cell r="U323">
            <v>1</v>
          </cell>
          <cell r="V323">
            <v>70.86</v>
          </cell>
          <cell r="W323" t="str">
            <v>確定</v>
          </cell>
          <cell r="X323">
            <v>2</v>
          </cell>
          <cell r="Y323" t="str">
            <v>年中無休</v>
          </cell>
          <cell r="Z323" t="str">
            <v>17:00～翌日3:00　金土曜及び祝祭日の前日は5:00迄</v>
          </cell>
          <cell r="AA323" t="str">
            <v>03-5910-7357</v>
          </cell>
          <cell r="AB323" t="str">
            <v>03-5910-7358</v>
          </cell>
          <cell r="AC323" t="str">
            <v>03-3997-3581</v>
          </cell>
          <cell r="AD323">
            <v>12000</v>
          </cell>
          <cell r="AE323" t="str">
            <v>株式会社きくや</v>
          </cell>
          <cell r="AF323">
            <v>70.650000000000006</v>
          </cell>
          <cell r="AG323">
            <v>120</v>
          </cell>
          <cell r="AH323" t="str">
            <v>確定</v>
          </cell>
          <cell r="AI323">
            <v>0</v>
          </cell>
          <cell r="AJ323" t="str">
            <v>中止</v>
          </cell>
          <cell r="AK323">
            <v>2</v>
          </cell>
          <cell r="AL323" t="str">
            <v>A+B</v>
          </cell>
          <cell r="AM323">
            <v>16</v>
          </cell>
          <cell r="AN323">
            <v>16</v>
          </cell>
          <cell r="AO323">
            <v>0</v>
          </cell>
          <cell r="AP323">
            <v>0</v>
          </cell>
          <cell r="AQ323">
            <v>0</v>
          </cell>
          <cell r="AR323">
            <v>0</v>
          </cell>
          <cell r="AS323">
            <v>0</v>
          </cell>
          <cell r="AT323">
            <v>0</v>
          </cell>
          <cell r="AU323">
            <v>0</v>
          </cell>
          <cell r="AV323">
            <v>0</v>
          </cell>
          <cell r="AW323">
            <v>32</v>
          </cell>
          <cell r="AX323">
            <v>2</v>
          </cell>
          <cell r="AY323">
            <v>2</v>
          </cell>
          <cell r="AZ323">
            <v>1</v>
          </cell>
          <cell r="BA323" t="str">
            <v>未定</v>
          </cell>
          <cell r="BB323" t="str">
            <v>未定</v>
          </cell>
          <cell r="BC323" t="str">
            <v>未定</v>
          </cell>
          <cell r="BD323" t="str">
            <v>あり</v>
          </cell>
          <cell r="BE323" t="str">
            <v>なし</v>
          </cell>
          <cell r="BF323" t="str">
            <v>既存</v>
          </cell>
          <cell r="BG323">
            <v>0</v>
          </cell>
          <cell r="BH323" t="str">
            <v>なし</v>
          </cell>
          <cell r="BI323" t="str">
            <v>なし</v>
          </cell>
          <cell r="BJ323" t="str">
            <v>なし</v>
          </cell>
          <cell r="BK323" t="str">
            <v>株式会社きくや</v>
          </cell>
          <cell r="BL323" t="str">
            <v>代表取締役</v>
          </cell>
          <cell r="BM323" t="str">
            <v>下司　鍛</v>
          </cell>
          <cell r="BN323" t="str">
            <v>115-0045</v>
          </cell>
          <cell r="BO323" t="str">
            <v>東京都北区赤羽2-10-2</v>
          </cell>
          <cell r="BP323" t="str">
            <v>03-3901-3965</v>
          </cell>
          <cell r="BQ323" t="str">
            <v>03-3901-3968</v>
          </cell>
          <cell r="BR323" t="str">
            <v>(株)クリオ開発</v>
          </cell>
          <cell r="BS323" t="str">
            <v>一枚田誓治</v>
          </cell>
          <cell r="BT323" t="str">
            <v>03-5999-1414</v>
          </cell>
          <cell r="BU323">
            <v>745</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row>
        <row r="324">
          <cell r="A324">
            <v>325</v>
          </cell>
          <cell r="B324" t="str">
            <v>確定</v>
          </cell>
          <cell r="C324" t="str">
            <v>新規</v>
          </cell>
          <cell r="D324" t="str">
            <v>ゴハン</v>
          </cell>
          <cell r="E324" t="str">
            <v>赤坂見附</v>
          </cell>
          <cell r="F324" t="str">
            <v>確定</v>
          </cell>
          <cell r="G324" t="str">
            <v>坂本</v>
          </cell>
          <cell r="H324" t="str">
            <v>12月12日</v>
          </cell>
          <cell r="I324" t="str">
            <v>確定</v>
          </cell>
          <cell r="J324" t="str">
            <v>12月3日</v>
          </cell>
          <cell r="K324">
            <v>0.625</v>
          </cell>
          <cell r="L324">
            <v>0</v>
          </cell>
          <cell r="M324">
            <v>0</v>
          </cell>
          <cell r="N324" t="str">
            <v>107-0052</v>
          </cell>
          <cell r="O324" t="str">
            <v>東京都港区赤坂3丁目10番3号</v>
          </cell>
          <cell r="P324" t="str">
            <v>確定</v>
          </cell>
          <cell r="Q324" t="str">
            <v>黛ビル　3階</v>
          </cell>
          <cell r="R324" t="str">
            <v>確定</v>
          </cell>
          <cell r="S324" t="str">
            <v>営団丸ﾉ内線</v>
          </cell>
          <cell r="T324" t="str">
            <v>赤坂見附</v>
          </cell>
          <cell r="U324">
            <v>2</v>
          </cell>
          <cell r="V324">
            <v>65.680000000000007</v>
          </cell>
          <cell r="W324" t="str">
            <v>確定</v>
          </cell>
          <cell r="X324">
            <v>1</v>
          </cell>
          <cell r="Y324" t="str">
            <v>年中無休</v>
          </cell>
          <cell r="Z324" t="str">
            <v>17:00～翌日3:00　日曜・祝祭日は0:00迄</v>
          </cell>
          <cell r="AA324" t="str">
            <v>03-3568-4631</v>
          </cell>
          <cell r="AB324" t="str">
            <v>03-3568-4632</v>
          </cell>
          <cell r="AC324" t="str">
            <v>なし</v>
          </cell>
          <cell r="AD324">
            <v>12500</v>
          </cell>
          <cell r="AE324" t="str">
            <v>財団法人黛民族舞踊文化財団</v>
          </cell>
          <cell r="AF324">
            <v>63</v>
          </cell>
          <cell r="AG324">
            <v>107</v>
          </cell>
          <cell r="AH324" t="str">
            <v>確定</v>
          </cell>
          <cell r="AI324">
            <v>0</v>
          </cell>
          <cell r="AJ324" t="str">
            <v>中止</v>
          </cell>
          <cell r="AK324">
            <v>2</v>
          </cell>
          <cell r="AL324" t="str">
            <v>なし</v>
          </cell>
          <cell r="AM324">
            <v>11</v>
          </cell>
          <cell r="AN324">
            <v>14</v>
          </cell>
          <cell r="AO324">
            <v>0</v>
          </cell>
          <cell r="AP324">
            <v>0</v>
          </cell>
          <cell r="AQ324">
            <v>0</v>
          </cell>
          <cell r="AR324">
            <v>0</v>
          </cell>
          <cell r="AS324">
            <v>0</v>
          </cell>
          <cell r="AT324">
            <v>0</v>
          </cell>
          <cell r="AU324">
            <v>0</v>
          </cell>
          <cell r="AV324">
            <v>0</v>
          </cell>
          <cell r="AW324">
            <v>0</v>
          </cell>
          <cell r="AX324">
            <v>1</v>
          </cell>
          <cell r="AY324">
            <v>1</v>
          </cell>
          <cell r="AZ324">
            <v>1</v>
          </cell>
          <cell r="BA324" t="str">
            <v>オ－ナ－</v>
          </cell>
          <cell r="BB324" t="str">
            <v>オ－ナ－</v>
          </cell>
          <cell r="BC324" t="str">
            <v>東京ガス</v>
          </cell>
          <cell r="BD324" t="str">
            <v>なし</v>
          </cell>
          <cell r="BE324" t="str">
            <v>なし</v>
          </cell>
          <cell r="BF324" t="str">
            <v>既存</v>
          </cell>
          <cell r="BG324">
            <v>0</v>
          </cell>
          <cell r="BH324" t="str">
            <v>オーナー</v>
          </cell>
          <cell r="BI324" t="str">
            <v>橋本</v>
          </cell>
          <cell r="BJ324" t="str">
            <v>03-3583-3633</v>
          </cell>
          <cell r="BK324" t="str">
            <v>財団法人黛民族舞踊文化財団</v>
          </cell>
          <cell r="BL324" t="str">
            <v>　理事長</v>
          </cell>
          <cell r="BM324" t="str">
            <v>犬丸</v>
          </cell>
          <cell r="BN324" t="str">
            <v>107-0052</v>
          </cell>
          <cell r="BO324" t="str">
            <v>東京都港区赤坂3-10-3</v>
          </cell>
          <cell r="BP324" t="str">
            <v>03-5570-3500</v>
          </cell>
          <cell r="BQ324" t="str">
            <v>03-3505-8281</v>
          </cell>
          <cell r="BR324" t="str">
            <v>(株)住報</v>
          </cell>
          <cell r="BS324" t="str">
            <v>田村</v>
          </cell>
          <cell r="BT324" t="str">
            <v>03-3486-7755</v>
          </cell>
          <cell r="BU324">
            <v>656.8</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row>
        <row r="325">
          <cell r="A325">
            <v>325</v>
          </cell>
          <cell r="B325" t="str">
            <v>確定</v>
          </cell>
          <cell r="C325" t="str">
            <v>変更</v>
          </cell>
          <cell r="D325" t="str">
            <v>然の家</v>
          </cell>
          <cell r="E325" t="str">
            <v>赤坂見附</v>
          </cell>
          <cell r="F325" t="str">
            <v>確定</v>
          </cell>
          <cell r="G325" t="str">
            <v>　</v>
          </cell>
          <cell r="H325">
            <v>38013</v>
          </cell>
          <cell r="I325" t="str">
            <v>確定</v>
          </cell>
          <cell r="J325" t="str">
            <v>　</v>
          </cell>
          <cell r="K325" t="str">
            <v>　</v>
          </cell>
          <cell r="L325">
            <v>0</v>
          </cell>
          <cell r="M325">
            <v>0</v>
          </cell>
          <cell r="N325" t="str">
            <v>107-0052</v>
          </cell>
          <cell r="O325" t="str">
            <v>東京都港区赤坂3丁目10番3号</v>
          </cell>
          <cell r="P325" t="str">
            <v>確定</v>
          </cell>
          <cell r="Q325" t="str">
            <v>黛ビル　3階</v>
          </cell>
          <cell r="R325" t="str">
            <v>確定</v>
          </cell>
          <cell r="S325" t="str">
            <v>営団丸ﾉ内線</v>
          </cell>
          <cell r="T325" t="str">
            <v>赤坂見附</v>
          </cell>
          <cell r="U325">
            <v>2</v>
          </cell>
          <cell r="V325">
            <v>65.680000000000007</v>
          </cell>
          <cell r="W325" t="str">
            <v>確定</v>
          </cell>
          <cell r="X325">
            <v>1</v>
          </cell>
          <cell r="Y325" t="str">
            <v>年中無休</v>
          </cell>
          <cell r="Z325" t="str">
            <v>17:00～翌日2:00　日曜・祝祭日は0:00迄</v>
          </cell>
          <cell r="AA325" t="str">
            <v>03-3568-4631</v>
          </cell>
          <cell r="AB325" t="str">
            <v>03-3568-4632</v>
          </cell>
          <cell r="AC325" t="str">
            <v>なし</v>
          </cell>
          <cell r="AD325" t="str">
            <v xml:space="preserve"> </v>
          </cell>
          <cell r="AE325" t="str">
            <v>財団法人黛民族舞踊文化財団</v>
          </cell>
          <cell r="AF325">
            <v>63</v>
          </cell>
          <cell r="AG325">
            <v>107</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t="str">
            <v>オ－ナ－</v>
          </cell>
          <cell r="BB325" t="str">
            <v>オ－ナ－</v>
          </cell>
          <cell r="BC325" t="str">
            <v>東京ガス</v>
          </cell>
          <cell r="BD325" t="str">
            <v>なし</v>
          </cell>
          <cell r="BE325" t="str">
            <v>なし</v>
          </cell>
          <cell r="BF325" t="str">
            <v>既存</v>
          </cell>
          <cell r="BG325">
            <v>0</v>
          </cell>
          <cell r="BH325" t="str">
            <v>オーナー</v>
          </cell>
          <cell r="BI325" t="str">
            <v>橋本</v>
          </cell>
          <cell r="BJ325" t="str">
            <v>03-3583-3633</v>
          </cell>
          <cell r="BK325" t="str">
            <v>財団法人黛民族舞踊文化財団</v>
          </cell>
          <cell r="BL325" t="str">
            <v>　理事長</v>
          </cell>
          <cell r="BM325" t="str">
            <v>犬丸</v>
          </cell>
          <cell r="BN325" t="str">
            <v>107-0052</v>
          </cell>
          <cell r="BO325" t="str">
            <v>東京都港区赤坂3-10-3</v>
          </cell>
          <cell r="BP325" t="str">
            <v>03-5570-3500</v>
          </cell>
          <cell r="BQ325" t="str">
            <v>03-3505-8281</v>
          </cell>
          <cell r="BR325" t="str">
            <v>(株)住報</v>
          </cell>
          <cell r="BS325" t="str">
            <v>田村</v>
          </cell>
          <cell r="BT325" t="str">
            <v>03-3486-7755</v>
          </cell>
          <cell r="BU325">
            <v>656.8</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0</v>
          </cell>
        </row>
        <row r="326">
          <cell r="A326">
            <v>326</v>
          </cell>
          <cell r="B326" t="str">
            <v>確定</v>
          </cell>
          <cell r="C326" t="str">
            <v>新規</v>
          </cell>
          <cell r="D326" t="str">
            <v>和民</v>
          </cell>
          <cell r="E326" t="str">
            <v>吉祥寺北口</v>
          </cell>
          <cell r="F326" t="str">
            <v>確定</v>
          </cell>
          <cell r="G326" t="str">
            <v>松浦</v>
          </cell>
          <cell r="H326" t="str">
            <v>12月19日</v>
          </cell>
          <cell r="I326" t="str">
            <v>確定</v>
          </cell>
          <cell r="J326" t="str">
            <v>12月13日</v>
          </cell>
          <cell r="K326">
            <v>0.625</v>
          </cell>
          <cell r="L326">
            <v>0</v>
          </cell>
          <cell r="M326">
            <v>0</v>
          </cell>
          <cell r="N326" t="str">
            <v>180-0004</v>
          </cell>
          <cell r="O326" t="str">
            <v>東京都武蔵野市吉祥寺本町一丁目2番7号</v>
          </cell>
          <cell r="P326" t="str">
            <v>確定</v>
          </cell>
          <cell r="Q326" t="str">
            <v>吉祥寺アルファ　3階</v>
          </cell>
          <cell r="R326" t="str">
            <v>確定</v>
          </cell>
          <cell r="S326" t="str">
            <v>ＪＲ中央線</v>
          </cell>
          <cell r="T326" t="str">
            <v>吉祥寺</v>
          </cell>
          <cell r="U326">
            <v>2</v>
          </cell>
          <cell r="V326">
            <v>80.5</v>
          </cell>
          <cell r="W326" t="str">
            <v>確定</v>
          </cell>
          <cell r="X326">
            <v>1</v>
          </cell>
          <cell r="Y326" t="str">
            <v>年中無休</v>
          </cell>
          <cell r="Z326" t="str">
            <v>17:00～翌日3:00　金土曜及び祝祭日の前日は5:00迄</v>
          </cell>
          <cell r="AA326" t="str">
            <v>0422-28-7075</v>
          </cell>
          <cell r="AB326" t="str">
            <v>0422-28-7076</v>
          </cell>
          <cell r="AC326" t="str">
            <v>0422-22-8052</v>
          </cell>
          <cell r="AD326">
            <v>15500</v>
          </cell>
          <cell r="AE326">
            <v>0</v>
          </cell>
          <cell r="AF326">
            <v>72</v>
          </cell>
          <cell r="AG326">
            <v>123</v>
          </cell>
          <cell r="AH326" t="str">
            <v>確定</v>
          </cell>
          <cell r="AI326">
            <v>0</v>
          </cell>
          <cell r="AJ326" t="str">
            <v>中止</v>
          </cell>
          <cell r="AK326">
            <v>0</v>
          </cell>
          <cell r="AL326" t="str">
            <v>なし</v>
          </cell>
          <cell r="AM326">
            <v>0</v>
          </cell>
          <cell r="AN326">
            <v>0</v>
          </cell>
          <cell r="AO326">
            <v>0</v>
          </cell>
          <cell r="AP326">
            <v>0</v>
          </cell>
          <cell r="AQ326">
            <v>0</v>
          </cell>
          <cell r="AR326">
            <v>0</v>
          </cell>
          <cell r="AS326">
            <v>0</v>
          </cell>
          <cell r="AT326">
            <v>0</v>
          </cell>
          <cell r="AU326">
            <v>0</v>
          </cell>
          <cell r="AV326">
            <v>0</v>
          </cell>
          <cell r="AW326">
            <v>71</v>
          </cell>
          <cell r="AX326">
            <v>1</v>
          </cell>
          <cell r="AY326">
            <v>1</v>
          </cell>
          <cell r="AZ326">
            <v>1</v>
          </cell>
          <cell r="BA326" t="str">
            <v>オ－ナ－</v>
          </cell>
          <cell r="BB326" t="str">
            <v>オ－ナ－</v>
          </cell>
          <cell r="BC326" t="str">
            <v>東京ガス</v>
          </cell>
          <cell r="BD326" t="str">
            <v>なし</v>
          </cell>
          <cell r="BE326" t="str">
            <v>なし</v>
          </cell>
          <cell r="BF326" t="str">
            <v>既存</v>
          </cell>
          <cell r="BG326">
            <v>0</v>
          </cell>
          <cell r="BH326">
            <v>0</v>
          </cell>
          <cell r="BI326">
            <v>0</v>
          </cell>
          <cell r="BJ326">
            <v>0</v>
          </cell>
        </row>
        <row r="327">
          <cell r="A327">
            <v>327</v>
          </cell>
          <cell r="B327" t="str">
            <v>確定</v>
          </cell>
          <cell r="C327" t="str">
            <v>新規</v>
          </cell>
          <cell r="D327" t="str">
            <v>和民</v>
          </cell>
          <cell r="E327" t="str">
            <v>肥後橋</v>
          </cell>
          <cell r="F327" t="str">
            <v>確定</v>
          </cell>
          <cell r="G327" t="str">
            <v>藤井</v>
          </cell>
          <cell r="H327" t="str">
            <v>12月20日</v>
          </cell>
          <cell r="I327" t="str">
            <v>確定</v>
          </cell>
          <cell r="J327" t="str">
            <v>12月14日</v>
          </cell>
          <cell r="K327">
            <v>0.625</v>
          </cell>
          <cell r="L327">
            <v>0</v>
          </cell>
          <cell r="M327">
            <v>0</v>
          </cell>
          <cell r="N327" t="str">
            <v>550-0002</v>
          </cell>
          <cell r="O327" t="str">
            <v>大阪市西区江戸堀１丁目10番8号</v>
          </cell>
          <cell r="P327" t="str">
            <v>確定</v>
          </cell>
          <cell r="Q327" t="str">
            <v>帝人殖産ビル　地下1階</v>
          </cell>
          <cell r="R327" t="str">
            <v>確定</v>
          </cell>
          <cell r="S327" t="str">
            <v>地下鉄四ツ橋線</v>
          </cell>
          <cell r="T327" t="str">
            <v>肥後橋</v>
          </cell>
          <cell r="U327">
            <v>0</v>
          </cell>
          <cell r="V327">
            <v>109</v>
          </cell>
          <cell r="W327" t="str">
            <v>確定</v>
          </cell>
          <cell r="X327">
            <v>1</v>
          </cell>
          <cell r="Y327" t="str">
            <v>年中無休</v>
          </cell>
          <cell r="Z327" t="str">
            <v>16:00～翌日2:00</v>
          </cell>
          <cell r="AA327" t="str">
            <v>06-4803-8515</v>
          </cell>
          <cell r="AB327" t="str">
            <v>06-4803-8516</v>
          </cell>
          <cell r="AC327" t="str">
            <v>06-6441-3609</v>
          </cell>
          <cell r="AD327">
            <v>13500</v>
          </cell>
          <cell r="AE327" t="str">
            <v>帝人殖産株式会社</v>
          </cell>
          <cell r="AF327">
            <v>90</v>
          </cell>
          <cell r="AG327">
            <v>159</v>
          </cell>
          <cell r="AH327" t="str">
            <v>確定</v>
          </cell>
          <cell r="AI327">
            <v>0</v>
          </cell>
          <cell r="AJ327" t="str">
            <v>中止</v>
          </cell>
          <cell r="AK327">
            <v>3</v>
          </cell>
          <cell r="AL327" t="str">
            <v>A+B+C</v>
          </cell>
          <cell r="AM327">
            <v>14</v>
          </cell>
          <cell r="AN327">
            <v>31</v>
          </cell>
          <cell r="AO327">
            <v>16</v>
          </cell>
          <cell r="AP327">
            <v>0</v>
          </cell>
          <cell r="AQ327">
            <v>0</v>
          </cell>
          <cell r="AR327">
            <v>0</v>
          </cell>
          <cell r="AS327">
            <v>0</v>
          </cell>
          <cell r="AT327">
            <v>0</v>
          </cell>
          <cell r="AU327">
            <v>0</v>
          </cell>
          <cell r="AV327">
            <v>0</v>
          </cell>
          <cell r="AW327">
            <v>61</v>
          </cell>
          <cell r="AX327">
            <v>1</v>
          </cell>
          <cell r="AY327">
            <v>1</v>
          </cell>
          <cell r="AZ327">
            <v>1</v>
          </cell>
          <cell r="BA327" t="str">
            <v>オ－ナ－</v>
          </cell>
          <cell r="BB327" t="str">
            <v>オ－ナ－</v>
          </cell>
          <cell r="BC327" t="str">
            <v>大阪ガス</v>
          </cell>
          <cell r="BD327" t="str">
            <v>なし</v>
          </cell>
          <cell r="BE327" t="str">
            <v>なし</v>
          </cell>
          <cell r="BF327" t="str">
            <v>既存</v>
          </cell>
        </row>
        <row r="328">
          <cell r="A328">
            <v>328</v>
          </cell>
          <cell r="B328" t="str">
            <v>確定</v>
          </cell>
          <cell r="C328" t="str">
            <v>新規</v>
          </cell>
          <cell r="D328" t="str">
            <v>和み亭</v>
          </cell>
          <cell r="E328" t="str">
            <v>東小岩</v>
          </cell>
          <cell r="F328" t="str">
            <v>確定</v>
          </cell>
          <cell r="G328" t="str">
            <v>日比</v>
          </cell>
          <cell r="H328" t="str">
            <v>5月29日</v>
          </cell>
          <cell r="I328" t="str">
            <v>確定</v>
          </cell>
          <cell r="J328" t="str">
            <v>5月21日</v>
          </cell>
          <cell r="K328">
            <v>0.625</v>
          </cell>
          <cell r="L328">
            <v>0</v>
          </cell>
          <cell r="M328">
            <v>0</v>
          </cell>
          <cell r="N328" t="str">
            <v>133-0052</v>
          </cell>
          <cell r="O328" t="str">
            <v>東京都江戸川区東小岩4-1-7</v>
          </cell>
          <cell r="P328" t="str">
            <v>確定</v>
          </cell>
          <cell r="Q328">
            <v>0</v>
          </cell>
          <cell r="R328" t="str">
            <v>確定</v>
          </cell>
          <cell r="S328" t="str">
            <v>ＪＲ総武線</v>
          </cell>
          <cell r="T328" t="str">
            <v>小岩</v>
          </cell>
          <cell r="U328">
            <v>15</v>
          </cell>
          <cell r="V328">
            <v>141.61000000000001</v>
          </cell>
          <cell r="W328" t="str">
            <v>確定</v>
          </cell>
          <cell r="X328">
            <v>1</v>
          </cell>
          <cell r="Y328" t="str">
            <v>年中無休</v>
          </cell>
          <cell r="Z328" t="str">
            <v>11:30～翌日2:00</v>
          </cell>
          <cell r="AA328" t="str">
            <v>03-5612-3481</v>
          </cell>
          <cell r="AB328" t="str">
            <v>03-5612-3482</v>
          </cell>
          <cell r="AC328" t="str">
            <v>なし</v>
          </cell>
          <cell r="AD328">
            <v>13000</v>
          </cell>
          <cell r="AE328" t="str">
            <v>矢野　隆元</v>
          </cell>
          <cell r="AF328">
            <v>77.97</v>
          </cell>
          <cell r="AG328">
            <v>131</v>
          </cell>
          <cell r="AH328" t="str">
            <v>確定</v>
          </cell>
          <cell r="AI328">
            <v>20</v>
          </cell>
          <cell r="AJ328" t="str">
            <v>中止</v>
          </cell>
          <cell r="AK328">
            <v>2</v>
          </cell>
          <cell r="AL328" t="str">
            <v>A+B</v>
          </cell>
          <cell r="AM328">
            <v>16</v>
          </cell>
          <cell r="AN328">
            <v>14</v>
          </cell>
          <cell r="AO328">
            <v>0</v>
          </cell>
          <cell r="AP328">
            <v>0</v>
          </cell>
          <cell r="AQ328">
            <v>0</v>
          </cell>
          <cell r="AR328">
            <v>0</v>
          </cell>
          <cell r="AS328">
            <v>0</v>
          </cell>
          <cell r="AT328">
            <v>0</v>
          </cell>
          <cell r="AU328">
            <v>0</v>
          </cell>
          <cell r="AV328">
            <v>0</v>
          </cell>
          <cell r="AW328">
            <v>30</v>
          </cell>
          <cell r="AX328">
            <v>1</v>
          </cell>
          <cell r="AY328">
            <v>1</v>
          </cell>
          <cell r="AZ328">
            <v>1</v>
          </cell>
          <cell r="BA328" t="str">
            <v>東京電力</v>
          </cell>
          <cell r="BB328" t="str">
            <v>水道局</v>
          </cell>
          <cell r="BC328" t="str">
            <v>東京ガス</v>
          </cell>
          <cell r="BD328" t="str">
            <v>あり</v>
          </cell>
          <cell r="BE328" t="str">
            <v>あり</v>
          </cell>
          <cell r="BF328" t="str">
            <v>既存</v>
          </cell>
          <cell r="BG328">
            <v>0</v>
          </cell>
          <cell r="BH328" t="str">
            <v>JRM</v>
          </cell>
          <cell r="BI328" t="str">
            <v xml:space="preserve"> </v>
          </cell>
          <cell r="BJ328">
            <v>0</v>
          </cell>
          <cell r="BK328" t="str">
            <v>矢野　隆元</v>
          </cell>
          <cell r="BL328">
            <v>0</v>
          </cell>
          <cell r="BM328" t="str">
            <v>矢野　隆元</v>
          </cell>
          <cell r="BN328" t="str">
            <v>133-0052</v>
          </cell>
          <cell r="BO328" t="str">
            <v>東京都江戸川区東小岩2-3-2</v>
          </cell>
          <cell r="BP328" t="str">
            <v>03-3657-0728</v>
          </cell>
          <cell r="BQ328">
            <v>0</v>
          </cell>
          <cell r="BR328" t="str">
            <v>株式会社チームプロ</v>
          </cell>
          <cell r="BS328" t="str">
            <v>宮間　俊一</v>
          </cell>
          <cell r="BT328" t="str">
            <v>03-5295-8671</v>
          </cell>
          <cell r="BU328">
            <v>2316</v>
          </cell>
          <cell r="BV328">
            <v>0</v>
          </cell>
        </row>
        <row r="329">
          <cell r="A329">
            <v>329</v>
          </cell>
          <cell r="B329" t="str">
            <v>確定</v>
          </cell>
          <cell r="C329" t="str">
            <v>新規</v>
          </cell>
          <cell r="D329" t="str">
            <v>ゴハン</v>
          </cell>
          <cell r="E329" t="str">
            <v>吉祥寺北口</v>
          </cell>
          <cell r="F329" t="str">
            <v>確定</v>
          </cell>
          <cell r="G329" t="str">
            <v>坂本</v>
          </cell>
          <cell r="H329" t="str">
            <v>1月29日</v>
          </cell>
          <cell r="I329" t="str">
            <v>確定</v>
          </cell>
          <cell r="J329" t="str">
            <v>1月20日</v>
          </cell>
          <cell r="K329">
            <v>0.625</v>
          </cell>
          <cell r="L329">
            <v>0</v>
          </cell>
          <cell r="M329">
            <v>0</v>
          </cell>
          <cell r="N329" t="str">
            <v>180-0004</v>
          </cell>
          <cell r="O329" t="str">
            <v>東京都武蔵野市吉祥寺本町1-9-12</v>
          </cell>
          <cell r="P329" t="str">
            <v>確定</v>
          </cell>
          <cell r="Q329" t="str">
            <v>エビス会館　3階</v>
          </cell>
          <cell r="R329" t="str">
            <v>確定</v>
          </cell>
          <cell r="S329" t="str">
            <v>ＪＲ中央線</v>
          </cell>
          <cell r="T329" t="str">
            <v>吉祥寺</v>
          </cell>
          <cell r="U329">
            <v>2</v>
          </cell>
          <cell r="V329">
            <v>71</v>
          </cell>
          <cell r="W329" t="str">
            <v>確定</v>
          </cell>
          <cell r="X329">
            <v>1</v>
          </cell>
          <cell r="Y329" t="str">
            <v>年中無休</v>
          </cell>
          <cell r="Z329" t="str">
            <v>17:00～翌日2:00　</v>
          </cell>
          <cell r="AA329" t="str">
            <v>0422-28-6361</v>
          </cell>
          <cell r="AB329" t="str">
            <v>0422-28-6362</v>
          </cell>
          <cell r="AC329" t="str">
            <v>なし</v>
          </cell>
          <cell r="AD329">
            <v>15000</v>
          </cell>
          <cell r="AE329" t="str">
            <v>有限会社安藤企画</v>
          </cell>
          <cell r="AF329">
            <v>71.2</v>
          </cell>
          <cell r="AG329">
            <v>121</v>
          </cell>
          <cell r="AH329" t="str">
            <v>確定</v>
          </cell>
          <cell r="AI329">
            <v>0</v>
          </cell>
          <cell r="AJ329" t="str">
            <v>中止</v>
          </cell>
          <cell r="AK329">
            <v>2</v>
          </cell>
          <cell r="AL329" t="str">
            <v>なし</v>
          </cell>
          <cell r="AM329">
            <v>20</v>
          </cell>
          <cell r="AN329">
            <v>35</v>
          </cell>
          <cell r="AO329">
            <v>0</v>
          </cell>
          <cell r="AP329">
            <v>0</v>
          </cell>
          <cell r="AQ329">
            <v>0</v>
          </cell>
          <cell r="AR329">
            <v>0</v>
          </cell>
          <cell r="AS329">
            <v>0</v>
          </cell>
          <cell r="AT329">
            <v>0</v>
          </cell>
          <cell r="AU329">
            <v>0</v>
          </cell>
          <cell r="AV329">
            <v>0</v>
          </cell>
          <cell r="AW329">
            <v>0</v>
          </cell>
          <cell r="AX329">
            <v>1</v>
          </cell>
          <cell r="AY329">
            <v>1</v>
          </cell>
          <cell r="AZ329">
            <v>1</v>
          </cell>
          <cell r="BA329" t="str">
            <v>オーナー</v>
          </cell>
          <cell r="BB329" t="str">
            <v>オーナー</v>
          </cell>
          <cell r="BC329" t="str">
            <v>東京ガス</v>
          </cell>
          <cell r="BD329" t="str">
            <v>あり</v>
          </cell>
          <cell r="BE329" t="str">
            <v>なし</v>
          </cell>
          <cell r="BF329" t="str">
            <v>既存</v>
          </cell>
          <cell r="BG329">
            <v>0</v>
          </cell>
          <cell r="BH329" t="str">
            <v>パブリック</v>
          </cell>
          <cell r="BI329">
            <v>0</v>
          </cell>
          <cell r="BJ329" t="str">
            <v>0422-20-7676</v>
          </cell>
          <cell r="BK329" t="str">
            <v>有限会社安藤企画</v>
          </cell>
          <cell r="BL329" t="str">
            <v>代表取締役</v>
          </cell>
          <cell r="BM329" t="str">
            <v>安藤佳子</v>
          </cell>
          <cell r="BN329" t="str">
            <v>180-0004</v>
          </cell>
          <cell r="BO329" t="str">
            <v>東京都武蔵野市吉祥寺本町2-12-6ｸﾞﾗﾆｺﾋﾞﾙ</v>
          </cell>
          <cell r="BP329" t="str">
            <v>0422-22-5177</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row>
        <row r="330">
          <cell r="A330">
            <v>329</v>
          </cell>
          <cell r="B330" t="str">
            <v>確定</v>
          </cell>
          <cell r="C330" t="str">
            <v>変更</v>
          </cell>
          <cell r="D330" t="str">
            <v>然の家</v>
          </cell>
          <cell r="E330" t="str">
            <v>吉祥寺北口</v>
          </cell>
          <cell r="F330" t="str">
            <v>確定</v>
          </cell>
          <cell r="G330" t="str">
            <v xml:space="preserve"> </v>
          </cell>
          <cell r="H330">
            <v>38001</v>
          </cell>
          <cell r="I330" t="str">
            <v>確定</v>
          </cell>
          <cell r="J330" t="str">
            <v xml:space="preserve"> </v>
          </cell>
          <cell r="K330" t="str">
            <v xml:space="preserve"> </v>
          </cell>
          <cell r="L330">
            <v>0</v>
          </cell>
          <cell r="M330">
            <v>0</v>
          </cell>
          <cell r="N330" t="str">
            <v>180-0004</v>
          </cell>
          <cell r="O330" t="str">
            <v>東京都武蔵野市吉祥寺本町1-9-12</v>
          </cell>
          <cell r="P330" t="str">
            <v>確定</v>
          </cell>
          <cell r="Q330" t="str">
            <v>エビス会館　3階</v>
          </cell>
          <cell r="R330" t="str">
            <v>確定</v>
          </cell>
          <cell r="S330" t="str">
            <v>ＪＲ中央線</v>
          </cell>
          <cell r="T330" t="str">
            <v>吉祥寺</v>
          </cell>
          <cell r="U330">
            <v>2</v>
          </cell>
          <cell r="V330">
            <v>71</v>
          </cell>
          <cell r="W330" t="str">
            <v>確定</v>
          </cell>
          <cell r="X330">
            <v>1</v>
          </cell>
          <cell r="Y330" t="str">
            <v>年中無休</v>
          </cell>
          <cell r="Z330" t="str">
            <v>17:00～翌日2:00　</v>
          </cell>
          <cell r="AA330" t="str">
            <v>0422-28-6361</v>
          </cell>
          <cell r="AB330" t="str">
            <v>0422-28-6362</v>
          </cell>
          <cell r="AC330" t="str">
            <v>なし</v>
          </cell>
          <cell r="AD330" t="str">
            <v xml:space="preserve"> </v>
          </cell>
          <cell r="AE330" t="str">
            <v>有限会社安藤企画</v>
          </cell>
          <cell r="AF330">
            <v>71.2</v>
          </cell>
          <cell r="AG330">
            <v>121</v>
          </cell>
          <cell r="AH330" t="str">
            <v xml:space="preserve"> </v>
          </cell>
          <cell r="AI330" t="str">
            <v xml:space="preserve"> </v>
          </cell>
          <cell r="AJ330" t="str">
            <v xml:space="preserve"> </v>
          </cell>
          <cell r="AK330" t="str">
            <v xml:space="preserve"> </v>
          </cell>
          <cell r="AL330" t="str">
            <v xml:space="preserve"> </v>
          </cell>
          <cell r="AM330" t="str">
            <v xml:space="preserve"> </v>
          </cell>
          <cell r="AN330" t="str">
            <v xml:space="preserve"> </v>
          </cell>
          <cell r="AO330" t="str">
            <v xml:space="preserve"> </v>
          </cell>
          <cell r="AP330" t="str">
            <v xml:space="preserve"> </v>
          </cell>
          <cell r="AQ330">
            <v>0</v>
          </cell>
          <cell r="AR330">
            <v>0</v>
          </cell>
          <cell r="AS330">
            <v>0</v>
          </cell>
          <cell r="AT330">
            <v>0</v>
          </cell>
          <cell r="AU330">
            <v>0</v>
          </cell>
          <cell r="AV330">
            <v>0</v>
          </cell>
          <cell r="AW330" t="str">
            <v xml:space="preserve"> </v>
          </cell>
          <cell r="AX330" t="str">
            <v xml:space="preserve"> </v>
          </cell>
          <cell r="AY330" t="str">
            <v xml:space="preserve"> </v>
          </cell>
          <cell r="AZ330" t="str">
            <v xml:space="preserve"> </v>
          </cell>
          <cell r="BA330" t="str">
            <v>オーナー</v>
          </cell>
          <cell r="BB330" t="str">
            <v>オーナー</v>
          </cell>
          <cell r="BC330" t="str">
            <v>東京ガス</v>
          </cell>
          <cell r="BD330" t="str">
            <v>あり</v>
          </cell>
          <cell r="BE330" t="str">
            <v>なし</v>
          </cell>
          <cell r="BF330" t="str">
            <v>既存</v>
          </cell>
          <cell r="BG330">
            <v>0</v>
          </cell>
          <cell r="BH330" t="str">
            <v>パブリック</v>
          </cell>
          <cell r="BI330">
            <v>0</v>
          </cell>
          <cell r="BJ330" t="str">
            <v>0422-20-7676</v>
          </cell>
          <cell r="BK330" t="str">
            <v>有限会社安藤企画</v>
          </cell>
          <cell r="BL330" t="str">
            <v>代表取締役</v>
          </cell>
          <cell r="BM330" t="str">
            <v>安藤佳子</v>
          </cell>
          <cell r="BN330" t="str">
            <v>180-0004</v>
          </cell>
          <cell r="BO330" t="str">
            <v>東京都武蔵野市吉祥寺本町2-12-6ｸﾞﾗﾆｺﾋﾞﾙ</v>
          </cell>
          <cell r="BP330" t="str">
            <v>0422-22-5177</v>
          </cell>
          <cell r="BQ330">
            <v>0</v>
          </cell>
          <cell r="BR330">
            <v>0</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row>
        <row r="331">
          <cell r="A331">
            <v>330</v>
          </cell>
          <cell r="B331" t="str">
            <v>確定</v>
          </cell>
          <cell r="C331" t="str">
            <v>新規</v>
          </cell>
          <cell r="D331" t="str">
            <v>和民</v>
          </cell>
          <cell r="E331" t="str">
            <v>ひばりヶ丘</v>
          </cell>
          <cell r="F331" t="str">
            <v>確定</v>
          </cell>
          <cell r="G331" t="str">
            <v>松浦</v>
          </cell>
          <cell r="H331" t="str">
            <v>1月27日</v>
          </cell>
          <cell r="I331" t="str">
            <v>確定</v>
          </cell>
          <cell r="J331" t="str">
            <v>1月21日</v>
          </cell>
          <cell r="K331">
            <v>0.625</v>
          </cell>
          <cell r="L331">
            <v>0</v>
          </cell>
          <cell r="M331">
            <v>0</v>
          </cell>
          <cell r="N331" t="str">
            <v>202-0002</v>
          </cell>
          <cell r="O331" t="str">
            <v>東京都西東京市ひばりが丘北3-3-16</v>
          </cell>
          <cell r="P331" t="str">
            <v>確定</v>
          </cell>
          <cell r="Q331" t="str">
            <v>コンフォートひばりが丘　2階</v>
          </cell>
          <cell r="R331" t="str">
            <v>確定</v>
          </cell>
          <cell r="S331" t="str">
            <v>西武池袋線</v>
          </cell>
          <cell r="T331" t="str">
            <v>ひばりヶ丘</v>
          </cell>
          <cell r="U331">
            <v>1</v>
          </cell>
          <cell r="V331">
            <v>49.34</v>
          </cell>
          <cell r="W331" t="str">
            <v>確定</v>
          </cell>
          <cell r="X331">
            <v>1</v>
          </cell>
          <cell r="Y331" t="str">
            <v>年中無休</v>
          </cell>
          <cell r="Z331" t="str">
            <v>17:00～翌日3:00　金土曜及び祝祭日の前日は5:00迄</v>
          </cell>
          <cell r="AA331" t="str">
            <v>0424-38-8848</v>
          </cell>
          <cell r="AB331" t="str">
            <v>0424-38-8849</v>
          </cell>
          <cell r="AC331" t="str">
            <v>0424-23-7519</v>
          </cell>
          <cell r="AD331">
            <v>9300</v>
          </cell>
          <cell r="AE331" t="str">
            <v>兼六土地建物株式会社</v>
          </cell>
          <cell r="AF331">
            <v>49.34</v>
          </cell>
          <cell r="AG331">
            <v>79</v>
          </cell>
          <cell r="AH331" t="str">
            <v>確定</v>
          </cell>
          <cell r="AI331">
            <v>0</v>
          </cell>
          <cell r="AJ331" t="str">
            <v>中止</v>
          </cell>
          <cell r="AK331">
            <v>1</v>
          </cell>
          <cell r="AL331" t="str">
            <v>なし</v>
          </cell>
          <cell r="AM331">
            <v>22</v>
          </cell>
          <cell r="AN331">
            <v>0</v>
          </cell>
          <cell r="AO331">
            <v>0</v>
          </cell>
          <cell r="AP331">
            <v>0</v>
          </cell>
          <cell r="AQ331">
            <v>0</v>
          </cell>
          <cell r="AR331">
            <v>0</v>
          </cell>
          <cell r="AS331">
            <v>0</v>
          </cell>
          <cell r="AT331">
            <v>0</v>
          </cell>
          <cell r="AU331">
            <v>0</v>
          </cell>
          <cell r="AV331">
            <v>0</v>
          </cell>
          <cell r="AW331">
            <v>22</v>
          </cell>
          <cell r="AX331">
            <v>1</v>
          </cell>
          <cell r="AY331">
            <v>1</v>
          </cell>
          <cell r="AZ331">
            <v>1</v>
          </cell>
          <cell r="BA331" t="str">
            <v>ｴｽﾃｰﾄ石崎</v>
          </cell>
          <cell r="BB331" t="str">
            <v>水道局</v>
          </cell>
          <cell r="BC331" t="str">
            <v>東京ガス</v>
          </cell>
          <cell r="BD331" t="str">
            <v>あり</v>
          </cell>
          <cell r="BE331" t="str">
            <v>なし</v>
          </cell>
          <cell r="BF331" t="str">
            <v>既存</v>
          </cell>
          <cell r="BG331">
            <v>0</v>
          </cell>
          <cell r="BH331" t="str">
            <v>株式会社エステート石崎</v>
          </cell>
          <cell r="BI331" t="str">
            <v>石崎　里美</v>
          </cell>
          <cell r="BJ331" t="str">
            <v>03-3978-3711</v>
          </cell>
          <cell r="BK331" t="str">
            <v>兼六土地建物株式会社</v>
          </cell>
          <cell r="BL331" t="str">
            <v>代表取締役</v>
          </cell>
          <cell r="BM331" t="str">
            <v>鍵市　佳則</v>
          </cell>
          <cell r="BN331" t="str">
            <v>180-0001</v>
          </cell>
          <cell r="BO331" t="str">
            <v>東京都武蔵野市吉祥寺北町1-29-1</v>
          </cell>
          <cell r="BP331" t="str">
            <v>0422-20-5831</v>
          </cell>
          <cell r="BQ331">
            <v>0</v>
          </cell>
          <cell r="BR331" t="str">
            <v>株式会社エステート石崎</v>
          </cell>
          <cell r="BS331" t="str">
            <v>石崎里美</v>
          </cell>
          <cell r="BT331" t="str">
            <v>03-3978-3711</v>
          </cell>
          <cell r="BU331">
            <v>700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row>
        <row r="332">
          <cell r="A332">
            <v>331</v>
          </cell>
          <cell r="B332" t="str">
            <v>確定</v>
          </cell>
          <cell r="C332" t="str">
            <v>新規</v>
          </cell>
          <cell r="D332" t="str">
            <v>ゴハン</v>
          </cell>
          <cell r="E332" t="str">
            <v>目黒東口</v>
          </cell>
          <cell r="F332" t="str">
            <v>然の家へ</v>
          </cell>
          <cell r="G332" t="str">
            <v>村田</v>
          </cell>
          <cell r="H332" t="str">
            <v>2月21日</v>
          </cell>
          <cell r="I332" t="str">
            <v>確定</v>
          </cell>
          <cell r="J332" t="str">
            <v>2月12日</v>
          </cell>
          <cell r="K332">
            <v>0.625</v>
          </cell>
          <cell r="L332">
            <v>0</v>
          </cell>
          <cell r="M332">
            <v>0</v>
          </cell>
          <cell r="N332" t="str">
            <v>141-0021</v>
          </cell>
          <cell r="O332" t="str">
            <v>東京都品川区上大崎2-14-9</v>
          </cell>
          <cell r="P332" t="str">
            <v>確定</v>
          </cell>
          <cell r="Q332" t="str">
            <v>目黒東誠ビル　6・7階</v>
          </cell>
          <cell r="R332" t="str">
            <v>確定</v>
          </cell>
          <cell r="S332" t="str">
            <v>JR山手線</v>
          </cell>
          <cell r="T332" t="str">
            <v>目黒</v>
          </cell>
          <cell r="U332">
            <v>1</v>
          </cell>
          <cell r="V332">
            <v>83.12</v>
          </cell>
          <cell r="W332" t="str">
            <v>確定</v>
          </cell>
          <cell r="X332">
            <v>2</v>
          </cell>
          <cell r="Y332" t="str">
            <v>年中無休</v>
          </cell>
          <cell r="Z332" t="str">
            <v>17:00～翌日3:00　</v>
          </cell>
          <cell r="AA332" t="str">
            <v>03-5475-1045</v>
          </cell>
          <cell r="AB332" t="str">
            <v>03-5475-1046</v>
          </cell>
          <cell r="AC332" t="str">
            <v>なし</v>
          </cell>
          <cell r="AD332">
            <v>14000</v>
          </cell>
          <cell r="AE332" t="str">
            <v>東誠不動産株式会社</v>
          </cell>
          <cell r="AF332">
            <v>83.12</v>
          </cell>
          <cell r="AG332">
            <v>120</v>
          </cell>
          <cell r="AH332" t="str">
            <v>確定</v>
          </cell>
          <cell r="AI332">
            <v>0</v>
          </cell>
          <cell r="AJ332" t="str">
            <v>中止</v>
          </cell>
          <cell r="AK332">
            <v>1</v>
          </cell>
          <cell r="AL332" t="str">
            <v>なし</v>
          </cell>
          <cell r="AM332">
            <v>24</v>
          </cell>
          <cell r="AN332">
            <v>24</v>
          </cell>
          <cell r="AO332">
            <v>10</v>
          </cell>
          <cell r="AP332">
            <v>0</v>
          </cell>
          <cell r="AQ332">
            <v>0</v>
          </cell>
          <cell r="AR332">
            <v>0</v>
          </cell>
          <cell r="AS332">
            <v>0</v>
          </cell>
          <cell r="AT332">
            <v>0</v>
          </cell>
          <cell r="AU332">
            <v>0</v>
          </cell>
          <cell r="AV332">
            <v>0</v>
          </cell>
          <cell r="AW332">
            <v>48</v>
          </cell>
          <cell r="AX332">
            <v>2</v>
          </cell>
          <cell r="AY332">
            <v>2</v>
          </cell>
          <cell r="AZ332">
            <v>1</v>
          </cell>
          <cell r="BA332" t="str">
            <v>オーナー</v>
          </cell>
          <cell r="BB332" t="str">
            <v>オーナー</v>
          </cell>
          <cell r="BC332" t="str">
            <v>東京ガス</v>
          </cell>
          <cell r="BD332" t="str">
            <v>あり</v>
          </cell>
          <cell r="BE332" t="str">
            <v>なし</v>
          </cell>
          <cell r="BF332" t="str">
            <v>既存</v>
          </cell>
          <cell r="BG332">
            <v>0</v>
          </cell>
          <cell r="BH332" t="str">
            <v>東誠コミュニティ㈱</v>
          </cell>
          <cell r="BI332" t="str">
            <v>粟飯原部長（あいはら）03-5256-3682</v>
          </cell>
          <cell r="BJ332">
            <v>0</v>
          </cell>
          <cell r="BK332" t="str">
            <v>東誠不動産株式会社</v>
          </cell>
          <cell r="BL332" t="str">
            <v>代表取締役</v>
          </cell>
          <cell r="BM332" t="str">
            <v>山口誠一郎</v>
          </cell>
          <cell r="BN332" t="str">
            <v>101-0063</v>
          </cell>
          <cell r="BO332" t="str">
            <v>東京都千代田区神田淡路町2-3</v>
          </cell>
          <cell r="BP332" t="str">
            <v>03-5256-3689</v>
          </cell>
          <cell r="BQ332" t="str">
            <v>03-5256-3688</v>
          </cell>
          <cell r="BR332" t="str">
            <v>株式会社ビルズ</v>
          </cell>
          <cell r="BS332" t="str">
            <v>高橋　栄司</v>
          </cell>
          <cell r="BT332" t="str">
            <v>03-5333-5641</v>
          </cell>
          <cell r="BU332">
            <v>1521</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row>
        <row r="333">
          <cell r="A333">
            <v>331</v>
          </cell>
          <cell r="B333" t="str">
            <v>確定</v>
          </cell>
          <cell r="C333" t="str">
            <v>変更</v>
          </cell>
          <cell r="D333" t="str">
            <v>然の家</v>
          </cell>
          <cell r="E333" t="str">
            <v>目黒東口</v>
          </cell>
          <cell r="F333" t="str">
            <v>確定</v>
          </cell>
          <cell r="G333" t="str">
            <v xml:space="preserve"> </v>
          </cell>
          <cell r="H333">
            <v>37999</v>
          </cell>
          <cell r="I333" t="str">
            <v>確定</v>
          </cell>
          <cell r="J333">
            <v>0</v>
          </cell>
          <cell r="K333">
            <v>0</v>
          </cell>
          <cell r="L333">
            <v>0</v>
          </cell>
          <cell r="M333">
            <v>0</v>
          </cell>
          <cell r="N333" t="str">
            <v>141-0021</v>
          </cell>
          <cell r="O333" t="str">
            <v>東京都品川区上大崎2-14-9</v>
          </cell>
          <cell r="P333" t="str">
            <v>確定</v>
          </cell>
          <cell r="Q333" t="str">
            <v>目黒東誠ビル　6・7階</v>
          </cell>
          <cell r="R333" t="str">
            <v>確定</v>
          </cell>
          <cell r="S333" t="str">
            <v>JR山手線</v>
          </cell>
          <cell r="T333" t="str">
            <v>目黒</v>
          </cell>
          <cell r="U333">
            <v>1</v>
          </cell>
          <cell r="V333">
            <v>83.12</v>
          </cell>
          <cell r="W333" t="str">
            <v>確定</v>
          </cell>
          <cell r="X333">
            <v>2</v>
          </cell>
          <cell r="Y333" t="str">
            <v>年中無休</v>
          </cell>
          <cell r="Z333" t="str">
            <v>17:00～翌日2:00　</v>
          </cell>
          <cell r="AA333" t="str">
            <v>03-5475-1045</v>
          </cell>
          <cell r="AB333" t="str">
            <v>03-5475-1046</v>
          </cell>
          <cell r="AC333" t="str">
            <v>なし</v>
          </cell>
          <cell r="AD333" t="str">
            <v xml:space="preserve"> </v>
          </cell>
          <cell r="AE333" t="str">
            <v>東誠不動産株式会社</v>
          </cell>
          <cell r="AF333">
            <v>83.12</v>
          </cell>
          <cell r="AG333">
            <v>120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t="str">
            <v>オーナー</v>
          </cell>
          <cell r="BB333" t="str">
            <v>オーナー</v>
          </cell>
          <cell r="BC333" t="str">
            <v>東京ガス</v>
          </cell>
          <cell r="BD333" t="str">
            <v>あり</v>
          </cell>
          <cell r="BE333" t="str">
            <v>なし</v>
          </cell>
          <cell r="BF333" t="str">
            <v>既存</v>
          </cell>
          <cell r="BG333">
            <v>0</v>
          </cell>
          <cell r="BH333" t="str">
            <v>東誠コミュニティ㈱</v>
          </cell>
          <cell r="BI333" t="str">
            <v>粟飯原部長（あいはら）03-5256-3682</v>
          </cell>
          <cell r="BJ333">
            <v>0</v>
          </cell>
          <cell r="BK333" t="str">
            <v>東誠不動産株式会社</v>
          </cell>
          <cell r="BL333" t="str">
            <v>代表取締役</v>
          </cell>
          <cell r="BM333" t="str">
            <v>山口誠一郎</v>
          </cell>
          <cell r="BN333" t="str">
            <v>101-0063</v>
          </cell>
          <cell r="BO333" t="str">
            <v>東京都千代田区神田淡路町2-3</v>
          </cell>
          <cell r="BP333" t="str">
            <v>03-5256-3689</v>
          </cell>
          <cell r="BQ333" t="str">
            <v>03-5256-3688</v>
          </cell>
          <cell r="BR333" t="str">
            <v>株式会社ビルズ</v>
          </cell>
          <cell r="BS333" t="str">
            <v>高橋　栄司</v>
          </cell>
          <cell r="BT333" t="str">
            <v>03-5333-5641</v>
          </cell>
          <cell r="BU333">
            <v>1521</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0</v>
          </cell>
          <cell r="CN333">
            <v>0</v>
          </cell>
          <cell r="CO333">
            <v>0</v>
          </cell>
        </row>
        <row r="334">
          <cell r="A334">
            <v>332</v>
          </cell>
          <cell r="B334" t="str">
            <v>確定</v>
          </cell>
          <cell r="C334" t="str">
            <v>新規</v>
          </cell>
          <cell r="D334" t="str">
            <v>和民</v>
          </cell>
          <cell r="E334" t="str">
            <v>心斎橋周防町</v>
          </cell>
          <cell r="F334" t="str">
            <v>確定</v>
          </cell>
          <cell r="G334" t="str">
            <v>藤井</v>
          </cell>
          <cell r="H334" t="str">
            <v>1月27日</v>
          </cell>
          <cell r="I334" t="str">
            <v>確定</v>
          </cell>
          <cell r="J334" t="str">
            <v>1月21日</v>
          </cell>
          <cell r="K334">
            <v>0.625</v>
          </cell>
          <cell r="L334">
            <v>0</v>
          </cell>
          <cell r="M334">
            <v>0</v>
          </cell>
          <cell r="N334" t="str">
            <v>542-0085</v>
          </cell>
          <cell r="O334" t="str">
            <v>大阪府大阪市中央区心斎橋筋2-8-21</v>
          </cell>
          <cell r="P334" t="str">
            <v>確定</v>
          </cell>
          <cell r="Q334" t="str">
            <v>心斎橋ＡＸＹ　6階</v>
          </cell>
          <cell r="R334" t="str">
            <v>確定</v>
          </cell>
          <cell r="S334" t="str">
            <v>地下鉄御堂筋線</v>
          </cell>
          <cell r="T334" t="str">
            <v>心斎橋</v>
          </cell>
          <cell r="U334">
            <v>7</v>
          </cell>
          <cell r="V334">
            <v>162.44</v>
          </cell>
          <cell r="W334" t="str">
            <v>確定</v>
          </cell>
          <cell r="X334">
            <v>1</v>
          </cell>
          <cell r="Y334" t="str">
            <v>年中無休</v>
          </cell>
          <cell r="Z334" t="str">
            <v>17:00～翌日3:00　金土曜及び祝祭日の前日は5:00迄</v>
          </cell>
          <cell r="AA334" t="str">
            <v>06-4708-1566</v>
          </cell>
          <cell r="AB334" t="str">
            <v>06-4708-1567</v>
          </cell>
          <cell r="AC334" t="str">
            <v>06-6213-1637</v>
          </cell>
          <cell r="AD334">
            <v>22500</v>
          </cell>
          <cell r="AE334" t="str">
            <v>株式会社ザイマックス</v>
          </cell>
          <cell r="AF334">
            <v>162</v>
          </cell>
          <cell r="AG334">
            <v>281</v>
          </cell>
          <cell r="AH334" t="str">
            <v>確定</v>
          </cell>
          <cell r="AI334">
            <v>0</v>
          </cell>
          <cell r="AJ334" t="str">
            <v>中止</v>
          </cell>
          <cell r="AK334">
            <v>3</v>
          </cell>
          <cell r="AL334" t="str">
            <v>A+B+C</v>
          </cell>
          <cell r="AM334">
            <v>30</v>
          </cell>
          <cell r="AN334">
            <v>22</v>
          </cell>
          <cell r="AO334">
            <v>22</v>
          </cell>
          <cell r="AP334">
            <v>0</v>
          </cell>
          <cell r="AQ334">
            <v>0</v>
          </cell>
          <cell r="AR334">
            <v>0</v>
          </cell>
          <cell r="AS334">
            <v>0</v>
          </cell>
          <cell r="AT334">
            <v>0</v>
          </cell>
          <cell r="AU334">
            <v>0</v>
          </cell>
          <cell r="AV334">
            <v>0</v>
          </cell>
          <cell r="AW334">
            <v>137</v>
          </cell>
          <cell r="AX334">
            <v>1</v>
          </cell>
          <cell r="AY334">
            <v>1</v>
          </cell>
          <cell r="AZ334">
            <v>1</v>
          </cell>
          <cell r="BA334" t="str">
            <v>オーナー</v>
          </cell>
          <cell r="BB334" t="str">
            <v>オーナー</v>
          </cell>
          <cell r="BC334" t="str">
            <v>大阪ガス</v>
          </cell>
          <cell r="BD334" t="str">
            <v>なし</v>
          </cell>
          <cell r="BE334" t="str">
            <v>なし</v>
          </cell>
          <cell r="BF334" t="str">
            <v>既存</v>
          </cell>
          <cell r="BG334">
            <v>0</v>
          </cell>
          <cell r="BH334">
            <v>0</v>
          </cell>
          <cell r="BI334">
            <v>0</v>
          </cell>
          <cell r="BJ334">
            <v>0</v>
          </cell>
          <cell r="BK334" t="str">
            <v>株式会社ザイマックス</v>
          </cell>
          <cell r="BL334" t="str">
            <v>代表取締役社長</v>
          </cell>
          <cell r="BM334" t="str">
            <v>島田　雅文</v>
          </cell>
          <cell r="BN334" t="str">
            <v>160-0008</v>
          </cell>
          <cell r="BO334" t="str">
            <v>東京都新宿区三栄町26-1</v>
          </cell>
          <cell r="BP334" t="str">
            <v>03-5361-2759</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row>
        <row r="335">
          <cell r="A335">
            <v>336</v>
          </cell>
          <cell r="B335" t="str">
            <v>確定</v>
          </cell>
          <cell r="C335" t="str">
            <v>新規</v>
          </cell>
          <cell r="D335" t="str">
            <v>ゴハン</v>
          </cell>
          <cell r="E335" t="str">
            <v>八王子北口</v>
          </cell>
          <cell r="F335" t="str">
            <v>確定</v>
          </cell>
          <cell r="G335" t="str">
            <v>坂本</v>
          </cell>
          <cell r="H335" t="str">
            <v>2月28日</v>
          </cell>
          <cell r="I335" t="str">
            <v>確定</v>
          </cell>
          <cell r="J335" t="str">
            <v>2月19日</v>
          </cell>
          <cell r="K335">
            <v>0.625</v>
          </cell>
          <cell r="L335">
            <v>0</v>
          </cell>
          <cell r="M335">
            <v>0</v>
          </cell>
          <cell r="N335" t="str">
            <v>192-0083</v>
          </cell>
          <cell r="O335" t="str">
            <v>東京都八王子市旭町7-1</v>
          </cell>
          <cell r="P335" t="str">
            <v>確定</v>
          </cell>
          <cell r="Q335" t="str">
            <v>ホーエイビル　地下1階</v>
          </cell>
          <cell r="R335" t="str">
            <v>確定</v>
          </cell>
          <cell r="S335" t="str">
            <v>ＪＲ中央線</v>
          </cell>
          <cell r="T335" t="str">
            <v>八王子</v>
          </cell>
          <cell r="U335">
            <v>1</v>
          </cell>
          <cell r="V335">
            <v>51.64</v>
          </cell>
          <cell r="W335" t="str">
            <v>確定</v>
          </cell>
          <cell r="X335">
            <v>1</v>
          </cell>
          <cell r="Y335" t="str">
            <v>年中無休</v>
          </cell>
          <cell r="Z335" t="str">
            <v>17:00～翌日3:00　</v>
          </cell>
          <cell r="AA335" t="str">
            <v>0426-20-3651</v>
          </cell>
          <cell r="AB335" t="str">
            <v>0426-20-3652</v>
          </cell>
          <cell r="AC335" t="str">
            <v>なし</v>
          </cell>
          <cell r="AD335">
            <v>11000</v>
          </cell>
          <cell r="AE335" t="str">
            <v>合資会社　豊栄</v>
          </cell>
          <cell r="AF335">
            <v>51.6</v>
          </cell>
          <cell r="AG335">
            <v>85</v>
          </cell>
          <cell r="AH335" t="str">
            <v>確定</v>
          </cell>
          <cell r="AI335">
            <v>0</v>
          </cell>
          <cell r="AJ335" t="str">
            <v>中止</v>
          </cell>
          <cell r="AK335">
            <v>1</v>
          </cell>
          <cell r="AL335" t="str">
            <v>なし</v>
          </cell>
          <cell r="AM335">
            <v>11</v>
          </cell>
          <cell r="AN335">
            <v>0</v>
          </cell>
          <cell r="AO335">
            <v>0</v>
          </cell>
          <cell r="AP335">
            <v>0</v>
          </cell>
          <cell r="AQ335">
            <v>0</v>
          </cell>
          <cell r="AR335">
            <v>0</v>
          </cell>
          <cell r="AS335">
            <v>0</v>
          </cell>
          <cell r="AT335">
            <v>0</v>
          </cell>
          <cell r="AU335">
            <v>0</v>
          </cell>
          <cell r="AV335">
            <v>0</v>
          </cell>
          <cell r="AW335">
            <v>0</v>
          </cell>
          <cell r="AX335">
            <v>1</v>
          </cell>
          <cell r="AY335">
            <v>1</v>
          </cell>
          <cell r="AZ335">
            <v>1</v>
          </cell>
          <cell r="BA335" t="str">
            <v>オーナー</v>
          </cell>
          <cell r="BB335" t="str">
            <v>オーナー</v>
          </cell>
          <cell r="BC335" t="str">
            <v>オーナー</v>
          </cell>
          <cell r="BD335" t="str">
            <v>なし</v>
          </cell>
          <cell r="BE335" t="str">
            <v>なし</v>
          </cell>
          <cell r="BF335" t="str">
            <v>既存</v>
          </cell>
          <cell r="BG335">
            <v>0</v>
          </cell>
          <cell r="BH335" t="str">
            <v>豊和ビル管理</v>
          </cell>
          <cell r="BI335" t="str">
            <v>近藤</v>
          </cell>
          <cell r="BJ335" t="str">
            <v>0426-45-4488</v>
          </cell>
          <cell r="BK335" t="str">
            <v>合資会社　豊栄</v>
          </cell>
          <cell r="BL335" t="str">
            <v>代表社員</v>
          </cell>
          <cell r="BM335" t="str">
            <v>豊崎　益夫</v>
          </cell>
          <cell r="BN335" t="str">
            <v>192-0083</v>
          </cell>
          <cell r="BO335" t="str">
            <v>東京都八王子市旭町7-1</v>
          </cell>
          <cell r="BP335" t="str">
            <v>0426-45-4488</v>
          </cell>
          <cell r="BQ335" t="str">
            <v>0426-42-1900</v>
          </cell>
          <cell r="BR335" t="str">
            <v>(有)マックスホーム</v>
          </cell>
          <cell r="BS335" t="str">
            <v>川崎　朴</v>
          </cell>
          <cell r="BT335" t="str">
            <v>03-5458-4890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row>
        <row r="336">
          <cell r="A336">
            <v>337</v>
          </cell>
          <cell r="B336" t="str">
            <v>確定</v>
          </cell>
          <cell r="C336" t="str">
            <v>新規</v>
          </cell>
          <cell r="D336" t="str">
            <v>和み亭</v>
          </cell>
          <cell r="E336" t="str">
            <v>天王町</v>
          </cell>
          <cell r="F336" t="str">
            <v>確定</v>
          </cell>
          <cell r="G336" t="str">
            <v>児玉</v>
          </cell>
          <cell r="H336" t="str">
            <v>2月28日</v>
          </cell>
          <cell r="I336" t="str">
            <v>確定</v>
          </cell>
          <cell r="J336" t="str">
            <v>2月20日</v>
          </cell>
          <cell r="K336">
            <v>0.625</v>
          </cell>
          <cell r="L336">
            <v>0</v>
          </cell>
          <cell r="M336">
            <v>0</v>
          </cell>
          <cell r="N336" t="str">
            <v>240-0001</v>
          </cell>
          <cell r="O336" t="str">
            <v>神奈川県横浜市保土ヶ谷区川辺町３</v>
          </cell>
          <cell r="P336" t="str">
            <v>確定</v>
          </cell>
          <cell r="Q336" t="str">
            <v>なし　</v>
          </cell>
          <cell r="R336" t="str">
            <v>確定</v>
          </cell>
          <cell r="S336" t="str">
            <v>相鉄線</v>
          </cell>
          <cell r="T336" t="str">
            <v>星川</v>
          </cell>
          <cell r="U336">
            <v>5</v>
          </cell>
          <cell r="V336">
            <v>82</v>
          </cell>
          <cell r="W336" t="str">
            <v>未定</v>
          </cell>
          <cell r="X336">
            <v>1</v>
          </cell>
          <cell r="Y336" t="str">
            <v>年中無休</v>
          </cell>
          <cell r="Z336" t="str">
            <v>11:30～翌日2:00</v>
          </cell>
          <cell r="AA336" t="str">
            <v>045-348-8825</v>
          </cell>
          <cell r="AB336" t="str">
            <v>045-348-8826</v>
          </cell>
          <cell r="AC336" t="str">
            <v>なし</v>
          </cell>
          <cell r="AD336">
            <v>16000</v>
          </cell>
          <cell r="AE336" t="str">
            <v>株式会社マイカル</v>
          </cell>
          <cell r="AF336">
            <v>80.97</v>
          </cell>
          <cell r="AG336">
            <v>123</v>
          </cell>
          <cell r="AH336" t="str">
            <v>確定</v>
          </cell>
          <cell r="AI336">
            <v>1200</v>
          </cell>
          <cell r="AJ336" t="str">
            <v>中止</v>
          </cell>
          <cell r="AK336">
            <v>2</v>
          </cell>
          <cell r="AL336" t="str">
            <v>A+B</v>
          </cell>
          <cell r="AM336">
            <v>14</v>
          </cell>
          <cell r="AN336">
            <v>16</v>
          </cell>
          <cell r="AO336">
            <v>0</v>
          </cell>
          <cell r="AP336">
            <v>0</v>
          </cell>
          <cell r="AQ336">
            <v>0</v>
          </cell>
          <cell r="AR336">
            <v>0</v>
          </cell>
          <cell r="AS336">
            <v>0</v>
          </cell>
          <cell r="AT336">
            <v>0</v>
          </cell>
          <cell r="AU336">
            <v>0</v>
          </cell>
          <cell r="AV336">
            <v>0</v>
          </cell>
          <cell r="AW336">
            <v>41</v>
          </cell>
          <cell r="AX336">
            <v>1</v>
          </cell>
          <cell r="AY336">
            <v>1</v>
          </cell>
          <cell r="AZ336">
            <v>1</v>
          </cell>
          <cell r="BA336" t="str">
            <v>ｼﾞｬﾊﾟﾝﾒﾝﾃﾅﾝｽ</v>
          </cell>
          <cell r="BB336" t="str">
            <v>ｼﾞｬﾊﾟﾝﾒﾝﾃﾅﾝｽ</v>
          </cell>
          <cell r="BC336" t="str">
            <v>東京ガス</v>
          </cell>
          <cell r="BD336" t="str">
            <v>あり</v>
          </cell>
          <cell r="BE336" t="str">
            <v>なし</v>
          </cell>
          <cell r="BF336" t="str">
            <v>既存</v>
          </cell>
          <cell r="BG336">
            <v>0</v>
          </cell>
          <cell r="BH336" t="str">
            <v>ジャパンメンテナンス</v>
          </cell>
          <cell r="BI336" t="str">
            <v>村田、田辺</v>
          </cell>
          <cell r="BJ336" t="str">
            <v>045-335-1074</v>
          </cell>
          <cell r="BK336" t="str">
            <v>株式会社マイカル</v>
          </cell>
          <cell r="BL336">
            <v>0</v>
          </cell>
          <cell r="BM336" t="str">
            <v>吉田</v>
          </cell>
          <cell r="BN336" t="str">
            <v>221-0821</v>
          </cell>
          <cell r="BO336" t="str">
            <v>横浜市神奈川区富家町1-1ﾄｰｶｲﾌﾟﾗｻﾞ5階</v>
          </cell>
          <cell r="BP336" t="str">
            <v>045-438-0821</v>
          </cell>
          <cell r="BQ336" t="str">
            <v>045-438-3515</v>
          </cell>
          <cell r="BR336" t="str">
            <v>㈱オゾンネットワーク</v>
          </cell>
          <cell r="BS336" t="str">
            <v>遠藤</v>
          </cell>
          <cell r="BT336" t="str">
            <v>03-5784-2220</v>
          </cell>
          <cell r="BU336">
            <v>2788</v>
          </cell>
          <cell r="BV336">
            <v>0</v>
          </cell>
        </row>
        <row r="337">
          <cell r="A337">
            <v>338</v>
          </cell>
          <cell r="B337" t="str">
            <v>確定</v>
          </cell>
          <cell r="C337" t="str">
            <v>新規</v>
          </cell>
          <cell r="D337" t="str">
            <v>和民</v>
          </cell>
          <cell r="E337" t="str">
            <v>銀座数寄屋橋</v>
          </cell>
          <cell r="F337" t="str">
            <v>確定</v>
          </cell>
          <cell r="G337" t="str">
            <v>坂本</v>
          </cell>
          <cell r="H337" t="str">
            <v>4月1日</v>
          </cell>
          <cell r="I337" t="str">
            <v>確定</v>
          </cell>
          <cell r="J337" t="str">
            <v>3月26日</v>
          </cell>
          <cell r="K337">
            <v>0.625</v>
          </cell>
          <cell r="L337">
            <v>0</v>
          </cell>
          <cell r="M337">
            <v>0</v>
          </cell>
          <cell r="N337" t="str">
            <v>104-0061</v>
          </cell>
          <cell r="O337" t="str">
            <v>東京都中央区銀座6-3-2</v>
          </cell>
          <cell r="P337" t="str">
            <v>確定</v>
          </cell>
          <cell r="Q337" t="str">
            <v>ギャラリーセンタービル 7階</v>
          </cell>
          <cell r="R337" t="str">
            <v>確定</v>
          </cell>
          <cell r="S337" t="str">
            <v>営団丸の内線</v>
          </cell>
          <cell r="T337" t="str">
            <v>銀座</v>
          </cell>
          <cell r="U337">
            <v>1</v>
          </cell>
          <cell r="V337">
            <v>93.58</v>
          </cell>
          <cell r="W337" t="str">
            <v>確定</v>
          </cell>
          <cell r="X337">
            <v>1</v>
          </cell>
          <cell r="Y337" t="str">
            <v>年中無休</v>
          </cell>
          <cell r="Z337" t="str">
            <v>17:00～翌日3:00　金土曜及び祝祭日の前日は5:00迄</v>
          </cell>
          <cell r="AA337" t="str">
            <v>03-5537-2695</v>
          </cell>
          <cell r="AB337" t="str">
            <v>03-5537-2696</v>
          </cell>
          <cell r="AC337" t="str">
            <v>なし</v>
          </cell>
          <cell r="AD337">
            <v>16500</v>
          </cell>
          <cell r="AE337" t="str">
            <v>株式会社サミットインターナショナル</v>
          </cell>
          <cell r="AF337">
            <v>90.73</v>
          </cell>
          <cell r="AG337">
            <v>150</v>
          </cell>
          <cell r="AH337" t="str">
            <v>確定</v>
          </cell>
          <cell r="AI337">
            <v>0</v>
          </cell>
          <cell r="AJ337" t="str">
            <v>中止</v>
          </cell>
          <cell r="AK337">
            <v>4</v>
          </cell>
          <cell r="AL337" t="str">
            <v>A+B</v>
          </cell>
          <cell r="AM337">
            <v>17</v>
          </cell>
          <cell r="AN337">
            <v>12</v>
          </cell>
          <cell r="AO337">
            <v>22</v>
          </cell>
          <cell r="AP337">
            <v>16</v>
          </cell>
          <cell r="AQ337">
            <v>0</v>
          </cell>
          <cell r="AR337">
            <v>0</v>
          </cell>
          <cell r="AS337">
            <v>0</v>
          </cell>
          <cell r="AT337">
            <v>0</v>
          </cell>
          <cell r="AU337">
            <v>0</v>
          </cell>
          <cell r="AV337">
            <v>0</v>
          </cell>
          <cell r="AW337">
            <v>67</v>
          </cell>
          <cell r="AX337">
            <v>1</v>
          </cell>
          <cell r="AY337">
            <v>1</v>
          </cell>
          <cell r="AZ337">
            <v>1</v>
          </cell>
          <cell r="BA337" t="str">
            <v>オーナー</v>
          </cell>
          <cell r="BB337" t="str">
            <v>オーナー</v>
          </cell>
          <cell r="BC337" t="str">
            <v>東京ガス</v>
          </cell>
          <cell r="BD337" t="str">
            <v>なし</v>
          </cell>
          <cell r="BE337" t="str">
            <v>なし</v>
          </cell>
          <cell r="BF337" t="str">
            <v>既存</v>
          </cell>
          <cell r="BG337">
            <v>0</v>
          </cell>
          <cell r="BH337" t="str">
            <v>銀座ｷﾞｬﾗﾘｰｾﾝﾀｰﾋﾞﾙ管理室</v>
          </cell>
          <cell r="BI337" t="str">
            <v>田中</v>
          </cell>
          <cell r="BJ337" t="str">
            <v>03-3575-0889</v>
          </cell>
          <cell r="BK337" t="str">
            <v>㈱ｻﾐｯﾄｲﾝﾀｰﾅｼｮﾅﾙ</v>
          </cell>
          <cell r="BL337">
            <v>0</v>
          </cell>
          <cell r="BM337">
            <v>0</v>
          </cell>
          <cell r="BN337" t="str">
            <v>064-0805</v>
          </cell>
          <cell r="BO337" t="str">
            <v>北海道札幌市中央区南五条西26-135-69</v>
          </cell>
          <cell r="BP337">
            <v>0</v>
          </cell>
          <cell r="BQ337">
            <v>0</v>
          </cell>
          <cell r="BR337" t="str">
            <v>㈱向田カンパニー</v>
          </cell>
          <cell r="BS337" t="str">
            <v>向田</v>
          </cell>
          <cell r="BT337" t="str">
            <v>03-3573-0095</v>
          </cell>
          <cell r="BU337">
            <v>1871</v>
          </cell>
          <cell r="BV337">
            <v>0</v>
          </cell>
        </row>
        <row r="338">
          <cell r="A338">
            <v>339</v>
          </cell>
          <cell r="B338" t="str">
            <v>確定</v>
          </cell>
          <cell r="C338" t="str">
            <v>新規</v>
          </cell>
          <cell r="D338" t="str">
            <v>和民</v>
          </cell>
          <cell r="E338" t="str">
            <v>東武宇都宮駅前</v>
          </cell>
          <cell r="F338" t="str">
            <v>確定</v>
          </cell>
          <cell r="G338" t="str">
            <v>佐藤</v>
          </cell>
          <cell r="H338" t="str">
            <v>4月1日</v>
          </cell>
          <cell r="I338" t="str">
            <v>確定</v>
          </cell>
          <cell r="J338" t="str">
            <v>3月20日</v>
          </cell>
          <cell r="K338">
            <v>0.625</v>
          </cell>
          <cell r="L338">
            <v>0</v>
          </cell>
          <cell r="M338">
            <v>0</v>
          </cell>
          <cell r="N338" t="str">
            <v>320-0808</v>
          </cell>
          <cell r="O338" t="str">
            <v>栃木県宇都宮市宮園町4-1</v>
          </cell>
          <cell r="P338" t="str">
            <v>確定</v>
          </cell>
          <cell r="Q338" t="str">
            <v>Ｎｅｗ108ビル　1階</v>
          </cell>
          <cell r="R338" t="str">
            <v>確定</v>
          </cell>
          <cell r="S338" t="str">
            <v>東武宇都宮線</v>
          </cell>
          <cell r="T338" t="str">
            <v>宇都宮</v>
          </cell>
          <cell r="U338">
            <v>0</v>
          </cell>
          <cell r="V338">
            <v>80</v>
          </cell>
          <cell r="W338" t="str">
            <v>未定</v>
          </cell>
          <cell r="X338">
            <v>1</v>
          </cell>
          <cell r="Y338" t="str">
            <v>年中無休</v>
          </cell>
          <cell r="Z338" t="str">
            <v>17:00～翌日3:00　金土曜及び祝祭日の前日は5:00迄</v>
          </cell>
          <cell r="AA338" t="str">
            <v>028-610-5886</v>
          </cell>
          <cell r="AB338" t="str">
            <v>028-610-5887</v>
          </cell>
          <cell r="AC338" t="str">
            <v>なし</v>
          </cell>
          <cell r="AD338">
            <v>11000</v>
          </cell>
          <cell r="AE338" t="str">
            <v>東野交通株式会社</v>
          </cell>
          <cell r="AF338">
            <v>80</v>
          </cell>
          <cell r="AG338">
            <v>142</v>
          </cell>
          <cell r="AH338" t="str">
            <v>確定</v>
          </cell>
          <cell r="AI338">
            <v>0</v>
          </cell>
          <cell r="AJ338" t="str">
            <v>中止</v>
          </cell>
          <cell r="AK338">
            <v>3</v>
          </cell>
          <cell r="AL338" t="str">
            <v>A+B+C</v>
          </cell>
          <cell r="AM338">
            <v>16</v>
          </cell>
          <cell r="AN338">
            <v>16</v>
          </cell>
          <cell r="AO338">
            <v>16</v>
          </cell>
          <cell r="AP338">
            <v>0</v>
          </cell>
          <cell r="AQ338">
            <v>0</v>
          </cell>
          <cell r="AR338">
            <v>0</v>
          </cell>
          <cell r="AS338">
            <v>0</v>
          </cell>
          <cell r="AT338">
            <v>0</v>
          </cell>
          <cell r="AU338">
            <v>0</v>
          </cell>
          <cell r="AV338">
            <v>0</v>
          </cell>
          <cell r="AW338">
            <v>48</v>
          </cell>
          <cell r="AX338">
            <v>1</v>
          </cell>
          <cell r="AY338">
            <v>1</v>
          </cell>
          <cell r="AZ338">
            <v>1</v>
          </cell>
          <cell r="BA338" t="str">
            <v>ﾋﾞﾙ管</v>
          </cell>
          <cell r="BB338" t="str">
            <v>ﾋﾞﾙ管</v>
          </cell>
          <cell r="BC338" t="str">
            <v>東京ガス</v>
          </cell>
          <cell r="BD338" t="str">
            <v>あり</v>
          </cell>
          <cell r="BE338" t="str">
            <v>なし</v>
          </cell>
          <cell r="BF338" t="str">
            <v>新築</v>
          </cell>
          <cell r="BG338">
            <v>0</v>
          </cell>
          <cell r="BH338" t="str">
            <v>東野観光株式会社事業部</v>
          </cell>
          <cell r="BI338" t="str">
            <v>高野取締役部長</v>
          </cell>
          <cell r="BJ338" t="str">
            <v>028-637-2805</v>
          </cell>
          <cell r="BK338" t="str">
            <v>東野交通株式会社</v>
          </cell>
          <cell r="BL338" t="str">
            <v>代表取締役</v>
          </cell>
          <cell r="BM338" t="str">
            <v>平岩　道安</v>
          </cell>
          <cell r="BN338" t="str">
            <v>321-0905</v>
          </cell>
          <cell r="BO338" t="str">
            <v>栃木県宇都宮市平出工業団地19-8</v>
          </cell>
          <cell r="BP338">
            <v>0</v>
          </cell>
          <cell r="BQ338">
            <v>0</v>
          </cell>
          <cell r="BR338" t="str">
            <v>株式会社オーディー</v>
          </cell>
          <cell r="BS338">
            <v>0</v>
          </cell>
          <cell r="BT338" t="str">
            <v>03-3366-1529</v>
          </cell>
          <cell r="BU338">
            <v>1440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0</v>
          </cell>
        </row>
        <row r="339">
          <cell r="A339">
            <v>345</v>
          </cell>
          <cell r="B339" t="str">
            <v>確定</v>
          </cell>
          <cell r="C339" t="str">
            <v>新規</v>
          </cell>
          <cell r="D339" t="str">
            <v>ゴハン</v>
          </cell>
          <cell r="E339" t="str">
            <v>秋葉原万世橋</v>
          </cell>
          <cell r="F339" t="str">
            <v>確定</v>
          </cell>
          <cell r="G339" t="str">
            <v>能村</v>
          </cell>
          <cell r="H339" t="str">
            <v>4月23日</v>
          </cell>
          <cell r="I339" t="str">
            <v>確定</v>
          </cell>
          <cell r="J339" t="str">
            <v>4月14日</v>
          </cell>
          <cell r="K339">
            <v>0.625</v>
          </cell>
          <cell r="L339">
            <v>0</v>
          </cell>
          <cell r="M339">
            <v>0</v>
          </cell>
          <cell r="N339" t="str">
            <v>101-0021</v>
          </cell>
          <cell r="O339" t="str">
            <v>東京都千代田区外神田1-16-1</v>
          </cell>
          <cell r="P339" t="str">
            <v>確定</v>
          </cell>
          <cell r="Q339" t="str">
            <v>トゥモロービル　5階</v>
          </cell>
          <cell r="R339" t="str">
            <v>確定</v>
          </cell>
          <cell r="S339" t="str">
            <v>ＪＲ京浜東北線</v>
          </cell>
          <cell r="T339" t="str">
            <v>秋葉原</v>
          </cell>
          <cell r="U339">
            <v>1</v>
          </cell>
          <cell r="V339">
            <v>80</v>
          </cell>
          <cell r="W339" t="str">
            <v>未定</v>
          </cell>
          <cell r="X339">
            <v>1</v>
          </cell>
          <cell r="Y339" t="str">
            <v>年中無休</v>
          </cell>
          <cell r="Z339" t="str">
            <v>未定（2/13）</v>
          </cell>
          <cell r="AA339" t="str">
            <v>03-5297-2885</v>
          </cell>
          <cell r="AB339" t="str">
            <v>03-5297-2886</v>
          </cell>
          <cell r="AC339" t="str">
            <v>なし</v>
          </cell>
          <cell r="AD339">
            <v>14000</v>
          </cell>
          <cell r="AE339">
            <v>0</v>
          </cell>
          <cell r="AF339">
            <v>80.06</v>
          </cell>
          <cell r="AG339">
            <v>145</v>
          </cell>
          <cell r="AH339" t="str">
            <v>確定</v>
          </cell>
          <cell r="AI339">
            <v>0</v>
          </cell>
          <cell r="AJ339" t="str">
            <v>中止</v>
          </cell>
          <cell r="AK339">
            <v>0</v>
          </cell>
          <cell r="AL339" t="str">
            <v>なし</v>
          </cell>
          <cell r="AM339">
            <v>0</v>
          </cell>
          <cell r="AN339">
            <v>0</v>
          </cell>
          <cell r="AO339">
            <v>0</v>
          </cell>
          <cell r="AP339">
            <v>0</v>
          </cell>
          <cell r="AQ339">
            <v>0</v>
          </cell>
          <cell r="AR339">
            <v>0</v>
          </cell>
          <cell r="AS339">
            <v>0</v>
          </cell>
          <cell r="AT339">
            <v>0</v>
          </cell>
          <cell r="AU339">
            <v>0</v>
          </cell>
          <cell r="AV339">
            <v>0</v>
          </cell>
          <cell r="AW339" t="str">
            <v>なし</v>
          </cell>
          <cell r="AX339">
            <v>1</v>
          </cell>
          <cell r="AY339">
            <v>1</v>
          </cell>
          <cell r="AZ339">
            <v>1</v>
          </cell>
          <cell r="BA339" t="str">
            <v>オーナー</v>
          </cell>
          <cell r="BB339" t="str">
            <v>オーナー</v>
          </cell>
          <cell r="BC339" t="str">
            <v>東京ガス</v>
          </cell>
          <cell r="BD339" t="str">
            <v>あり</v>
          </cell>
          <cell r="BE339" t="str">
            <v>なし</v>
          </cell>
          <cell r="BF339" t="str">
            <v>既存</v>
          </cell>
          <cell r="BG339">
            <v>0</v>
          </cell>
          <cell r="BH339" t="str">
            <v>日本ビルド株式会社</v>
          </cell>
          <cell r="BI339" t="str">
            <v>杉本・大内</v>
          </cell>
          <cell r="BJ339" t="str">
            <v>03-3539-3522</v>
          </cell>
        </row>
        <row r="340">
          <cell r="A340">
            <v>346</v>
          </cell>
          <cell r="B340" t="str">
            <v>確定</v>
          </cell>
          <cell r="C340" t="str">
            <v>新規</v>
          </cell>
          <cell r="D340" t="str">
            <v>ゴハン</v>
          </cell>
          <cell r="E340" t="str">
            <v>亀戸北口</v>
          </cell>
          <cell r="F340" t="str">
            <v>然の家へ</v>
          </cell>
          <cell r="G340" t="str">
            <v>清水</v>
          </cell>
          <cell r="H340" t="str">
            <v>4月1日</v>
          </cell>
          <cell r="I340" t="str">
            <v>確定</v>
          </cell>
          <cell r="J340" t="str">
            <v>3月23日</v>
          </cell>
          <cell r="K340">
            <v>0.625</v>
          </cell>
          <cell r="L340">
            <v>0</v>
          </cell>
          <cell r="M340">
            <v>0</v>
          </cell>
          <cell r="N340" t="str">
            <v>136-0071</v>
          </cell>
          <cell r="O340" t="str">
            <v>東京都江東区亀戸5-1-2</v>
          </cell>
          <cell r="P340" t="str">
            <v>確定</v>
          </cell>
          <cell r="Q340" t="str">
            <v>FＲＥＮＴＥ（ﾌﾚﾝﾃ）　5階</v>
          </cell>
          <cell r="R340" t="str">
            <v>確定</v>
          </cell>
          <cell r="S340" t="str">
            <v>ＪＲ総武線</v>
          </cell>
          <cell r="T340" t="str">
            <v>亀戸</v>
          </cell>
          <cell r="U340">
            <v>0</v>
          </cell>
          <cell r="V340">
            <v>70.709999999999994</v>
          </cell>
          <cell r="W340" t="str">
            <v>確定</v>
          </cell>
          <cell r="X340">
            <v>1</v>
          </cell>
          <cell r="Y340" t="str">
            <v>年中無休</v>
          </cell>
          <cell r="Z340" t="str">
            <v>17:00～翌日3:00　</v>
          </cell>
          <cell r="AA340" t="str">
            <v>03-5836-2177</v>
          </cell>
          <cell r="AB340" t="str">
            <v>03-5836-2178</v>
          </cell>
          <cell r="AC340" t="str">
            <v>なし</v>
          </cell>
          <cell r="AD340">
            <v>14500</v>
          </cell>
          <cell r="AE340" t="str">
            <v>株式会社テーケーワイ</v>
          </cell>
          <cell r="AF340">
            <v>70.7</v>
          </cell>
          <cell r="AG340">
            <v>118</v>
          </cell>
          <cell r="AH340" t="str">
            <v>確定</v>
          </cell>
          <cell r="AI340">
            <v>0</v>
          </cell>
          <cell r="AJ340" t="str">
            <v>中止</v>
          </cell>
          <cell r="AK340">
            <v>1</v>
          </cell>
          <cell r="AL340" t="str">
            <v>なし</v>
          </cell>
          <cell r="AM340">
            <v>12</v>
          </cell>
          <cell r="AN340">
            <v>10</v>
          </cell>
          <cell r="AO340">
            <v>10</v>
          </cell>
          <cell r="AP340">
            <v>10</v>
          </cell>
          <cell r="AQ340">
            <v>9</v>
          </cell>
          <cell r="AR340">
            <v>9</v>
          </cell>
          <cell r="AS340">
            <v>0</v>
          </cell>
          <cell r="AT340">
            <v>0</v>
          </cell>
          <cell r="AU340">
            <v>0</v>
          </cell>
          <cell r="AV340">
            <v>0</v>
          </cell>
          <cell r="AW340" t="str">
            <v>なし</v>
          </cell>
          <cell r="AX340">
            <v>1</v>
          </cell>
          <cell r="AY340">
            <v>1</v>
          </cell>
          <cell r="AZ340">
            <v>1</v>
          </cell>
          <cell r="BA340" t="str">
            <v>オーナー</v>
          </cell>
          <cell r="BB340" t="str">
            <v>オーナー</v>
          </cell>
          <cell r="BC340" t="str">
            <v>東京ガス</v>
          </cell>
          <cell r="BD340" t="str">
            <v>なし</v>
          </cell>
          <cell r="BE340" t="str">
            <v>オーナー</v>
          </cell>
          <cell r="BF340" t="str">
            <v>新築</v>
          </cell>
          <cell r="BG340">
            <v>0</v>
          </cell>
          <cell r="BH340" t="str">
            <v>未定（2/27）</v>
          </cell>
          <cell r="BI340">
            <v>0</v>
          </cell>
          <cell r="BJ340">
            <v>0</v>
          </cell>
          <cell r="BK340" t="str">
            <v>株式会社テーケーワイ</v>
          </cell>
          <cell r="BL340" t="str">
            <v>代表取締役</v>
          </cell>
          <cell r="BM340" t="str">
            <v>瀧澤直吉</v>
          </cell>
          <cell r="BN340" t="str">
            <v>103-0013</v>
          </cell>
          <cell r="BO340" t="str">
            <v>東京都中央区日本橋人形町1-14-8</v>
          </cell>
          <cell r="BP340" t="str">
            <v>03-3666-0960</v>
          </cell>
          <cell r="BQ340" t="str">
            <v>03-3666-0962</v>
          </cell>
          <cell r="BR340" t="str">
            <v>貸ビル企画㈱</v>
          </cell>
          <cell r="BS340" t="str">
            <v>増田専務</v>
          </cell>
          <cell r="BT340" t="str">
            <v>03-3281-4841</v>
          </cell>
          <cell r="BU340">
            <v>2545</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row>
        <row r="341">
          <cell r="A341">
            <v>346</v>
          </cell>
          <cell r="B341" t="str">
            <v>確定</v>
          </cell>
          <cell r="C341" t="str">
            <v>変更</v>
          </cell>
          <cell r="D341" t="str">
            <v>然の家</v>
          </cell>
          <cell r="E341" t="str">
            <v>亀戸北口</v>
          </cell>
          <cell r="F341" t="str">
            <v>確定</v>
          </cell>
          <cell r="G341" t="str">
            <v xml:space="preserve"> </v>
          </cell>
          <cell r="H341">
            <v>38000</v>
          </cell>
          <cell r="I341" t="str">
            <v>確定</v>
          </cell>
          <cell r="J341" t="str">
            <v xml:space="preserve"> </v>
          </cell>
          <cell r="K341" t="str">
            <v xml:space="preserve"> </v>
          </cell>
          <cell r="L341">
            <v>0</v>
          </cell>
          <cell r="M341">
            <v>0</v>
          </cell>
          <cell r="N341" t="str">
            <v>136-0071</v>
          </cell>
          <cell r="O341" t="str">
            <v>東京都江東区亀戸5-1-2</v>
          </cell>
          <cell r="P341" t="str">
            <v>確定</v>
          </cell>
          <cell r="Q341" t="str">
            <v>FＲＥＮＴＥ（ﾌﾚﾝﾃ）　5階</v>
          </cell>
          <cell r="R341" t="str">
            <v>確定</v>
          </cell>
          <cell r="S341" t="str">
            <v>ＪＲ総武線</v>
          </cell>
          <cell r="T341" t="str">
            <v>亀戸</v>
          </cell>
          <cell r="U341">
            <v>0</v>
          </cell>
          <cell r="V341">
            <v>70.709999999999994</v>
          </cell>
          <cell r="W341" t="str">
            <v>確定</v>
          </cell>
          <cell r="X341">
            <v>1</v>
          </cell>
          <cell r="Y341" t="str">
            <v>年中無休</v>
          </cell>
          <cell r="Z341" t="str">
            <v>17:00～翌日2:00　金土曜及び祝祭日の前日は5:00迄</v>
          </cell>
          <cell r="AA341" t="str">
            <v>03-5836-2177</v>
          </cell>
          <cell r="AB341" t="str">
            <v>03-5836-2178</v>
          </cell>
          <cell r="AC341" t="str">
            <v>なし</v>
          </cell>
          <cell r="AD341" t="str">
            <v xml:space="preserve"> </v>
          </cell>
          <cell r="AE341" t="str">
            <v>株式会社テーケーワイ</v>
          </cell>
          <cell r="AF341">
            <v>70.7</v>
          </cell>
          <cell r="AG341">
            <v>118</v>
          </cell>
          <cell r="AH341" t="str">
            <v xml:space="preserve"> </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t="str">
            <v>オーナー</v>
          </cell>
          <cell r="BB341" t="str">
            <v>オーナー</v>
          </cell>
          <cell r="BC341" t="str">
            <v>東京ガス</v>
          </cell>
          <cell r="BD341" t="str">
            <v>なし</v>
          </cell>
          <cell r="BE341" t="str">
            <v>オーナー</v>
          </cell>
          <cell r="BF341" t="str">
            <v>新築</v>
          </cell>
          <cell r="BG341">
            <v>0</v>
          </cell>
          <cell r="BH341" t="str">
            <v>未定（2/27）</v>
          </cell>
          <cell r="BI341">
            <v>0</v>
          </cell>
          <cell r="BJ341">
            <v>0</v>
          </cell>
          <cell r="BK341" t="str">
            <v>株式会社テーケーワイ</v>
          </cell>
          <cell r="BL341" t="str">
            <v>代表取締役</v>
          </cell>
          <cell r="BM341" t="str">
            <v>瀧澤直吉</v>
          </cell>
          <cell r="BN341" t="str">
            <v>103-0013</v>
          </cell>
          <cell r="BO341" t="str">
            <v>東京都中央区日本橋人形町1-14-8</v>
          </cell>
          <cell r="BP341" t="str">
            <v>03-3666-0960</v>
          </cell>
          <cell r="BQ341" t="str">
            <v>03-3666-0962</v>
          </cell>
          <cell r="BR341" t="str">
            <v>貸ビル企画㈱</v>
          </cell>
          <cell r="BS341" t="str">
            <v>増田専務</v>
          </cell>
          <cell r="BT341" t="str">
            <v>03-3281-4841</v>
          </cell>
          <cell r="BU341">
            <v>2545</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row>
        <row r="342">
          <cell r="A342">
            <v>347</v>
          </cell>
          <cell r="B342" t="str">
            <v>確定</v>
          </cell>
          <cell r="C342" t="str">
            <v>新規</v>
          </cell>
          <cell r="D342" t="str">
            <v>ゴハン</v>
          </cell>
          <cell r="E342" t="str">
            <v>藤沢南口</v>
          </cell>
          <cell r="F342" t="str">
            <v>確定</v>
          </cell>
          <cell r="G342" t="str">
            <v>能村</v>
          </cell>
          <cell r="H342" t="str">
            <v>4月1日</v>
          </cell>
          <cell r="I342" t="str">
            <v>確定</v>
          </cell>
          <cell r="J342" t="str">
            <v>3月22日</v>
          </cell>
          <cell r="K342">
            <v>0.625</v>
          </cell>
          <cell r="L342">
            <v>0</v>
          </cell>
          <cell r="M342">
            <v>0</v>
          </cell>
          <cell r="N342" t="str">
            <v>251-0055</v>
          </cell>
          <cell r="O342" t="str">
            <v>神奈川県藤沢市南藤沢22-1</v>
          </cell>
          <cell r="P342" t="str">
            <v>確定</v>
          </cell>
          <cell r="Q342" t="str">
            <v>神中第2ビル　地下1階</v>
          </cell>
          <cell r="R342" t="str">
            <v>確定</v>
          </cell>
          <cell r="S342" t="str">
            <v>ＪＲ東海道線</v>
          </cell>
          <cell r="T342" t="str">
            <v>藤沢</v>
          </cell>
          <cell r="U342">
            <v>0</v>
          </cell>
          <cell r="V342">
            <v>75.959999999999994</v>
          </cell>
          <cell r="W342" t="str">
            <v>確定</v>
          </cell>
          <cell r="X342">
            <v>1</v>
          </cell>
          <cell r="Y342" t="str">
            <v>年中無休</v>
          </cell>
          <cell r="Z342" t="str">
            <v>17:00～翌日3:00　</v>
          </cell>
          <cell r="AA342" t="str">
            <v>0466-55-3511</v>
          </cell>
          <cell r="AB342" t="str">
            <v>0466-55-3512</v>
          </cell>
          <cell r="AC342" t="str">
            <v>なし</v>
          </cell>
          <cell r="AD342">
            <v>12500</v>
          </cell>
          <cell r="AE342" t="str">
            <v>横浜振興株式会社</v>
          </cell>
          <cell r="AF342">
            <v>75.959999999999994</v>
          </cell>
          <cell r="AG342">
            <v>128</v>
          </cell>
          <cell r="AH342" t="str">
            <v>確定</v>
          </cell>
          <cell r="AI342">
            <v>0</v>
          </cell>
          <cell r="AJ342" t="str">
            <v>中止</v>
          </cell>
          <cell r="AK342">
            <v>2</v>
          </cell>
          <cell r="AL342" t="str">
            <v>A+B</v>
          </cell>
          <cell r="AM342">
            <v>17</v>
          </cell>
          <cell r="AN342">
            <v>13</v>
          </cell>
          <cell r="AO342">
            <v>0</v>
          </cell>
          <cell r="AP342">
            <v>0</v>
          </cell>
          <cell r="AQ342">
            <v>0</v>
          </cell>
          <cell r="AR342">
            <v>0</v>
          </cell>
          <cell r="AS342">
            <v>0</v>
          </cell>
          <cell r="AT342">
            <v>0</v>
          </cell>
          <cell r="AU342">
            <v>0</v>
          </cell>
          <cell r="AV342">
            <v>0</v>
          </cell>
          <cell r="AW342" t="str">
            <v>なし</v>
          </cell>
          <cell r="AX342">
            <v>1</v>
          </cell>
          <cell r="AY342">
            <v>1</v>
          </cell>
          <cell r="AZ342">
            <v>1</v>
          </cell>
          <cell r="BA342" t="str">
            <v>オーナー</v>
          </cell>
          <cell r="BB342" t="str">
            <v>オーナー</v>
          </cell>
          <cell r="BC342" t="str">
            <v>東京ガス</v>
          </cell>
          <cell r="BD342" t="str">
            <v>あり</v>
          </cell>
          <cell r="BE342" t="str">
            <v>なし</v>
          </cell>
          <cell r="BF342" t="str">
            <v>既存</v>
          </cell>
          <cell r="BG342">
            <v>0</v>
          </cell>
          <cell r="BH342" t="str">
            <v>横浜ビルシステム</v>
          </cell>
          <cell r="BI342" t="str">
            <v>しばた</v>
          </cell>
          <cell r="BJ342" t="str">
            <v>0466-24-5414</v>
          </cell>
          <cell r="BK342" t="str">
            <v>横浜振興株式会社</v>
          </cell>
          <cell r="BL342">
            <v>0</v>
          </cell>
          <cell r="BM342" t="str">
            <v>鐘尾部長</v>
          </cell>
          <cell r="BN342" t="str">
            <v>231-0006</v>
          </cell>
          <cell r="BO342" t="str">
            <v>神奈川県横浜市中区南仲通2-21-1</v>
          </cell>
          <cell r="BP342" t="str">
            <v>045-201-3698</v>
          </cell>
          <cell r="BQ342" t="str">
            <v>045-201-3694</v>
          </cell>
          <cell r="BR342" t="str">
            <v>(有)ファイブシーズ</v>
          </cell>
          <cell r="BS342" t="str">
            <v>青木</v>
          </cell>
          <cell r="BT342" t="str">
            <v>045-681-7445</v>
          </cell>
          <cell r="BU342">
            <v>1215</v>
          </cell>
          <cell r="BV342">
            <v>0</v>
          </cell>
        </row>
        <row r="343">
          <cell r="A343">
            <v>348</v>
          </cell>
          <cell r="B343" t="str">
            <v>確定</v>
          </cell>
          <cell r="C343" t="str">
            <v>新規</v>
          </cell>
          <cell r="D343" t="str">
            <v>ゴハン</v>
          </cell>
          <cell r="E343" t="str">
            <v>川口東口</v>
          </cell>
          <cell r="F343" t="str">
            <v>然の家へ</v>
          </cell>
          <cell r="G343" t="str">
            <v>能村</v>
          </cell>
          <cell r="H343" t="str">
            <v>4月25日</v>
          </cell>
          <cell r="I343" t="str">
            <v>確定</v>
          </cell>
          <cell r="J343" t="str">
            <v>4月16日</v>
          </cell>
          <cell r="K343">
            <v>0.625</v>
          </cell>
          <cell r="L343">
            <v>0</v>
          </cell>
          <cell r="M343">
            <v>0</v>
          </cell>
          <cell r="N343" t="str">
            <v>332-0017</v>
          </cell>
          <cell r="O343" t="str">
            <v>埼玉県川口市栄町3-4-1</v>
          </cell>
          <cell r="P343" t="str">
            <v>確定</v>
          </cell>
          <cell r="Q343" t="str">
            <v>大島第７ビル　4階</v>
          </cell>
          <cell r="R343" t="str">
            <v>確定</v>
          </cell>
          <cell r="S343" t="str">
            <v>ＪＲ京浜東北線</v>
          </cell>
          <cell r="T343" t="str">
            <v>川口</v>
          </cell>
          <cell r="U343">
            <v>1</v>
          </cell>
          <cell r="V343">
            <v>90.38</v>
          </cell>
          <cell r="W343" t="str">
            <v>確定</v>
          </cell>
          <cell r="X343">
            <v>1</v>
          </cell>
          <cell r="Y343" t="str">
            <v>年中無休</v>
          </cell>
          <cell r="Z343" t="str">
            <v>17:00～翌日3:00　</v>
          </cell>
          <cell r="AA343" t="str">
            <v>048-240-0701</v>
          </cell>
          <cell r="AB343" t="str">
            <v>048-240-0702</v>
          </cell>
          <cell r="AC343" t="str">
            <v>なし</v>
          </cell>
          <cell r="AD343">
            <v>14000</v>
          </cell>
          <cell r="AE343" t="str">
            <v>株式会社オーエス・インターナショナル</v>
          </cell>
          <cell r="AF343">
            <v>89.62</v>
          </cell>
          <cell r="AG343">
            <v>150</v>
          </cell>
          <cell r="AH343" t="str">
            <v>確定</v>
          </cell>
          <cell r="AI343">
            <v>0</v>
          </cell>
          <cell r="AJ343" t="str">
            <v>中止</v>
          </cell>
          <cell r="AK343">
            <v>2</v>
          </cell>
          <cell r="AL343" t="str">
            <v>A+B</v>
          </cell>
          <cell r="AM343">
            <v>12</v>
          </cell>
          <cell r="AN343">
            <v>12</v>
          </cell>
          <cell r="AO343">
            <v>0</v>
          </cell>
          <cell r="AP343">
            <v>0</v>
          </cell>
          <cell r="AQ343">
            <v>0</v>
          </cell>
          <cell r="AR343">
            <v>0</v>
          </cell>
          <cell r="AS343">
            <v>0</v>
          </cell>
          <cell r="AT343">
            <v>0</v>
          </cell>
          <cell r="AU343">
            <v>0</v>
          </cell>
          <cell r="AV343">
            <v>0</v>
          </cell>
          <cell r="AW343" t="str">
            <v>なし</v>
          </cell>
          <cell r="AX343">
            <v>1</v>
          </cell>
          <cell r="AY343">
            <v>1</v>
          </cell>
          <cell r="AZ343">
            <v>1</v>
          </cell>
          <cell r="BA343" t="str">
            <v>オーナー</v>
          </cell>
          <cell r="BB343" t="str">
            <v>オーナー</v>
          </cell>
          <cell r="BC343" t="str">
            <v>東京ガス</v>
          </cell>
          <cell r="BD343" t="str">
            <v>なし</v>
          </cell>
          <cell r="BE343" t="str">
            <v>オーナー</v>
          </cell>
          <cell r="BF343" t="str">
            <v>既存</v>
          </cell>
          <cell r="BG343">
            <v>0</v>
          </cell>
          <cell r="BH343" t="str">
            <v>未定（2/27）</v>
          </cell>
          <cell r="BI343">
            <v>0</v>
          </cell>
          <cell r="BJ343">
            <v>0</v>
          </cell>
          <cell r="BK343" t="str">
            <v>株式会社ｵｰｴｽ･ｲﾝﾀｰﾅｼｮﾅﾙ</v>
          </cell>
          <cell r="BL343" t="str">
            <v>代表取締役</v>
          </cell>
          <cell r="BM343" t="str">
            <v>大島　由里子</v>
          </cell>
          <cell r="BN343" t="str">
            <v>110-0003</v>
          </cell>
          <cell r="BO343" t="str">
            <v>東京都台東区根岸1-1-14</v>
          </cell>
          <cell r="BP343">
            <v>0</v>
          </cell>
          <cell r="BQ343">
            <v>0</v>
          </cell>
          <cell r="BR343" t="str">
            <v>株式会社池商</v>
          </cell>
          <cell r="BS343" t="str">
            <v>廣瀬</v>
          </cell>
          <cell r="BT343" t="str">
            <v>03-5858-3472</v>
          </cell>
          <cell r="BU343">
            <v>1555</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row>
        <row r="344">
          <cell r="A344">
            <v>348</v>
          </cell>
          <cell r="B344" t="str">
            <v>確定</v>
          </cell>
          <cell r="C344" t="str">
            <v>変更</v>
          </cell>
          <cell r="D344" t="str">
            <v>然の家</v>
          </cell>
          <cell r="E344" t="str">
            <v>川口東口</v>
          </cell>
          <cell r="F344" t="str">
            <v>確定</v>
          </cell>
          <cell r="G344" t="str">
            <v xml:space="preserve"> </v>
          </cell>
          <cell r="H344">
            <v>38022</v>
          </cell>
          <cell r="I344" t="str">
            <v>確定</v>
          </cell>
          <cell r="J344" t="str">
            <v xml:space="preserve"> </v>
          </cell>
          <cell r="K344" t="str">
            <v xml:space="preserve"> </v>
          </cell>
          <cell r="L344">
            <v>0</v>
          </cell>
          <cell r="M344">
            <v>0</v>
          </cell>
          <cell r="N344" t="str">
            <v>332-0017</v>
          </cell>
          <cell r="O344" t="str">
            <v>埼玉県川口市栄町3-4-1</v>
          </cell>
          <cell r="P344" t="str">
            <v>確定</v>
          </cell>
          <cell r="Q344" t="str">
            <v>大島第７ビル　4階</v>
          </cell>
          <cell r="R344" t="str">
            <v>確定</v>
          </cell>
          <cell r="S344" t="str">
            <v>ＪＲ京浜東北線</v>
          </cell>
          <cell r="T344" t="str">
            <v>川口</v>
          </cell>
          <cell r="U344">
            <v>1</v>
          </cell>
          <cell r="V344">
            <v>90.38</v>
          </cell>
          <cell r="W344" t="str">
            <v>確定</v>
          </cell>
          <cell r="X344">
            <v>1</v>
          </cell>
          <cell r="Y344" t="str">
            <v>年中無休</v>
          </cell>
          <cell r="Z344" t="str">
            <v>17:00～翌日3:00　</v>
          </cell>
          <cell r="AA344" t="str">
            <v>048-240-0701</v>
          </cell>
          <cell r="AB344" t="str">
            <v>048-240-0702</v>
          </cell>
          <cell r="AC344" t="str">
            <v>なし</v>
          </cell>
          <cell r="AD344" t="str">
            <v xml:space="preserve"> </v>
          </cell>
          <cell r="AE344" t="str">
            <v>株式会社オーエス・インターナショナル</v>
          </cell>
          <cell r="AF344">
            <v>89.62</v>
          </cell>
          <cell r="AG344">
            <v>150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t="str">
            <v>オーナー</v>
          </cell>
          <cell r="BB344" t="str">
            <v>オーナー</v>
          </cell>
          <cell r="BC344" t="str">
            <v>東京ガス</v>
          </cell>
          <cell r="BD344" t="str">
            <v>なし</v>
          </cell>
          <cell r="BE344" t="str">
            <v>オーナー</v>
          </cell>
          <cell r="BF344" t="str">
            <v>既存</v>
          </cell>
          <cell r="BG344">
            <v>0</v>
          </cell>
          <cell r="BH344" t="str">
            <v>未定（2/27）</v>
          </cell>
          <cell r="BI344">
            <v>0</v>
          </cell>
          <cell r="BJ344">
            <v>0</v>
          </cell>
          <cell r="BK344" t="str">
            <v>株式会社ｵｰｴｽ･ｲﾝﾀｰﾅｼｮﾅﾙ</v>
          </cell>
          <cell r="BL344" t="str">
            <v>代表取締役</v>
          </cell>
          <cell r="BM344" t="str">
            <v>大島　由里子</v>
          </cell>
          <cell r="BN344" t="str">
            <v>110-0003</v>
          </cell>
          <cell r="BO344" t="str">
            <v>東京都台東区根岸1-1-14</v>
          </cell>
          <cell r="BP344">
            <v>0</v>
          </cell>
          <cell r="BQ344">
            <v>0</v>
          </cell>
          <cell r="BR344" t="str">
            <v>株式会社池商</v>
          </cell>
          <cell r="BS344" t="str">
            <v>廣瀬</v>
          </cell>
          <cell r="BT344" t="str">
            <v>03-5858-3472</v>
          </cell>
          <cell r="BU344">
            <v>1555</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0</v>
          </cell>
          <cell r="CM344">
            <v>0</v>
          </cell>
          <cell r="CN344">
            <v>0</v>
          </cell>
        </row>
        <row r="345">
          <cell r="A345">
            <v>349</v>
          </cell>
          <cell r="B345" t="str">
            <v>確定</v>
          </cell>
          <cell r="C345" t="str">
            <v>新規</v>
          </cell>
          <cell r="D345" t="str">
            <v>和み亭</v>
          </cell>
          <cell r="E345" t="str">
            <v>新江古田駅前</v>
          </cell>
          <cell r="F345" t="str">
            <v>確定</v>
          </cell>
          <cell r="G345" t="str">
            <v>日比</v>
          </cell>
          <cell r="H345" t="str">
            <v>5月6日</v>
          </cell>
          <cell r="I345" t="str">
            <v>確定</v>
          </cell>
          <cell r="J345" t="str">
            <v>4月28日</v>
          </cell>
          <cell r="K345">
            <v>0.625</v>
          </cell>
          <cell r="L345">
            <v>0</v>
          </cell>
          <cell r="M345">
            <v>0</v>
          </cell>
          <cell r="N345" t="str">
            <v>165-0023</v>
          </cell>
          <cell r="O345" t="str">
            <v>東京都中野区江原町3-35-8</v>
          </cell>
          <cell r="P345" t="str">
            <v>確定</v>
          </cell>
          <cell r="Q345" t="str">
            <v>グローリオ中野新江古田　１階</v>
          </cell>
          <cell r="R345" t="str">
            <v>確定</v>
          </cell>
          <cell r="S345" t="str">
            <v>都営大江戸線</v>
          </cell>
          <cell r="T345" t="str">
            <v>新江古田</v>
          </cell>
          <cell r="U345">
            <v>1</v>
          </cell>
          <cell r="V345">
            <v>91.4</v>
          </cell>
          <cell r="W345" t="str">
            <v>確定</v>
          </cell>
          <cell r="X345">
            <v>1</v>
          </cell>
          <cell r="Y345" t="str">
            <v>年中無休</v>
          </cell>
          <cell r="Z345" t="str">
            <v>11:30～翌日2:00</v>
          </cell>
          <cell r="AA345" t="str">
            <v>03-5988-0725</v>
          </cell>
          <cell r="AB345" t="str">
            <v>03-5988-0726</v>
          </cell>
          <cell r="AC345" t="str">
            <v>なし</v>
          </cell>
          <cell r="AD345">
            <v>14000</v>
          </cell>
          <cell r="AE345">
            <v>0</v>
          </cell>
          <cell r="AF345">
            <v>89.68</v>
          </cell>
          <cell r="AG345">
            <v>137</v>
          </cell>
          <cell r="AH345" t="str">
            <v>確定</v>
          </cell>
          <cell r="AI345">
            <v>15</v>
          </cell>
          <cell r="AJ345" t="str">
            <v>中止</v>
          </cell>
          <cell r="AK345">
            <v>2</v>
          </cell>
          <cell r="AL345" t="str">
            <v>A+B</v>
          </cell>
          <cell r="AM345">
            <v>10</v>
          </cell>
          <cell r="AN345">
            <v>16</v>
          </cell>
          <cell r="AO345">
            <v>0</v>
          </cell>
          <cell r="AP345">
            <v>0</v>
          </cell>
          <cell r="AQ345">
            <v>0</v>
          </cell>
          <cell r="AR345">
            <v>0</v>
          </cell>
          <cell r="AS345">
            <v>0</v>
          </cell>
          <cell r="AT345">
            <v>0</v>
          </cell>
          <cell r="AU345">
            <v>0</v>
          </cell>
          <cell r="AV345">
            <v>0</v>
          </cell>
          <cell r="AW345">
            <v>26</v>
          </cell>
          <cell r="AX345">
            <v>1</v>
          </cell>
          <cell r="AY345">
            <v>1</v>
          </cell>
          <cell r="AZ345">
            <v>1</v>
          </cell>
          <cell r="BA345" t="str">
            <v>確認中   （ ４／４）</v>
          </cell>
          <cell r="BB345" t="str">
            <v>水道局</v>
          </cell>
          <cell r="BC345" t="str">
            <v>東京ガス</v>
          </cell>
          <cell r="BD345" t="str">
            <v>あり</v>
          </cell>
          <cell r="BE345" t="str">
            <v>なし</v>
          </cell>
          <cell r="BF345" t="str">
            <v>既存</v>
          </cell>
          <cell r="BG345">
            <v>0</v>
          </cell>
          <cell r="BH345" t="str">
            <v>オーナー</v>
          </cell>
          <cell r="BI345" t="str">
            <v>オーナー</v>
          </cell>
          <cell r="BJ345">
            <v>0</v>
          </cell>
          <cell r="BK345" t="str">
            <v>堀野　哲司</v>
          </cell>
          <cell r="BL345">
            <v>0</v>
          </cell>
          <cell r="BM345" t="str">
            <v>堀野　哲司</v>
          </cell>
          <cell r="BN345" t="str">
            <v>　</v>
          </cell>
          <cell r="BO345" t="str">
            <v>東京都中野区江原町2-24-20</v>
          </cell>
          <cell r="BP345" t="str">
            <v>03-3950-7070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row>
        <row r="346">
          <cell r="A346">
            <v>350</v>
          </cell>
          <cell r="B346" t="str">
            <v>確定</v>
          </cell>
          <cell r="C346" t="str">
            <v>新規</v>
          </cell>
          <cell r="D346" t="str">
            <v>和民</v>
          </cell>
          <cell r="E346" t="str">
            <v>八重洲</v>
          </cell>
          <cell r="F346" t="str">
            <v>確定</v>
          </cell>
          <cell r="G346" t="str">
            <v>松浦</v>
          </cell>
          <cell r="H346">
            <v>37817</v>
          </cell>
          <cell r="I346" t="str">
            <v>確定</v>
          </cell>
          <cell r="J346">
            <v>37811</v>
          </cell>
          <cell r="K346">
            <v>0.625</v>
          </cell>
          <cell r="L346">
            <v>0</v>
          </cell>
          <cell r="M346">
            <v>0</v>
          </cell>
          <cell r="N346" t="str">
            <v>103-0027</v>
          </cell>
          <cell r="O346" t="str">
            <v>東京都中央区日本橋2-3-１8</v>
          </cell>
          <cell r="P346" t="str">
            <v>確定</v>
          </cell>
          <cell r="Q346" t="str">
            <v>江間忠さくらビル　7・8階</v>
          </cell>
          <cell r="R346" t="str">
            <v>確定</v>
          </cell>
          <cell r="S346" t="str">
            <v>山手線</v>
          </cell>
          <cell r="T346" t="str">
            <v>東京</v>
          </cell>
          <cell r="U346">
            <v>4</v>
          </cell>
          <cell r="V346">
            <v>107.6</v>
          </cell>
          <cell r="W346" t="str">
            <v>確定</v>
          </cell>
          <cell r="X346">
            <v>2</v>
          </cell>
          <cell r="Y346" t="str">
            <v>年中無休</v>
          </cell>
          <cell r="Z346" t="str">
            <v>17:00～翌日3:00　金土曜及び祝祭日の前日は5:00迄</v>
          </cell>
          <cell r="AA346" t="str">
            <v>03-3510-7085</v>
          </cell>
          <cell r="AB346" t="str">
            <v>03-3510-7086</v>
          </cell>
          <cell r="AC346" t="str">
            <v>なし</v>
          </cell>
          <cell r="AD346">
            <v>16500</v>
          </cell>
          <cell r="AE346">
            <v>0</v>
          </cell>
          <cell r="AF346">
            <v>107.6</v>
          </cell>
          <cell r="AG346">
            <v>186</v>
          </cell>
          <cell r="AH346" t="str">
            <v>確定</v>
          </cell>
          <cell r="AI346">
            <v>0</v>
          </cell>
          <cell r="AJ346" t="str">
            <v>中止</v>
          </cell>
          <cell r="AK346">
            <v>7</v>
          </cell>
          <cell r="AL346" t="str">
            <v>A+B+C+D+E+F+G</v>
          </cell>
          <cell r="AM346">
            <v>20</v>
          </cell>
          <cell r="AN346">
            <v>15</v>
          </cell>
          <cell r="AO346">
            <v>12</v>
          </cell>
          <cell r="AP346">
            <v>11</v>
          </cell>
          <cell r="AQ346">
            <v>12</v>
          </cell>
          <cell r="AR346">
            <v>12</v>
          </cell>
          <cell r="AS346">
            <v>10</v>
          </cell>
          <cell r="AT346">
            <v>0</v>
          </cell>
          <cell r="AU346">
            <v>0</v>
          </cell>
          <cell r="AV346">
            <v>0</v>
          </cell>
          <cell r="AW346">
            <v>82</v>
          </cell>
          <cell r="AX346">
            <v>2</v>
          </cell>
          <cell r="AY346">
            <v>1</v>
          </cell>
          <cell r="AZ346">
            <v>1</v>
          </cell>
          <cell r="BA346" t="str">
            <v>オーナー</v>
          </cell>
          <cell r="BB346" t="str">
            <v>オーナー</v>
          </cell>
          <cell r="BC346" t="str">
            <v>東京ガス</v>
          </cell>
          <cell r="BD346" t="str">
            <v>なし</v>
          </cell>
          <cell r="BE346" t="str">
            <v>なし</v>
          </cell>
          <cell r="BF346" t="str">
            <v>新築</v>
          </cell>
          <cell r="BG346">
            <v>0</v>
          </cell>
          <cell r="BH346" t="str">
            <v>日本ビル総合管理㈱</v>
          </cell>
          <cell r="BI346">
            <v>0</v>
          </cell>
          <cell r="BJ346" t="str">
            <v>03-3664-1667</v>
          </cell>
          <cell r="BK346" t="str">
            <v>江間忠木材㈱</v>
          </cell>
          <cell r="BL346">
            <v>0</v>
          </cell>
          <cell r="BM346">
            <v>0</v>
          </cell>
          <cell r="BN346">
            <v>0</v>
          </cell>
          <cell r="BO346" t="str">
            <v>東京都中央区晴海3-3-3 　開発事業本部</v>
          </cell>
          <cell r="BP346" t="str">
            <v>03-3533-8233</v>
          </cell>
          <cell r="BQ346" t="str">
            <v>03-3533-5523</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row>
        <row r="347">
          <cell r="A347">
            <v>351</v>
          </cell>
          <cell r="B347" t="str">
            <v>確定</v>
          </cell>
          <cell r="C347" t="str">
            <v>新規</v>
          </cell>
          <cell r="D347" t="str">
            <v>ゴハン</v>
          </cell>
          <cell r="E347" t="str">
            <v>八重洲</v>
          </cell>
          <cell r="F347" t="str">
            <v>確定</v>
          </cell>
          <cell r="G347" t="str">
            <v>松浦</v>
          </cell>
          <cell r="H347">
            <v>37817</v>
          </cell>
          <cell r="I347" t="str">
            <v>確定</v>
          </cell>
          <cell r="J347">
            <v>37809</v>
          </cell>
          <cell r="K347">
            <v>0.41666666666666669</v>
          </cell>
          <cell r="L347">
            <v>0</v>
          </cell>
          <cell r="M347">
            <v>0</v>
          </cell>
          <cell r="N347" t="str">
            <v>103-0027</v>
          </cell>
          <cell r="O347" t="str">
            <v>東京都中央区日本橋2-3-１8</v>
          </cell>
          <cell r="P347" t="str">
            <v>確定</v>
          </cell>
          <cell r="Q347" t="str">
            <v>江間忠さくらビル　5・6階</v>
          </cell>
          <cell r="R347" t="str">
            <v>確定</v>
          </cell>
          <cell r="S347" t="str">
            <v>山手線</v>
          </cell>
          <cell r="T347" t="str">
            <v>東京</v>
          </cell>
          <cell r="U347">
            <v>4</v>
          </cell>
          <cell r="V347">
            <v>106.6</v>
          </cell>
          <cell r="W347" t="str">
            <v>確定</v>
          </cell>
          <cell r="X347">
            <v>2</v>
          </cell>
          <cell r="Y347" t="str">
            <v>年中無休</v>
          </cell>
          <cell r="Z347" t="str">
            <v>17:00～翌日3:00　</v>
          </cell>
          <cell r="AA347" t="str">
            <v>03-3510-7087</v>
          </cell>
          <cell r="AB347" t="str">
            <v>03-3510-7088</v>
          </cell>
          <cell r="AC347" t="str">
            <v>なし</v>
          </cell>
          <cell r="AD347">
            <v>16500</v>
          </cell>
          <cell r="AE347">
            <v>0</v>
          </cell>
          <cell r="AF347">
            <v>105.54</v>
          </cell>
          <cell r="AG347">
            <v>179</v>
          </cell>
          <cell r="AH347" t="str">
            <v>確定</v>
          </cell>
          <cell r="AI347">
            <v>0</v>
          </cell>
          <cell r="AJ347" t="str">
            <v>中止</v>
          </cell>
          <cell r="AK347">
            <v>1</v>
          </cell>
          <cell r="AL347" t="str">
            <v>A</v>
          </cell>
          <cell r="AM347">
            <v>49</v>
          </cell>
          <cell r="AN347">
            <v>0</v>
          </cell>
          <cell r="AO347">
            <v>0</v>
          </cell>
          <cell r="AP347">
            <v>0</v>
          </cell>
          <cell r="AQ347">
            <v>0</v>
          </cell>
          <cell r="AR347">
            <v>0</v>
          </cell>
          <cell r="AS347">
            <v>0</v>
          </cell>
          <cell r="AT347">
            <v>0</v>
          </cell>
          <cell r="AU347">
            <v>0</v>
          </cell>
          <cell r="AV347">
            <v>0</v>
          </cell>
          <cell r="AW347">
            <v>49</v>
          </cell>
          <cell r="AX347">
            <v>2</v>
          </cell>
          <cell r="AY347">
            <v>2</v>
          </cell>
          <cell r="AZ347">
            <v>1</v>
          </cell>
          <cell r="BA347" t="str">
            <v>オーナー</v>
          </cell>
          <cell r="BB347" t="str">
            <v>オーナー</v>
          </cell>
          <cell r="BC347" t="str">
            <v>東京ガス</v>
          </cell>
          <cell r="BD347" t="str">
            <v>なし</v>
          </cell>
          <cell r="BE347" t="str">
            <v>なし</v>
          </cell>
          <cell r="BF347" t="str">
            <v>新築</v>
          </cell>
          <cell r="BG347">
            <v>0</v>
          </cell>
          <cell r="BH347" t="str">
            <v>(緊急連絡先)</v>
          </cell>
          <cell r="BI347">
            <v>0</v>
          </cell>
          <cell r="BJ347" t="str">
            <v>03-3664-5801</v>
          </cell>
          <cell r="BK347" t="str">
            <v>江間忠木材㈱</v>
          </cell>
          <cell r="BL347">
            <v>0</v>
          </cell>
          <cell r="BM347">
            <v>0</v>
          </cell>
          <cell r="BN347">
            <v>0</v>
          </cell>
          <cell r="BO347" t="str">
            <v>東京都中央区晴海3-3-3 　開発事業本部</v>
          </cell>
          <cell r="BP347" t="str">
            <v>03-3533-8233</v>
          </cell>
          <cell r="BQ347" t="str">
            <v>03-3533-5523</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row>
        <row r="348">
          <cell r="A348">
            <v>352</v>
          </cell>
          <cell r="B348" t="str">
            <v>確定</v>
          </cell>
          <cell r="C348" t="str">
            <v>新規</v>
          </cell>
          <cell r="D348" t="str">
            <v>和民</v>
          </cell>
          <cell r="E348" t="str">
            <v>成田</v>
          </cell>
          <cell r="F348" t="str">
            <v>確定</v>
          </cell>
          <cell r="G348" t="str">
            <v>松浦</v>
          </cell>
          <cell r="H348" t="str">
            <v>4月25日</v>
          </cell>
          <cell r="I348" t="str">
            <v>確定</v>
          </cell>
          <cell r="J348" t="str">
            <v>4月18日</v>
          </cell>
          <cell r="K348">
            <v>0.625</v>
          </cell>
          <cell r="L348">
            <v>0</v>
          </cell>
          <cell r="M348">
            <v>0</v>
          </cell>
          <cell r="N348" t="str">
            <v>286-0033</v>
          </cell>
          <cell r="O348" t="str">
            <v>千葉県成田市花崎町816-2</v>
          </cell>
          <cell r="P348" t="str">
            <v>確定</v>
          </cell>
          <cell r="Q348" t="str">
            <v>若松ビル　地下1階</v>
          </cell>
          <cell r="R348" t="str">
            <v>確定</v>
          </cell>
          <cell r="S348" t="str">
            <v>京成本線</v>
          </cell>
          <cell r="T348" t="str">
            <v>成田</v>
          </cell>
          <cell r="U348">
            <v>0</v>
          </cell>
          <cell r="V348">
            <v>56.6</v>
          </cell>
          <cell r="W348" t="str">
            <v>確定</v>
          </cell>
          <cell r="X348">
            <v>1</v>
          </cell>
          <cell r="Y348" t="str">
            <v>年中無休</v>
          </cell>
          <cell r="Z348" t="str">
            <v>17:00～翌日3:00　金土曜及び祝祭日の前日は5:00迄</v>
          </cell>
          <cell r="AA348" t="str">
            <v>0476-24-7001</v>
          </cell>
          <cell r="AB348" t="str">
            <v>0476-24-7002</v>
          </cell>
          <cell r="AC348" t="str">
            <v>なし</v>
          </cell>
          <cell r="AD348">
            <v>9700</v>
          </cell>
          <cell r="AE348">
            <v>0</v>
          </cell>
          <cell r="AF348">
            <v>56.6</v>
          </cell>
          <cell r="AG348">
            <v>88</v>
          </cell>
          <cell r="AH348" t="str">
            <v>確定</v>
          </cell>
          <cell r="AI348">
            <v>0</v>
          </cell>
          <cell r="AJ348" t="str">
            <v>中止</v>
          </cell>
          <cell r="AK348">
            <v>3</v>
          </cell>
          <cell r="AL348" t="str">
            <v>A+B+C</v>
          </cell>
          <cell r="AM348">
            <v>16</v>
          </cell>
          <cell r="AN348">
            <v>10</v>
          </cell>
          <cell r="AO348">
            <v>10</v>
          </cell>
          <cell r="AP348">
            <v>0</v>
          </cell>
          <cell r="AQ348">
            <v>0</v>
          </cell>
          <cell r="AR348">
            <v>0</v>
          </cell>
          <cell r="AS348">
            <v>0</v>
          </cell>
          <cell r="AT348">
            <v>0</v>
          </cell>
          <cell r="AU348">
            <v>0</v>
          </cell>
          <cell r="AV348">
            <v>0</v>
          </cell>
          <cell r="AW348">
            <v>36</v>
          </cell>
          <cell r="AX348">
            <v>1</v>
          </cell>
          <cell r="AY348">
            <v>1</v>
          </cell>
          <cell r="AZ348">
            <v>1</v>
          </cell>
          <cell r="BA348" t="str">
            <v>未定（3/24）</v>
          </cell>
          <cell r="BB348">
            <v>0</v>
          </cell>
          <cell r="BC348">
            <v>0</v>
          </cell>
          <cell r="BD348" t="str">
            <v>あり</v>
          </cell>
          <cell r="BE348">
            <v>0</v>
          </cell>
          <cell r="BF348" t="str">
            <v>既存</v>
          </cell>
          <cell r="BG348">
            <v>0</v>
          </cell>
          <cell r="BH348" t="str">
            <v>宏友商事株式会社</v>
          </cell>
          <cell r="BI348" t="str">
            <v>河合社長</v>
          </cell>
          <cell r="BJ348" t="str">
            <v>0476-24-2761</v>
          </cell>
          <cell r="BK348" t="str">
            <v>宏友商事株式会社</v>
          </cell>
          <cell r="BL348" t="str">
            <v>代表取締役</v>
          </cell>
          <cell r="BM348" t="str">
            <v>河合　仁</v>
          </cell>
          <cell r="BN348">
            <v>0</v>
          </cell>
          <cell r="BO348" t="str">
            <v>千葉県成田市花崎町８１４－５６</v>
          </cell>
          <cell r="BP348">
            <v>0</v>
          </cell>
          <cell r="BQ348">
            <v>0</v>
          </cell>
          <cell r="BR348" t="str">
            <v>㈱全税不動産</v>
          </cell>
          <cell r="BS348">
            <v>0</v>
          </cell>
          <cell r="BT348" t="str">
            <v>03-5689-5471</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row>
        <row r="349">
          <cell r="A349">
            <v>353</v>
          </cell>
          <cell r="B349" t="str">
            <v>確定</v>
          </cell>
          <cell r="C349" t="str">
            <v>新規</v>
          </cell>
          <cell r="D349" t="str">
            <v>和民</v>
          </cell>
          <cell r="E349" t="str">
            <v>香里園駅前</v>
          </cell>
          <cell r="F349" t="str">
            <v>確定</v>
          </cell>
          <cell r="G349" t="str">
            <v>藤井</v>
          </cell>
          <cell r="H349" t="str">
            <v>4月24日</v>
          </cell>
          <cell r="I349" t="str">
            <v>確定</v>
          </cell>
          <cell r="J349" t="str">
            <v>4月18日</v>
          </cell>
          <cell r="K349">
            <v>0.70833333333333337</v>
          </cell>
          <cell r="L349">
            <v>0</v>
          </cell>
          <cell r="M349">
            <v>0</v>
          </cell>
          <cell r="N349" t="str">
            <v>572-0085</v>
          </cell>
          <cell r="O349" t="str">
            <v>大阪府寝屋川市香里新町7-10</v>
          </cell>
          <cell r="P349" t="str">
            <v>確定</v>
          </cell>
          <cell r="Q349" t="str">
            <v>ハイムモリシタ　2階</v>
          </cell>
          <cell r="R349" t="str">
            <v>確定</v>
          </cell>
          <cell r="S349" t="str">
            <v>京阪本線</v>
          </cell>
          <cell r="T349" t="str">
            <v>香里園</v>
          </cell>
          <cell r="U349">
            <v>3</v>
          </cell>
          <cell r="V349">
            <v>101.6</v>
          </cell>
          <cell r="W349" t="str">
            <v>未定</v>
          </cell>
          <cell r="X349">
            <v>2</v>
          </cell>
          <cell r="Y349" t="str">
            <v>年中無休</v>
          </cell>
          <cell r="Z349" t="str">
            <v>17:00～翌日3:00　金土曜及び祝祭日の前日は5:00迄</v>
          </cell>
          <cell r="AA349" t="str">
            <v>072-802-4004</v>
          </cell>
          <cell r="AB349" t="str">
            <v>072-802-4005</v>
          </cell>
          <cell r="AC349" t="str">
            <v>なし</v>
          </cell>
          <cell r="AD349">
            <v>12600</v>
          </cell>
          <cell r="AE349">
            <v>0</v>
          </cell>
          <cell r="AF349">
            <v>87.6</v>
          </cell>
          <cell r="AG349">
            <v>156</v>
          </cell>
          <cell r="AH349" t="str">
            <v>確定</v>
          </cell>
          <cell r="AI349">
            <v>0</v>
          </cell>
          <cell r="AJ349" t="str">
            <v>中止</v>
          </cell>
          <cell r="AK349">
            <v>3</v>
          </cell>
          <cell r="AL349" t="str">
            <v>A+B+C</v>
          </cell>
          <cell r="AM349">
            <v>12</v>
          </cell>
          <cell r="AN349">
            <v>16</v>
          </cell>
          <cell r="AO349">
            <v>18</v>
          </cell>
          <cell r="AP349">
            <v>0</v>
          </cell>
          <cell r="AQ349">
            <v>0</v>
          </cell>
          <cell r="AR349">
            <v>0</v>
          </cell>
          <cell r="AS349">
            <v>0</v>
          </cell>
          <cell r="AT349">
            <v>0</v>
          </cell>
          <cell r="AU349">
            <v>0</v>
          </cell>
          <cell r="AV349">
            <v>0</v>
          </cell>
          <cell r="AW349">
            <v>46</v>
          </cell>
          <cell r="AX349">
            <v>1</v>
          </cell>
          <cell r="AY349">
            <v>1</v>
          </cell>
          <cell r="AZ349">
            <v>1</v>
          </cell>
          <cell r="BA349" t="str">
            <v>オーナー</v>
          </cell>
          <cell r="BB349" t="str">
            <v>水道局</v>
          </cell>
          <cell r="BC349" t="str">
            <v>大阪ガス</v>
          </cell>
          <cell r="BD349" t="str">
            <v>なし</v>
          </cell>
          <cell r="BE349" t="str">
            <v>なし</v>
          </cell>
          <cell r="BF349" t="str">
            <v>既存</v>
          </cell>
          <cell r="BG349">
            <v>0</v>
          </cell>
          <cell r="BH349">
            <v>0</v>
          </cell>
          <cell r="BI349">
            <v>0</v>
          </cell>
          <cell r="BJ349">
            <v>0</v>
          </cell>
          <cell r="BK349">
            <v>0</v>
          </cell>
          <cell r="BL349">
            <v>0</v>
          </cell>
          <cell r="BM349">
            <v>0</v>
          </cell>
          <cell r="BN349">
            <v>0</v>
          </cell>
          <cell r="BO349">
            <v>0</v>
          </cell>
          <cell r="BP349">
            <v>0</v>
          </cell>
          <cell r="BQ349">
            <v>0</v>
          </cell>
          <cell r="BR349" t="str">
            <v>㈱マエダエステート</v>
          </cell>
          <cell r="BS349">
            <v>0</v>
          </cell>
          <cell r="BT349">
            <v>0</v>
          </cell>
          <cell r="BU349">
            <v>0</v>
          </cell>
          <cell r="BV349">
            <v>0</v>
          </cell>
          <cell r="BW349">
            <v>0</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row>
        <row r="350">
          <cell r="A350">
            <v>354</v>
          </cell>
          <cell r="B350" t="str">
            <v>確定</v>
          </cell>
          <cell r="C350" t="str">
            <v>新規</v>
          </cell>
          <cell r="D350" t="str">
            <v>和民</v>
          </cell>
          <cell r="E350" t="str">
            <v>川西能勢口駅前</v>
          </cell>
          <cell r="F350" t="str">
            <v>確定</v>
          </cell>
          <cell r="G350" t="str">
            <v>藤井</v>
          </cell>
          <cell r="H350" t="str">
            <v>4月25日</v>
          </cell>
          <cell r="I350" t="str">
            <v>確定</v>
          </cell>
          <cell r="J350" t="str">
            <v>4月18日</v>
          </cell>
          <cell r="K350">
            <v>0.54166666666666663</v>
          </cell>
          <cell r="L350">
            <v>0</v>
          </cell>
          <cell r="M350">
            <v>0</v>
          </cell>
          <cell r="N350" t="str">
            <v>666-0016</v>
          </cell>
          <cell r="O350" t="str">
            <v>兵庫県川西市中央町7-18</v>
          </cell>
          <cell r="P350" t="str">
            <v>確定</v>
          </cell>
          <cell r="Q350" t="str">
            <v>ラ・ラ・グランデ　7階</v>
          </cell>
          <cell r="R350" t="str">
            <v>確定</v>
          </cell>
          <cell r="S350" t="str">
            <v>阪急宝塚線</v>
          </cell>
          <cell r="T350" t="str">
            <v>川西能勢口</v>
          </cell>
          <cell r="U350">
            <v>1</v>
          </cell>
          <cell r="V350">
            <v>85</v>
          </cell>
          <cell r="W350" t="str">
            <v>未定</v>
          </cell>
          <cell r="X350">
            <v>1</v>
          </cell>
          <cell r="Y350" t="str">
            <v>年中無休</v>
          </cell>
          <cell r="Z350" t="str">
            <v>17:00～翌日2:00　</v>
          </cell>
          <cell r="AA350" t="str">
            <v>072-756-6080</v>
          </cell>
          <cell r="AB350" t="str">
            <v>072-756-6085</v>
          </cell>
          <cell r="AC350" t="str">
            <v>なし</v>
          </cell>
          <cell r="AD350">
            <v>11600</v>
          </cell>
          <cell r="AE350">
            <v>0</v>
          </cell>
          <cell r="AF350">
            <v>80</v>
          </cell>
          <cell r="AG350">
            <v>152</v>
          </cell>
          <cell r="AH350" t="str">
            <v>確定</v>
          </cell>
          <cell r="AI350">
            <v>0</v>
          </cell>
          <cell r="AJ350" t="str">
            <v>中止</v>
          </cell>
          <cell r="AK350">
            <v>3</v>
          </cell>
          <cell r="AL350" t="str">
            <v>A+B+C</v>
          </cell>
          <cell r="AM350">
            <v>14</v>
          </cell>
          <cell r="AN350">
            <v>14</v>
          </cell>
          <cell r="AO350">
            <v>20</v>
          </cell>
          <cell r="AP350">
            <v>0</v>
          </cell>
          <cell r="AQ350">
            <v>0</v>
          </cell>
          <cell r="AR350">
            <v>0</v>
          </cell>
          <cell r="AS350">
            <v>0</v>
          </cell>
          <cell r="AT350">
            <v>0</v>
          </cell>
          <cell r="AU350">
            <v>0</v>
          </cell>
          <cell r="AV350">
            <v>0</v>
          </cell>
          <cell r="AW350">
            <v>48</v>
          </cell>
          <cell r="AX350">
            <v>1</v>
          </cell>
          <cell r="AY350">
            <v>1</v>
          </cell>
          <cell r="AZ350">
            <v>1</v>
          </cell>
          <cell r="BA350" t="str">
            <v>オーナー</v>
          </cell>
          <cell r="BB350" t="str">
            <v>オーナー</v>
          </cell>
          <cell r="BC350" t="str">
            <v>大阪ガス</v>
          </cell>
          <cell r="BD350" t="str">
            <v>なし</v>
          </cell>
          <cell r="BE350" t="str">
            <v>なし</v>
          </cell>
          <cell r="BF350" t="str">
            <v>既存</v>
          </cell>
          <cell r="BG350">
            <v>0</v>
          </cell>
          <cell r="BH350">
            <v>0</v>
          </cell>
          <cell r="BI350">
            <v>0</v>
          </cell>
          <cell r="BJ350">
            <v>0</v>
          </cell>
          <cell r="BK350" t="str">
            <v>フジイ興産㈱</v>
          </cell>
          <cell r="BL350">
            <v>0</v>
          </cell>
          <cell r="BM350">
            <v>0</v>
          </cell>
          <cell r="BN350">
            <v>0</v>
          </cell>
          <cell r="BO350" t="str">
            <v>川西市中央区７－１８</v>
          </cell>
          <cell r="BP350">
            <v>0</v>
          </cell>
          <cell r="BQ350">
            <v>0</v>
          </cell>
          <cell r="BR350" t="str">
            <v>ショップ・クリエイト</v>
          </cell>
          <cell r="BS350" t="str">
            <v>兵頭</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row>
        <row r="351">
          <cell r="A351">
            <v>355</v>
          </cell>
          <cell r="B351" t="str">
            <v>確定</v>
          </cell>
          <cell r="C351" t="str">
            <v>新規</v>
          </cell>
          <cell r="D351" t="str">
            <v>和民</v>
          </cell>
          <cell r="E351" t="str">
            <v>水戸駅前</v>
          </cell>
          <cell r="F351" t="str">
            <v>確定</v>
          </cell>
          <cell r="G351" t="str">
            <v>佐藤</v>
          </cell>
          <cell r="H351">
            <v>37833</v>
          </cell>
          <cell r="I351" t="str">
            <v>確定</v>
          </cell>
          <cell r="J351">
            <v>37827</v>
          </cell>
          <cell r="K351">
            <v>0.625</v>
          </cell>
          <cell r="L351">
            <v>0</v>
          </cell>
          <cell r="M351">
            <v>0</v>
          </cell>
          <cell r="N351" t="str">
            <v>310-0015</v>
          </cell>
          <cell r="O351" t="str">
            <v>茨城県水戸市宮町1-3-28</v>
          </cell>
          <cell r="P351" t="str">
            <v>確定</v>
          </cell>
          <cell r="Q351" t="str">
            <v>ノザワ水戸駅前ビル　１階</v>
          </cell>
          <cell r="R351" t="str">
            <v>確定</v>
          </cell>
          <cell r="S351" t="str">
            <v>ＪＲ常磐線</v>
          </cell>
          <cell r="T351" t="str">
            <v>水戸</v>
          </cell>
          <cell r="U351">
            <v>1</v>
          </cell>
          <cell r="V351">
            <v>89.95</v>
          </cell>
          <cell r="W351" t="str">
            <v>確定</v>
          </cell>
          <cell r="X351">
            <v>1</v>
          </cell>
          <cell r="Y351" t="str">
            <v>年中無休</v>
          </cell>
          <cell r="Z351" t="str">
            <v>17:00～翌日3:00　金土曜及び祝祭日の前日は5:00迄</v>
          </cell>
          <cell r="AA351" t="str">
            <v>029-300-2245</v>
          </cell>
          <cell r="AB351" t="str">
            <v>029-300-2246</v>
          </cell>
          <cell r="AC351" t="str">
            <v>なし</v>
          </cell>
          <cell r="AD351">
            <v>13000</v>
          </cell>
          <cell r="AE351">
            <v>0</v>
          </cell>
          <cell r="AF351">
            <v>89.95</v>
          </cell>
          <cell r="AG351">
            <v>140</v>
          </cell>
          <cell r="AH351" t="str">
            <v>確定</v>
          </cell>
          <cell r="AI351">
            <v>0</v>
          </cell>
          <cell r="AJ351" t="str">
            <v>中止</v>
          </cell>
          <cell r="AK351">
            <v>2</v>
          </cell>
          <cell r="AL351">
            <v>0</v>
          </cell>
          <cell r="AM351">
            <v>40</v>
          </cell>
          <cell r="AN351">
            <v>22</v>
          </cell>
          <cell r="AO351">
            <v>0</v>
          </cell>
          <cell r="AP351">
            <v>0</v>
          </cell>
          <cell r="AQ351">
            <v>0</v>
          </cell>
          <cell r="AR351">
            <v>0</v>
          </cell>
          <cell r="AS351">
            <v>0</v>
          </cell>
          <cell r="AT351">
            <v>0</v>
          </cell>
          <cell r="AU351">
            <v>0</v>
          </cell>
          <cell r="AV351">
            <v>0</v>
          </cell>
          <cell r="AW351">
            <v>62</v>
          </cell>
          <cell r="AX351">
            <v>1</v>
          </cell>
          <cell r="AY351">
            <v>1</v>
          </cell>
          <cell r="AZ351">
            <v>1</v>
          </cell>
          <cell r="BA351">
            <v>0</v>
          </cell>
          <cell r="BB351">
            <v>0</v>
          </cell>
          <cell r="BC351">
            <v>0</v>
          </cell>
          <cell r="BD351">
            <v>0</v>
          </cell>
          <cell r="BE351">
            <v>0</v>
          </cell>
          <cell r="BF351" t="str">
            <v>新築</v>
          </cell>
          <cell r="BG351">
            <v>0</v>
          </cell>
          <cell r="BH351">
            <v>0</v>
          </cell>
          <cell r="BI351">
            <v>0</v>
          </cell>
          <cell r="BJ351">
            <v>0</v>
          </cell>
          <cell r="BK351" t="str">
            <v>(有)ノザワ</v>
          </cell>
          <cell r="BL351" t="str">
            <v>代表取締役</v>
          </cell>
          <cell r="BM351" t="str">
            <v>野沢　敏伸</v>
          </cell>
          <cell r="BN351" t="str">
            <v>312-0012</v>
          </cell>
          <cell r="BO351" t="str">
            <v>茨城県ひたちなか市馬渡３８４６</v>
          </cell>
          <cell r="BP351" t="str">
            <v>029-246-3865</v>
          </cell>
          <cell r="BQ351">
            <v>0</v>
          </cell>
          <cell r="BR351">
            <v>0</v>
          </cell>
          <cell r="BS351">
            <v>0</v>
          </cell>
          <cell r="BT351">
            <v>0</v>
          </cell>
          <cell r="BU351">
            <v>0</v>
          </cell>
          <cell r="BV351">
            <v>0</v>
          </cell>
          <cell r="BW351">
            <v>0</v>
          </cell>
          <cell r="BX351">
            <v>0</v>
          </cell>
          <cell r="BY351">
            <v>0</v>
          </cell>
          <cell r="BZ351">
            <v>0</v>
          </cell>
          <cell r="CA351">
            <v>0</v>
          </cell>
          <cell r="CB351">
            <v>0</v>
          </cell>
          <cell r="CC351">
            <v>0</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row>
        <row r="352">
          <cell r="A352">
            <v>356</v>
          </cell>
          <cell r="B352" t="str">
            <v>確定</v>
          </cell>
          <cell r="C352" t="str">
            <v>新規</v>
          </cell>
          <cell r="D352" t="str">
            <v>和民</v>
          </cell>
          <cell r="E352" t="str">
            <v>谷町4丁目</v>
          </cell>
          <cell r="F352" t="str">
            <v>確定</v>
          </cell>
          <cell r="G352" t="str">
            <v>藤井</v>
          </cell>
          <cell r="H352" t="str">
            <v>5月28日</v>
          </cell>
          <cell r="I352" t="str">
            <v>確定</v>
          </cell>
          <cell r="J352" t="str">
            <v>5月22日</v>
          </cell>
          <cell r="K352">
            <v>0.625</v>
          </cell>
          <cell r="L352">
            <v>0</v>
          </cell>
          <cell r="M352">
            <v>0</v>
          </cell>
          <cell r="N352" t="str">
            <v>540-0012</v>
          </cell>
          <cell r="O352" t="str">
            <v>大阪市中央区谷町3-5-5</v>
          </cell>
          <cell r="P352" t="str">
            <v>確定</v>
          </cell>
          <cell r="Q352" t="str">
            <v>谷三会館ビル　2階</v>
          </cell>
          <cell r="R352" t="str">
            <v>確定</v>
          </cell>
          <cell r="S352" t="str">
            <v>地下鉄谷町線</v>
          </cell>
          <cell r="T352" t="str">
            <v>谷町4丁目</v>
          </cell>
          <cell r="U352">
            <v>1</v>
          </cell>
          <cell r="V352">
            <v>56.9</v>
          </cell>
          <cell r="W352" t="str">
            <v>確定</v>
          </cell>
          <cell r="X352">
            <v>1</v>
          </cell>
          <cell r="Y352" t="str">
            <v>年中無休</v>
          </cell>
          <cell r="Z352" t="str">
            <v>17:00～翌日3:00　金土曜及び祝祭日の前日は5:00迄</v>
          </cell>
          <cell r="AA352" t="str">
            <v>06-4790-3292</v>
          </cell>
          <cell r="AB352" t="str">
            <v>06-4790-3293</v>
          </cell>
          <cell r="AC352" t="str">
            <v>なし</v>
          </cell>
          <cell r="AD352">
            <v>9500</v>
          </cell>
          <cell r="AE352">
            <v>0</v>
          </cell>
          <cell r="AF352">
            <v>56.9</v>
          </cell>
          <cell r="AG352">
            <v>101</v>
          </cell>
          <cell r="AH352" t="str">
            <v>確定</v>
          </cell>
          <cell r="AI352">
            <v>0</v>
          </cell>
          <cell r="AJ352" t="str">
            <v>中止</v>
          </cell>
          <cell r="AK352">
            <v>2</v>
          </cell>
          <cell r="AL352" t="str">
            <v>A+B</v>
          </cell>
          <cell r="AM352">
            <v>16</v>
          </cell>
          <cell r="AN352">
            <v>14</v>
          </cell>
          <cell r="AO352">
            <v>0</v>
          </cell>
          <cell r="AP352">
            <v>0</v>
          </cell>
          <cell r="AQ352">
            <v>0</v>
          </cell>
          <cell r="AR352">
            <v>0</v>
          </cell>
          <cell r="AS352">
            <v>0</v>
          </cell>
          <cell r="AT352">
            <v>0</v>
          </cell>
          <cell r="AU352">
            <v>0</v>
          </cell>
          <cell r="AV352">
            <v>0</v>
          </cell>
          <cell r="AW352">
            <v>30</v>
          </cell>
          <cell r="AX352">
            <v>1</v>
          </cell>
          <cell r="AY352">
            <v>1</v>
          </cell>
          <cell r="AZ352">
            <v>1</v>
          </cell>
          <cell r="BA352" t="str">
            <v>オーナー</v>
          </cell>
          <cell r="BB352" t="str">
            <v>オーナー</v>
          </cell>
          <cell r="BC352" t="str">
            <v>オーナー</v>
          </cell>
          <cell r="BD352" t="str">
            <v>なし</v>
          </cell>
          <cell r="BE352" t="str">
            <v>なし</v>
          </cell>
          <cell r="BF352" t="str">
            <v>既存</v>
          </cell>
          <cell r="BG352">
            <v>0</v>
          </cell>
          <cell r="BH352">
            <v>0</v>
          </cell>
          <cell r="BI352">
            <v>0</v>
          </cell>
          <cell r="BJ352">
            <v>0</v>
          </cell>
          <cell r="BK352" t="str">
            <v>㈱谷三会館ビル</v>
          </cell>
          <cell r="BL352" t="str">
            <v>代表取締役</v>
          </cell>
          <cell r="BM352" t="str">
            <v>河口　俊隆</v>
          </cell>
          <cell r="BN352" t="str">
            <v>540-0012</v>
          </cell>
          <cell r="BO352" t="str">
            <v>大阪府大阪市中央区谷町３－５－５</v>
          </cell>
          <cell r="BP352">
            <v>0</v>
          </cell>
          <cell r="BQ352">
            <v>0</v>
          </cell>
          <cell r="BR352" t="str">
            <v>㈱アイディコミュニティー</v>
          </cell>
          <cell r="BS352" t="str">
            <v>岡原</v>
          </cell>
          <cell r="BT352" t="str">
            <v>06-6190-5011</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row>
        <row r="353">
          <cell r="A353">
            <v>357</v>
          </cell>
          <cell r="B353" t="str">
            <v>確定</v>
          </cell>
          <cell r="C353" t="str">
            <v>新規</v>
          </cell>
          <cell r="D353" t="str">
            <v>和民</v>
          </cell>
          <cell r="E353" t="str">
            <v>本町</v>
          </cell>
          <cell r="F353" t="str">
            <v>確定</v>
          </cell>
          <cell r="G353" t="str">
            <v>藤井</v>
          </cell>
          <cell r="H353">
            <v>37795</v>
          </cell>
          <cell r="I353" t="str">
            <v>確定</v>
          </cell>
          <cell r="J353" t="str">
            <v>6月17日</v>
          </cell>
          <cell r="K353">
            <v>0.625</v>
          </cell>
          <cell r="L353">
            <v>0</v>
          </cell>
          <cell r="M353">
            <v>0</v>
          </cell>
          <cell r="N353" t="str">
            <v>541-0053</v>
          </cell>
          <cell r="O353" t="str">
            <v>大阪府大阪市中央区本町3-5-2</v>
          </cell>
          <cell r="P353" t="str">
            <v>確定</v>
          </cell>
          <cell r="Q353" t="str">
            <v>辰野本町ビル　地下1階</v>
          </cell>
          <cell r="R353" t="str">
            <v>確定</v>
          </cell>
          <cell r="S353" t="str">
            <v>地下鉄御堂筋線</v>
          </cell>
          <cell r="T353" t="str">
            <v>本町</v>
          </cell>
          <cell r="U353">
            <v>1</v>
          </cell>
          <cell r="V353">
            <v>60</v>
          </cell>
          <cell r="W353" t="str">
            <v>確定</v>
          </cell>
          <cell r="X353">
            <v>1</v>
          </cell>
          <cell r="Y353" t="str">
            <v>年中無休</v>
          </cell>
          <cell r="Z353" t="str">
            <v>17:00～翌日3:00　</v>
          </cell>
          <cell r="AA353" t="str">
            <v>06-6265-0568</v>
          </cell>
          <cell r="AB353" t="str">
            <v>06-6265-0569</v>
          </cell>
          <cell r="AC353" t="str">
            <v>なし</v>
          </cell>
          <cell r="AD353">
            <v>11500</v>
          </cell>
          <cell r="AE353">
            <v>0</v>
          </cell>
          <cell r="AF353">
            <v>57.8</v>
          </cell>
          <cell r="AG353">
            <v>111</v>
          </cell>
          <cell r="AH353" t="str">
            <v>確定</v>
          </cell>
          <cell r="AI353">
            <v>0</v>
          </cell>
          <cell r="AJ353" t="str">
            <v>中止</v>
          </cell>
          <cell r="AK353">
            <v>2</v>
          </cell>
          <cell r="AL353" t="str">
            <v>A+B</v>
          </cell>
          <cell r="AM353">
            <v>26</v>
          </cell>
          <cell r="AN353">
            <v>16</v>
          </cell>
          <cell r="AO353">
            <v>0</v>
          </cell>
          <cell r="AP353">
            <v>0</v>
          </cell>
          <cell r="AQ353">
            <v>0</v>
          </cell>
          <cell r="AR353">
            <v>0</v>
          </cell>
          <cell r="AS353">
            <v>0</v>
          </cell>
          <cell r="AT353">
            <v>0</v>
          </cell>
          <cell r="AU353">
            <v>0</v>
          </cell>
          <cell r="AV353">
            <v>0</v>
          </cell>
          <cell r="AW353">
            <v>42</v>
          </cell>
          <cell r="AX353">
            <v>1</v>
          </cell>
          <cell r="AY353">
            <v>1</v>
          </cell>
          <cell r="AZ353">
            <v>1</v>
          </cell>
          <cell r="BA353" t="str">
            <v>オーナー</v>
          </cell>
          <cell r="BB353" t="str">
            <v>オーナー</v>
          </cell>
          <cell r="BC353" t="str">
            <v>大阪ガス</v>
          </cell>
          <cell r="BD353" t="str">
            <v>なし</v>
          </cell>
          <cell r="BE353" t="str">
            <v>なし</v>
          </cell>
          <cell r="BF353" t="str">
            <v>既存</v>
          </cell>
          <cell r="BG353">
            <v>0</v>
          </cell>
          <cell r="BH353">
            <v>0</v>
          </cell>
          <cell r="BI353">
            <v>0</v>
          </cell>
          <cell r="BJ353">
            <v>0</v>
          </cell>
          <cell r="BK353" t="str">
            <v>辰野㈱</v>
          </cell>
          <cell r="BL353">
            <v>0</v>
          </cell>
          <cell r="BM353">
            <v>0</v>
          </cell>
          <cell r="BN353">
            <v>0</v>
          </cell>
          <cell r="BO353" t="str">
            <v>大阪府大阪市中央区本町３－５－２</v>
          </cell>
          <cell r="BP353" t="str">
            <v>06-6263-2331</v>
          </cell>
          <cell r="BQ353" t="str">
            <v>06-6263-7471</v>
          </cell>
          <cell r="BR353" t="str">
            <v>㈱ビルショップ</v>
          </cell>
          <cell r="BS353" t="str">
            <v>松下</v>
          </cell>
          <cell r="BT353" t="str">
            <v>06-6262-3333</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0</v>
          </cell>
        </row>
        <row r="354">
          <cell r="A354">
            <v>358</v>
          </cell>
          <cell r="B354" t="str">
            <v>確定</v>
          </cell>
          <cell r="C354" t="str">
            <v>新規</v>
          </cell>
          <cell r="D354" t="str">
            <v>TGI</v>
          </cell>
          <cell r="E354" t="str">
            <v>上野中央通り</v>
          </cell>
          <cell r="F354" t="str">
            <v>確定</v>
          </cell>
          <cell r="G354" t="str">
            <v>松浦</v>
          </cell>
          <cell r="H354">
            <v>37774</v>
          </cell>
          <cell r="I354" t="str">
            <v>確定</v>
          </cell>
          <cell r="J354">
            <v>0</v>
          </cell>
          <cell r="K354">
            <v>0.625</v>
          </cell>
          <cell r="L354">
            <v>0</v>
          </cell>
          <cell r="M354">
            <v>0</v>
          </cell>
          <cell r="N354" t="str">
            <v>110-0005</v>
          </cell>
          <cell r="O354" t="str">
            <v>東京都台東区上野4-9-6</v>
          </cell>
          <cell r="P354" t="str">
            <v>確定</v>
          </cell>
          <cell r="Q354" t="str">
            <v>ナガフジビル本館　２階</v>
          </cell>
          <cell r="R354" t="str">
            <v>確定</v>
          </cell>
          <cell r="S354">
            <v>0</v>
          </cell>
          <cell r="T354">
            <v>0</v>
          </cell>
          <cell r="U354">
            <v>0</v>
          </cell>
          <cell r="V354">
            <v>117</v>
          </cell>
          <cell r="W354" t="str">
            <v>確定</v>
          </cell>
          <cell r="X354">
            <v>1</v>
          </cell>
          <cell r="Y354" t="str">
            <v>年中無休</v>
          </cell>
          <cell r="Z354" t="str">
            <v>11:30～翌日1:00　金土曜及び祝祭日の前日は3:00迄</v>
          </cell>
          <cell r="AA354" t="str">
            <v>03-5807-9655</v>
          </cell>
          <cell r="AB354" t="str">
            <v>03-5807-9677</v>
          </cell>
          <cell r="AC354" t="str">
            <v>なし</v>
          </cell>
          <cell r="AD354">
            <v>0</v>
          </cell>
          <cell r="AE354">
            <v>0</v>
          </cell>
          <cell r="AF354">
            <v>0</v>
          </cell>
          <cell r="AG354">
            <v>0</v>
          </cell>
          <cell r="AH354">
            <v>0</v>
          </cell>
          <cell r="AI354">
            <v>0</v>
          </cell>
          <cell r="AJ354" t="str">
            <v>中止</v>
          </cell>
        </row>
        <row r="355">
          <cell r="A355">
            <v>359</v>
          </cell>
          <cell r="B355" t="str">
            <v>確定</v>
          </cell>
          <cell r="C355" t="str">
            <v>新規</v>
          </cell>
          <cell r="D355" t="str">
            <v>和民</v>
          </cell>
          <cell r="E355" t="str">
            <v>三鷹</v>
          </cell>
          <cell r="F355" t="str">
            <v>確定</v>
          </cell>
          <cell r="G355" t="str">
            <v>松浦</v>
          </cell>
          <cell r="H355">
            <v>37809</v>
          </cell>
          <cell r="I355" t="str">
            <v>確定</v>
          </cell>
          <cell r="J355">
            <v>37802</v>
          </cell>
          <cell r="K355">
            <v>0.625</v>
          </cell>
          <cell r="L355">
            <v>0</v>
          </cell>
          <cell r="M355">
            <v>0</v>
          </cell>
          <cell r="N355" t="str">
            <v>181-0013</v>
          </cell>
          <cell r="O355" t="str">
            <v>東京都三鷹市下連雀3-27-14</v>
          </cell>
          <cell r="P355" t="str">
            <v>確定</v>
          </cell>
          <cell r="Q355" t="str">
            <v>三鷹楽器ビル　2,3,4階</v>
          </cell>
          <cell r="R355" t="str">
            <v>確定</v>
          </cell>
          <cell r="S355" t="str">
            <v>JR中央線</v>
          </cell>
          <cell r="T355" t="str">
            <v>三鷹</v>
          </cell>
          <cell r="U355">
            <v>1</v>
          </cell>
          <cell r="V355">
            <v>117.9</v>
          </cell>
          <cell r="W355" t="str">
            <v>確定</v>
          </cell>
          <cell r="X355">
            <v>3</v>
          </cell>
          <cell r="Y355" t="str">
            <v>年中無休</v>
          </cell>
          <cell r="Z355" t="str">
            <v>17:00～翌日3:00　金土曜及び祝祭日の前日は5:00迄</v>
          </cell>
          <cell r="AA355" t="str">
            <v>0422-79-5163</v>
          </cell>
          <cell r="AB355" t="str">
            <v>0422-79-5164</v>
          </cell>
          <cell r="AC355" t="str">
            <v>なし</v>
          </cell>
          <cell r="AD355">
            <v>15000</v>
          </cell>
          <cell r="AE355">
            <v>0</v>
          </cell>
          <cell r="AF355">
            <v>100.48</v>
          </cell>
          <cell r="AG355">
            <v>164</v>
          </cell>
          <cell r="AH355" t="str">
            <v>確定</v>
          </cell>
          <cell r="AI355">
            <v>0</v>
          </cell>
          <cell r="AJ355" t="str">
            <v>中止</v>
          </cell>
          <cell r="AK355">
            <v>2</v>
          </cell>
          <cell r="AL355" t="str">
            <v>A+B</v>
          </cell>
          <cell r="AM355">
            <v>16</v>
          </cell>
          <cell r="AN355">
            <v>19</v>
          </cell>
          <cell r="AO355">
            <v>0</v>
          </cell>
          <cell r="AP355">
            <v>0</v>
          </cell>
          <cell r="AQ355">
            <v>0</v>
          </cell>
          <cell r="AR355">
            <v>0</v>
          </cell>
          <cell r="AS355">
            <v>0</v>
          </cell>
          <cell r="AT355">
            <v>0</v>
          </cell>
          <cell r="AU355">
            <v>0</v>
          </cell>
          <cell r="AV355">
            <v>0</v>
          </cell>
          <cell r="AW355">
            <v>35</v>
          </cell>
          <cell r="AX355">
            <v>3</v>
          </cell>
          <cell r="AY355">
            <v>1</v>
          </cell>
          <cell r="AZ355">
            <v>1</v>
          </cell>
          <cell r="BA355" t="str">
            <v>オーナー</v>
          </cell>
          <cell r="BB355" t="str">
            <v>水道局</v>
          </cell>
          <cell r="BC355" t="str">
            <v>東京ガス</v>
          </cell>
          <cell r="BD355" t="str">
            <v>なし</v>
          </cell>
          <cell r="BE355" t="str">
            <v>なし</v>
          </cell>
          <cell r="BF355" t="str">
            <v>既存</v>
          </cell>
          <cell r="BG355">
            <v>0</v>
          </cell>
          <cell r="BH355">
            <v>0</v>
          </cell>
          <cell r="BI355">
            <v>0</v>
          </cell>
          <cell r="BJ355">
            <v>0</v>
          </cell>
        </row>
        <row r="356">
          <cell r="A356">
            <v>360</v>
          </cell>
          <cell r="B356" t="str">
            <v>確定</v>
          </cell>
          <cell r="C356" t="str">
            <v>新規</v>
          </cell>
          <cell r="D356" t="str">
            <v>和民</v>
          </cell>
          <cell r="E356" t="str">
            <v>スイング梅田</v>
          </cell>
          <cell r="F356" t="str">
            <v>確定</v>
          </cell>
          <cell r="G356" t="str">
            <v>藤井</v>
          </cell>
          <cell r="H356" t="str">
            <v>5月26日</v>
          </cell>
          <cell r="I356" t="str">
            <v>確定</v>
          </cell>
          <cell r="J356" t="str">
            <v>5月20日</v>
          </cell>
          <cell r="K356">
            <v>0.625</v>
          </cell>
          <cell r="L356">
            <v>0</v>
          </cell>
          <cell r="M356">
            <v>0</v>
          </cell>
          <cell r="N356" t="str">
            <v>530-0057</v>
          </cell>
          <cell r="O356" t="str">
            <v>大阪府大阪市北区曽根崎2-15-20</v>
          </cell>
          <cell r="P356" t="str">
            <v>確定</v>
          </cell>
          <cell r="Q356" t="str">
            <v>スウィングうめだビル　５階</v>
          </cell>
          <cell r="R356" t="str">
            <v>確定</v>
          </cell>
          <cell r="S356" t="str">
            <v>阪急線</v>
          </cell>
          <cell r="T356" t="str">
            <v>梅田</v>
          </cell>
          <cell r="U356">
            <v>5</v>
          </cell>
          <cell r="V356">
            <v>159.27000000000001</v>
          </cell>
          <cell r="W356" t="str">
            <v>確定</v>
          </cell>
          <cell r="X356">
            <v>1</v>
          </cell>
          <cell r="Y356" t="str">
            <v>年中無休</v>
          </cell>
          <cell r="Z356" t="str">
            <v>17:00～翌日5:00</v>
          </cell>
          <cell r="AA356" t="str">
            <v>06-6316-8775</v>
          </cell>
          <cell r="AB356" t="str">
            <v>06-6316-8776</v>
          </cell>
          <cell r="AC356" t="str">
            <v>なし</v>
          </cell>
          <cell r="AD356">
            <v>23000</v>
          </cell>
          <cell r="AE356">
            <v>0</v>
          </cell>
          <cell r="AF356">
            <v>120</v>
          </cell>
          <cell r="AG356">
            <v>216</v>
          </cell>
          <cell r="AH356" t="str">
            <v>確定</v>
          </cell>
          <cell r="AI356">
            <v>0</v>
          </cell>
          <cell r="AJ356" t="str">
            <v>中止</v>
          </cell>
          <cell r="AK356">
            <v>4</v>
          </cell>
          <cell r="AL356" t="str">
            <v>A+B+C+D</v>
          </cell>
          <cell r="AM356">
            <v>18</v>
          </cell>
          <cell r="AN356">
            <v>18</v>
          </cell>
          <cell r="AO356">
            <v>18</v>
          </cell>
          <cell r="AP356">
            <v>12</v>
          </cell>
          <cell r="AQ356">
            <v>0</v>
          </cell>
          <cell r="AR356">
            <v>0</v>
          </cell>
          <cell r="AS356">
            <v>0</v>
          </cell>
          <cell r="AT356">
            <v>0</v>
          </cell>
          <cell r="AU356">
            <v>0</v>
          </cell>
          <cell r="AV356">
            <v>0</v>
          </cell>
          <cell r="AW356">
            <v>66</v>
          </cell>
          <cell r="AX356">
            <v>1</v>
          </cell>
          <cell r="AY356">
            <v>1</v>
          </cell>
          <cell r="AZ356">
            <v>1</v>
          </cell>
          <cell r="BA356" t="str">
            <v>オーナー</v>
          </cell>
          <cell r="BB356" t="str">
            <v>オーナー</v>
          </cell>
          <cell r="BC356" t="str">
            <v>大阪ガス</v>
          </cell>
          <cell r="BD356" t="str">
            <v>なし</v>
          </cell>
          <cell r="BE356" t="str">
            <v>なし</v>
          </cell>
          <cell r="BF356" t="str">
            <v>既存</v>
          </cell>
          <cell r="BG356">
            <v>0</v>
          </cell>
          <cell r="BH356">
            <v>0</v>
          </cell>
          <cell r="BI356">
            <v>0</v>
          </cell>
          <cell r="BJ356">
            <v>0</v>
          </cell>
        </row>
        <row r="357">
          <cell r="A357">
            <v>361</v>
          </cell>
          <cell r="B357" t="str">
            <v>確定</v>
          </cell>
          <cell r="C357" t="str">
            <v>新規</v>
          </cell>
          <cell r="D357" t="str">
            <v>ゴハン</v>
          </cell>
          <cell r="E357" t="str">
            <v>水道橋白山通り</v>
          </cell>
          <cell r="F357" t="str">
            <v>確定</v>
          </cell>
          <cell r="G357" t="str">
            <v>松浦</v>
          </cell>
          <cell r="H357" t="str">
            <v>5月30日</v>
          </cell>
          <cell r="I357" t="str">
            <v>確定</v>
          </cell>
          <cell r="J357">
            <v>37762</v>
          </cell>
          <cell r="K357">
            <v>0.625</v>
          </cell>
          <cell r="L357">
            <v>0</v>
          </cell>
          <cell r="M357">
            <v>0</v>
          </cell>
          <cell r="N357" t="str">
            <v>101-0051</v>
          </cell>
          <cell r="O357" t="str">
            <v>東京都千代田区神田神保町1-58-2</v>
          </cell>
          <cell r="P357" t="str">
            <v>確定</v>
          </cell>
          <cell r="Q357" t="str">
            <v>一不二ビル　2階</v>
          </cell>
          <cell r="R357" t="str">
            <v>確定</v>
          </cell>
          <cell r="S357" t="str">
            <v>半蔵門線</v>
          </cell>
          <cell r="T357" t="str">
            <v>神保町</v>
          </cell>
          <cell r="U357">
            <v>2</v>
          </cell>
          <cell r="V357">
            <v>61.12</v>
          </cell>
          <cell r="W357" t="str">
            <v>確定</v>
          </cell>
          <cell r="X357">
            <v>1</v>
          </cell>
          <cell r="Y357" t="str">
            <v>年中無休</v>
          </cell>
          <cell r="Z357" t="str">
            <v>17:00～翌日1:00</v>
          </cell>
          <cell r="AA357" t="str">
            <v>03-5283-7327</v>
          </cell>
          <cell r="AB357" t="str">
            <v>03-5283-7328</v>
          </cell>
          <cell r="AC357" t="str">
            <v>なし</v>
          </cell>
          <cell r="AD357">
            <v>10500</v>
          </cell>
          <cell r="AE357">
            <v>0</v>
          </cell>
          <cell r="AF357">
            <v>61.12</v>
          </cell>
          <cell r="AG357">
            <v>100</v>
          </cell>
          <cell r="AH357" t="str">
            <v>確定</v>
          </cell>
          <cell r="AI357">
            <v>0</v>
          </cell>
          <cell r="AJ357" t="str">
            <v>中止</v>
          </cell>
          <cell r="AK357">
            <v>1</v>
          </cell>
          <cell r="AL357" t="str">
            <v>A+B+C</v>
          </cell>
          <cell r="AM357">
            <v>16</v>
          </cell>
          <cell r="AN357">
            <v>16</v>
          </cell>
          <cell r="AO357">
            <v>12</v>
          </cell>
          <cell r="AP357">
            <v>0</v>
          </cell>
          <cell r="AQ357">
            <v>0</v>
          </cell>
          <cell r="AR357">
            <v>0</v>
          </cell>
          <cell r="AS357">
            <v>0</v>
          </cell>
          <cell r="AT357">
            <v>0</v>
          </cell>
          <cell r="AU357">
            <v>0</v>
          </cell>
          <cell r="AV357">
            <v>0</v>
          </cell>
          <cell r="AW357">
            <v>0</v>
          </cell>
          <cell r="AX357">
            <v>1</v>
          </cell>
          <cell r="AY357">
            <v>1</v>
          </cell>
          <cell r="AZ357">
            <v>1</v>
          </cell>
          <cell r="BA357" t="str">
            <v>オーナー</v>
          </cell>
          <cell r="BB357" t="str">
            <v>オーナー</v>
          </cell>
          <cell r="BC357" t="str">
            <v>東京ガス</v>
          </cell>
          <cell r="BD357" t="str">
            <v>なし</v>
          </cell>
          <cell r="BE357" t="str">
            <v>なし</v>
          </cell>
          <cell r="BF357" t="str">
            <v>既存</v>
          </cell>
          <cell r="BG357">
            <v>0</v>
          </cell>
          <cell r="BH357" t="str">
            <v>オーナー</v>
          </cell>
          <cell r="BI357" t="str">
            <v>オーナー</v>
          </cell>
          <cell r="BJ357">
            <v>0</v>
          </cell>
        </row>
        <row r="358">
          <cell r="A358">
            <v>362</v>
          </cell>
          <cell r="B358" t="str">
            <v>確定</v>
          </cell>
          <cell r="C358" t="str">
            <v>新規</v>
          </cell>
          <cell r="D358" t="str">
            <v>和民</v>
          </cell>
          <cell r="E358" t="str">
            <v>西大島</v>
          </cell>
          <cell r="F358" t="str">
            <v>確定</v>
          </cell>
          <cell r="G358" t="str">
            <v>能村</v>
          </cell>
          <cell r="H358">
            <v>37872</v>
          </cell>
          <cell r="I358" t="str">
            <v>確定</v>
          </cell>
          <cell r="J358">
            <v>37866</v>
          </cell>
          <cell r="K358">
            <v>0.625</v>
          </cell>
          <cell r="L358">
            <v>0</v>
          </cell>
          <cell r="M358">
            <v>0</v>
          </cell>
          <cell r="N358" t="str">
            <v>136-0072</v>
          </cell>
          <cell r="O358" t="str">
            <v>東京都江東区大島1-34-12</v>
          </cell>
          <cell r="P358" t="str">
            <v>確定</v>
          </cell>
          <cell r="Q358" t="str">
            <v>菅沼ビル　2,3階</v>
          </cell>
          <cell r="R358" t="str">
            <v>確定</v>
          </cell>
          <cell r="S358" t="str">
            <v>都営新宿線</v>
          </cell>
          <cell r="T358" t="str">
            <v>西大島</v>
          </cell>
          <cell r="U358">
            <v>1</v>
          </cell>
          <cell r="V358">
            <v>81.430000000000007</v>
          </cell>
          <cell r="W358" t="str">
            <v>確定</v>
          </cell>
          <cell r="X358">
            <v>2</v>
          </cell>
          <cell r="Y358" t="str">
            <v>年中無休</v>
          </cell>
          <cell r="Z358" t="str">
            <v>17:00～翌日3:00　金土曜及び祝祭日の前日は5:00迄</v>
          </cell>
          <cell r="AA358" t="str">
            <v>03-5836-3768</v>
          </cell>
          <cell r="AB358" t="str">
            <v>03-5836-3769</v>
          </cell>
          <cell r="AC358" t="str">
            <v>なし</v>
          </cell>
          <cell r="AD358">
            <v>11500</v>
          </cell>
          <cell r="AE358">
            <v>0</v>
          </cell>
          <cell r="AF358">
            <v>77.790000000000006</v>
          </cell>
          <cell r="AG358">
            <v>146</v>
          </cell>
          <cell r="AH358" t="str">
            <v>確定</v>
          </cell>
          <cell r="AI358">
            <v>0</v>
          </cell>
          <cell r="AJ358" t="str">
            <v>中止</v>
          </cell>
          <cell r="AK358">
            <v>3</v>
          </cell>
          <cell r="AL358" t="str">
            <v>A+B+C</v>
          </cell>
          <cell r="AM358">
            <v>20</v>
          </cell>
          <cell r="AN358">
            <v>20</v>
          </cell>
          <cell r="AO358">
            <v>24</v>
          </cell>
          <cell r="AP358">
            <v>0</v>
          </cell>
          <cell r="AQ358">
            <v>0</v>
          </cell>
          <cell r="AR358">
            <v>0</v>
          </cell>
          <cell r="AS358">
            <v>0</v>
          </cell>
          <cell r="AT358">
            <v>0</v>
          </cell>
          <cell r="AU358">
            <v>0</v>
          </cell>
          <cell r="AV358">
            <v>0</v>
          </cell>
          <cell r="AW358">
            <v>64</v>
          </cell>
          <cell r="AX358">
            <v>2</v>
          </cell>
          <cell r="AY358">
            <v>2</v>
          </cell>
          <cell r="AZ358">
            <v>1</v>
          </cell>
          <cell r="BA358" t="str">
            <v>オーナー</v>
          </cell>
          <cell r="BB358" t="str">
            <v>オーナー</v>
          </cell>
          <cell r="BC358" t="str">
            <v>東京ガス</v>
          </cell>
          <cell r="BD358" t="str">
            <v>あり</v>
          </cell>
          <cell r="BE358" t="str">
            <v>なし</v>
          </cell>
          <cell r="BF358" t="str">
            <v>新築</v>
          </cell>
          <cell r="BG358">
            <v>0</v>
          </cell>
          <cell r="BH358">
            <v>0</v>
          </cell>
          <cell r="BI358">
            <v>0</v>
          </cell>
          <cell r="BJ358">
            <v>0</v>
          </cell>
          <cell r="BK358">
            <v>0</v>
          </cell>
          <cell r="BL358">
            <v>0</v>
          </cell>
          <cell r="BM358" t="str">
            <v>菅沼　静枝</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0</v>
          </cell>
        </row>
        <row r="359">
          <cell r="A359">
            <v>363</v>
          </cell>
          <cell r="B359" t="str">
            <v>確定</v>
          </cell>
          <cell r="C359" t="str">
            <v>変更</v>
          </cell>
          <cell r="D359" t="str">
            <v>ゴハン</v>
          </cell>
          <cell r="E359" t="str">
            <v>府中並木通り</v>
          </cell>
          <cell r="F359" t="str">
            <v>確定</v>
          </cell>
          <cell r="G359">
            <v>0</v>
          </cell>
          <cell r="H359">
            <v>37773</v>
          </cell>
          <cell r="I359" t="str">
            <v>確定</v>
          </cell>
          <cell r="J359" t="str">
            <v>5月23日</v>
          </cell>
          <cell r="K359">
            <v>0.41666666666666669</v>
          </cell>
          <cell r="L359">
            <v>0</v>
          </cell>
          <cell r="M359">
            <v>0</v>
          </cell>
          <cell r="N359" t="str">
            <v>183-0022</v>
          </cell>
          <cell r="O359" t="str">
            <v>東京都府中市宮西町1-3-3</v>
          </cell>
          <cell r="P359" t="str">
            <v>確定</v>
          </cell>
          <cell r="Q359" t="str">
            <v>Bビル　３階</v>
          </cell>
          <cell r="R359" t="str">
            <v>確定</v>
          </cell>
          <cell r="S359" t="str">
            <v>京王線</v>
          </cell>
          <cell r="T359" t="str">
            <v>府中</v>
          </cell>
          <cell r="U359">
            <v>1</v>
          </cell>
          <cell r="V359">
            <v>117</v>
          </cell>
          <cell r="W359" t="str">
            <v>確定</v>
          </cell>
          <cell r="X359">
            <v>1</v>
          </cell>
          <cell r="Y359" t="str">
            <v>年中無休</v>
          </cell>
          <cell r="Z359" t="str">
            <v>17:00～翌日3:00　</v>
          </cell>
          <cell r="AA359" t="str">
            <v>042-354-3600</v>
          </cell>
          <cell r="AB359" t="str">
            <v>042-354-3633</v>
          </cell>
          <cell r="AC359" t="str">
            <v>なし</v>
          </cell>
          <cell r="AD359">
            <v>16000</v>
          </cell>
          <cell r="AE359">
            <v>0</v>
          </cell>
          <cell r="AF359">
            <v>117.2</v>
          </cell>
          <cell r="AG359">
            <v>200</v>
          </cell>
          <cell r="AH359" t="str">
            <v>確定</v>
          </cell>
          <cell r="AI359">
            <v>0</v>
          </cell>
          <cell r="AJ359" t="str">
            <v>中止</v>
          </cell>
          <cell r="AK359">
            <v>3</v>
          </cell>
          <cell r="AL359" t="str">
            <v>A+B+C</v>
          </cell>
          <cell r="AM359">
            <v>22</v>
          </cell>
          <cell r="AN359">
            <v>18</v>
          </cell>
          <cell r="AO359">
            <v>14</v>
          </cell>
          <cell r="AP359">
            <v>0</v>
          </cell>
          <cell r="AQ359">
            <v>0</v>
          </cell>
          <cell r="AR359">
            <v>0</v>
          </cell>
          <cell r="AS359">
            <v>0</v>
          </cell>
          <cell r="AT359">
            <v>0</v>
          </cell>
          <cell r="AU359">
            <v>0</v>
          </cell>
          <cell r="AV359">
            <v>0</v>
          </cell>
          <cell r="AW359">
            <v>0</v>
          </cell>
          <cell r="AX359">
            <v>1</v>
          </cell>
          <cell r="AY359">
            <v>1</v>
          </cell>
          <cell r="AZ359">
            <v>1</v>
          </cell>
          <cell r="BA359">
            <v>0</v>
          </cell>
          <cell r="BB359">
            <v>0</v>
          </cell>
          <cell r="BC359">
            <v>0</v>
          </cell>
          <cell r="BD359">
            <v>0</v>
          </cell>
          <cell r="BE359">
            <v>0</v>
          </cell>
          <cell r="BF359">
            <v>0</v>
          </cell>
          <cell r="BG359">
            <v>0</v>
          </cell>
          <cell r="BH359">
            <v>0</v>
          </cell>
          <cell r="BI359">
            <v>0</v>
          </cell>
          <cell r="BJ359">
            <v>0</v>
          </cell>
        </row>
        <row r="360">
          <cell r="A360">
            <v>364</v>
          </cell>
          <cell r="B360" t="str">
            <v>確定</v>
          </cell>
          <cell r="C360" t="str">
            <v>新規</v>
          </cell>
          <cell r="D360" t="str">
            <v>和民</v>
          </cell>
          <cell r="E360" t="str">
            <v>近鉄八尾駅前</v>
          </cell>
          <cell r="F360" t="str">
            <v>確定</v>
          </cell>
          <cell r="G360" t="str">
            <v>藤井</v>
          </cell>
          <cell r="H360">
            <v>37772</v>
          </cell>
          <cell r="I360" t="str">
            <v>確定</v>
          </cell>
          <cell r="J360">
            <v>37766</v>
          </cell>
          <cell r="K360">
            <v>0.625</v>
          </cell>
          <cell r="L360">
            <v>0</v>
          </cell>
          <cell r="M360">
            <v>0</v>
          </cell>
          <cell r="N360" t="str">
            <v>581-0803</v>
          </cell>
          <cell r="O360" t="str">
            <v>大阪府八尾市光町1-64</v>
          </cell>
          <cell r="P360" t="str">
            <v>確定</v>
          </cell>
          <cell r="Q360" t="str">
            <v>オカダビル　3階</v>
          </cell>
          <cell r="R360" t="str">
            <v>確定</v>
          </cell>
          <cell r="S360" t="str">
            <v>近鉄大阪線</v>
          </cell>
          <cell r="T360" t="str">
            <v>八尾</v>
          </cell>
          <cell r="U360">
            <v>2</v>
          </cell>
          <cell r="V360">
            <v>73.040000000000006</v>
          </cell>
          <cell r="W360" t="str">
            <v>確定</v>
          </cell>
          <cell r="X360">
            <v>1</v>
          </cell>
          <cell r="Y360" t="str">
            <v>年中無休</v>
          </cell>
          <cell r="Z360" t="str">
            <v>17:00～翌日3:00　金土曜及び祝祭日の前日は5:00迄</v>
          </cell>
          <cell r="AA360" t="str">
            <v>0729-25-4331</v>
          </cell>
          <cell r="AB360" t="str">
            <v>0729-25-4332</v>
          </cell>
          <cell r="AC360" t="str">
            <v>なし</v>
          </cell>
          <cell r="AD360">
            <v>10500</v>
          </cell>
          <cell r="AE360" t="str">
            <v>有限会社オカダビルデｲング</v>
          </cell>
          <cell r="AF360">
            <v>74.900000000000006</v>
          </cell>
          <cell r="AG360">
            <v>136</v>
          </cell>
          <cell r="AH360" t="str">
            <v>確定</v>
          </cell>
          <cell r="AI360">
            <v>0</v>
          </cell>
          <cell r="AJ360" t="str">
            <v>中止</v>
          </cell>
          <cell r="AK360">
            <v>3</v>
          </cell>
          <cell r="AL360" t="str">
            <v>A+B+C</v>
          </cell>
          <cell r="AM360">
            <v>16</v>
          </cell>
          <cell r="AN360">
            <v>16</v>
          </cell>
          <cell r="AO360">
            <v>12</v>
          </cell>
          <cell r="AP360">
            <v>0</v>
          </cell>
          <cell r="AQ360">
            <v>0</v>
          </cell>
          <cell r="AR360">
            <v>0</v>
          </cell>
          <cell r="AS360">
            <v>0</v>
          </cell>
          <cell r="AT360">
            <v>0</v>
          </cell>
          <cell r="AU360">
            <v>0</v>
          </cell>
          <cell r="AV360">
            <v>0</v>
          </cell>
          <cell r="AW360">
            <v>44</v>
          </cell>
          <cell r="AX360">
            <v>1</v>
          </cell>
          <cell r="AY360">
            <v>1</v>
          </cell>
          <cell r="AZ360">
            <v>1</v>
          </cell>
          <cell r="BA360" t="str">
            <v>オーナー</v>
          </cell>
          <cell r="BB360" t="str">
            <v>オーナー</v>
          </cell>
          <cell r="BC360" t="str">
            <v>大阪ガス</v>
          </cell>
          <cell r="BD360" t="str">
            <v>なし</v>
          </cell>
          <cell r="BE360" t="str">
            <v>なし</v>
          </cell>
          <cell r="BF360" t="str">
            <v>既存</v>
          </cell>
        </row>
        <row r="361">
          <cell r="A361">
            <v>365</v>
          </cell>
          <cell r="B361" t="str">
            <v>確定</v>
          </cell>
          <cell r="C361" t="str">
            <v>新規</v>
          </cell>
          <cell r="D361" t="str">
            <v>和み亭</v>
          </cell>
          <cell r="E361" t="str">
            <v>古淵</v>
          </cell>
          <cell r="F361" t="str">
            <v>確定</v>
          </cell>
          <cell r="G361" t="str">
            <v>児玉</v>
          </cell>
          <cell r="H361">
            <v>37796</v>
          </cell>
          <cell r="I361" t="str">
            <v>確定</v>
          </cell>
          <cell r="J361" t="str">
            <v>6月16日</v>
          </cell>
          <cell r="K361">
            <v>0.625</v>
          </cell>
          <cell r="L361">
            <v>0</v>
          </cell>
          <cell r="M361">
            <v>0</v>
          </cell>
          <cell r="N361" t="str">
            <v>229-0004</v>
          </cell>
          <cell r="O361" t="str">
            <v>神奈川県相模原市古淵1-8-13</v>
          </cell>
          <cell r="P361" t="str">
            <v>確定</v>
          </cell>
          <cell r="Q361">
            <v>0</v>
          </cell>
          <cell r="R361" t="str">
            <v xml:space="preserve"> </v>
          </cell>
          <cell r="S361" t="str">
            <v>JR横浜線</v>
          </cell>
          <cell r="T361" t="str">
            <v>古淵</v>
          </cell>
          <cell r="U361">
            <v>1</v>
          </cell>
          <cell r="V361">
            <v>110.23</v>
          </cell>
          <cell r="W361" t="str">
            <v>確定</v>
          </cell>
          <cell r="X361">
            <v>1</v>
          </cell>
          <cell r="Y361" t="str">
            <v>年中無休</v>
          </cell>
          <cell r="Z361" t="str">
            <v>11:30～翌日2:00</v>
          </cell>
          <cell r="AA361" t="str">
            <v>042-759-7837</v>
          </cell>
          <cell r="AB361" t="str">
            <v>042-759-7838</v>
          </cell>
          <cell r="AC361" t="str">
            <v>なし</v>
          </cell>
          <cell r="AD361">
            <v>12000</v>
          </cell>
          <cell r="AE361">
            <v>0</v>
          </cell>
          <cell r="AF361">
            <v>80</v>
          </cell>
          <cell r="AG361">
            <v>132</v>
          </cell>
          <cell r="AH361" t="str">
            <v>確定</v>
          </cell>
          <cell r="AI361">
            <v>18</v>
          </cell>
          <cell r="AJ361" t="str">
            <v>中止</v>
          </cell>
          <cell r="AK361">
            <v>2</v>
          </cell>
          <cell r="AL361" t="str">
            <v>A+B</v>
          </cell>
          <cell r="AM361">
            <v>16</v>
          </cell>
          <cell r="AN361">
            <v>22</v>
          </cell>
          <cell r="AO361">
            <v>0</v>
          </cell>
          <cell r="AP361">
            <v>0</v>
          </cell>
          <cell r="AQ361">
            <v>0</v>
          </cell>
          <cell r="AR361">
            <v>0</v>
          </cell>
          <cell r="AS361">
            <v>0</v>
          </cell>
          <cell r="AT361">
            <v>0</v>
          </cell>
          <cell r="AU361">
            <v>0</v>
          </cell>
          <cell r="AV361">
            <v>0</v>
          </cell>
          <cell r="AW361">
            <v>38</v>
          </cell>
          <cell r="AX361">
            <v>1</v>
          </cell>
          <cell r="AY361">
            <v>1</v>
          </cell>
          <cell r="AZ361">
            <v>1</v>
          </cell>
          <cell r="BA361" t="str">
            <v>オーナー</v>
          </cell>
          <cell r="BB361" t="str">
            <v>水道局</v>
          </cell>
          <cell r="BC361" t="str">
            <v>東京ガス</v>
          </cell>
          <cell r="BD361" t="str">
            <v>なし</v>
          </cell>
          <cell r="BE361" t="str">
            <v>なし</v>
          </cell>
          <cell r="BF361" t="str">
            <v>既存</v>
          </cell>
          <cell r="BG361">
            <v>0</v>
          </cell>
          <cell r="BH361" t="str">
            <v>オーイズミ販売㈱</v>
          </cell>
          <cell r="BI361" t="str">
            <v>菅原課長</v>
          </cell>
          <cell r="BJ361" t="str">
            <v>046－297-2511</v>
          </cell>
          <cell r="BK361" t="str">
            <v>オーイズミ販売㈱（転貸）</v>
          </cell>
        </row>
        <row r="362">
          <cell r="A362">
            <v>366</v>
          </cell>
          <cell r="B362" t="str">
            <v>確定</v>
          </cell>
          <cell r="C362" t="str">
            <v>新規</v>
          </cell>
          <cell r="D362" t="str">
            <v>ゴハン</v>
          </cell>
          <cell r="E362" t="str">
            <v>たまプラーザ</v>
          </cell>
          <cell r="F362" t="str">
            <v>和民へ</v>
          </cell>
          <cell r="G362" t="str">
            <v>松浦</v>
          </cell>
          <cell r="H362">
            <v>37823</v>
          </cell>
          <cell r="I362" t="str">
            <v>確定</v>
          </cell>
          <cell r="J362">
            <v>37814</v>
          </cell>
          <cell r="K362">
            <v>0.625</v>
          </cell>
          <cell r="L362">
            <v>0</v>
          </cell>
          <cell r="M362">
            <v>0</v>
          </cell>
          <cell r="N362" t="str">
            <v>225-0002</v>
          </cell>
          <cell r="O362" t="str">
            <v>神奈川県横浜市青葉区美しが丘2-15</v>
          </cell>
          <cell r="P362" t="str">
            <v>確定</v>
          </cell>
          <cell r="Q362" t="str">
            <v>PLAZAサウスウエスト 4階</v>
          </cell>
          <cell r="R362" t="str">
            <v>確定</v>
          </cell>
          <cell r="S362" t="str">
            <v>東急田園都市線</v>
          </cell>
          <cell r="T362" t="str">
            <v>たまプラーザ</v>
          </cell>
          <cell r="U362">
            <v>2</v>
          </cell>
          <cell r="V362">
            <v>61.5</v>
          </cell>
          <cell r="W362" t="str">
            <v>確定</v>
          </cell>
          <cell r="X362">
            <v>1</v>
          </cell>
          <cell r="Y362" t="str">
            <v>年中無休</v>
          </cell>
          <cell r="Z362" t="str">
            <v>17:00～翌日３:00</v>
          </cell>
          <cell r="AA362" t="str">
            <v>045-905-2878</v>
          </cell>
          <cell r="AB362" t="str">
            <v>045-905-2879</v>
          </cell>
          <cell r="AC362" t="str">
            <v>なし</v>
          </cell>
          <cell r="AD362">
            <v>10500</v>
          </cell>
          <cell r="AE362">
            <v>0</v>
          </cell>
          <cell r="AF362">
            <v>61.5</v>
          </cell>
          <cell r="AG362">
            <v>103</v>
          </cell>
          <cell r="AH362" t="str">
            <v>確定</v>
          </cell>
          <cell r="AI362">
            <v>0</v>
          </cell>
          <cell r="AJ362" t="str">
            <v>中止</v>
          </cell>
          <cell r="AK362">
            <v>3</v>
          </cell>
          <cell r="AL362" t="str">
            <v>A+B+C</v>
          </cell>
          <cell r="AM362">
            <v>12</v>
          </cell>
          <cell r="AN362">
            <v>12</v>
          </cell>
          <cell r="AO362">
            <v>19</v>
          </cell>
          <cell r="AP362">
            <v>0</v>
          </cell>
          <cell r="AQ362">
            <v>0</v>
          </cell>
          <cell r="AR362">
            <v>0</v>
          </cell>
          <cell r="AS362">
            <v>0</v>
          </cell>
          <cell r="AT362">
            <v>0</v>
          </cell>
          <cell r="AU362">
            <v>0</v>
          </cell>
          <cell r="AV362">
            <v>0</v>
          </cell>
          <cell r="AW362">
            <v>0</v>
          </cell>
          <cell r="AX362">
            <v>1</v>
          </cell>
          <cell r="AY362">
            <v>1</v>
          </cell>
          <cell r="AZ362">
            <v>1</v>
          </cell>
          <cell r="BA362" t="str">
            <v>オーナー</v>
          </cell>
          <cell r="BB362" t="str">
            <v>オーナー</v>
          </cell>
          <cell r="BC362" t="str">
            <v>東京ガス</v>
          </cell>
          <cell r="BD362" t="str">
            <v>なし</v>
          </cell>
          <cell r="BE362" t="str">
            <v>なし</v>
          </cell>
          <cell r="BF362" t="str">
            <v>既存</v>
          </cell>
          <cell r="BG362">
            <v>0</v>
          </cell>
          <cell r="BH362" t="str">
            <v>㈱チャイナガーデン</v>
          </cell>
          <cell r="BI362" t="str">
            <v>蜂屋</v>
          </cell>
          <cell r="BJ362" t="str">
            <v>045-903-2459</v>
          </cell>
          <cell r="BK362" t="str">
            <v>㈱チャイナガーデン</v>
          </cell>
        </row>
        <row r="363">
          <cell r="A363">
            <v>367</v>
          </cell>
          <cell r="B363" t="str">
            <v>確定</v>
          </cell>
          <cell r="C363" t="str">
            <v>新規</v>
          </cell>
          <cell r="D363" t="str">
            <v>和民</v>
          </cell>
          <cell r="E363" t="str">
            <v>草加西口</v>
          </cell>
          <cell r="F363" t="str">
            <v>確定</v>
          </cell>
          <cell r="G363" t="str">
            <v>能村</v>
          </cell>
          <cell r="H363">
            <v>37884</v>
          </cell>
          <cell r="I363" t="str">
            <v>確定</v>
          </cell>
          <cell r="J363">
            <v>37878</v>
          </cell>
          <cell r="K363">
            <v>0.625</v>
          </cell>
          <cell r="L363">
            <v>0</v>
          </cell>
          <cell r="M363">
            <v>0</v>
          </cell>
          <cell r="N363" t="str">
            <v>340-0034</v>
          </cell>
          <cell r="O363" t="str">
            <v>埼玉県草加市氷川町1130-1</v>
          </cell>
          <cell r="P363" t="str">
            <v>確定</v>
          </cell>
          <cell r="Q363" t="str">
            <v>第３ケイユー　　2階</v>
          </cell>
          <cell r="R363" t="str">
            <v>確定</v>
          </cell>
          <cell r="S363" t="str">
            <v>東武伊勢崎線</v>
          </cell>
          <cell r="T363" t="str">
            <v>草加</v>
          </cell>
          <cell r="U363">
            <v>1</v>
          </cell>
          <cell r="V363">
            <v>73.77</v>
          </cell>
          <cell r="W363" t="str">
            <v>確定</v>
          </cell>
          <cell r="X363">
            <v>1</v>
          </cell>
          <cell r="Y363" t="str">
            <v>年中無休</v>
          </cell>
          <cell r="Z363" t="str">
            <v>17:00～翌日3:00　金土曜及び祝祭日の前日は5:00迄</v>
          </cell>
          <cell r="AA363" t="str">
            <v>048-920-5560</v>
          </cell>
          <cell r="AB363" t="str">
            <v>048-920-5561</v>
          </cell>
          <cell r="AC363" t="str">
            <v>なし</v>
          </cell>
          <cell r="AD363">
            <v>10500</v>
          </cell>
          <cell r="AE363">
            <v>0</v>
          </cell>
          <cell r="AF363">
            <v>73.7</v>
          </cell>
          <cell r="AG363">
            <v>135</v>
          </cell>
          <cell r="AH363" t="str">
            <v>確定</v>
          </cell>
          <cell r="AI363">
            <v>0</v>
          </cell>
          <cell r="AJ363" t="str">
            <v>中止</v>
          </cell>
          <cell r="AK363">
            <v>4</v>
          </cell>
          <cell r="AL363" t="str">
            <v>A+B+C+D</v>
          </cell>
          <cell r="AM363">
            <v>14</v>
          </cell>
          <cell r="AN363">
            <v>12</v>
          </cell>
          <cell r="AO363">
            <v>12</v>
          </cell>
          <cell r="AP363">
            <v>21</v>
          </cell>
          <cell r="AQ363">
            <v>0</v>
          </cell>
          <cell r="AR363">
            <v>0</v>
          </cell>
          <cell r="AS363">
            <v>0</v>
          </cell>
          <cell r="AT363">
            <v>0</v>
          </cell>
          <cell r="AU363">
            <v>0</v>
          </cell>
          <cell r="AV363">
            <v>0</v>
          </cell>
          <cell r="AW363">
            <v>59</v>
          </cell>
          <cell r="AX363">
            <v>1</v>
          </cell>
          <cell r="AY363">
            <v>1</v>
          </cell>
          <cell r="AZ363">
            <v>1</v>
          </cell>
          <cell r="BA363" t="str">
            <v>ｱﾄﾞﾊﾞﾝｽ</v>
          </cell>
          <cell r="BB363" t="str">
            <v>ｱﾄﾞﾊﾞﾝｽ</v>
          </cell>
          <cell r="BC363" t="str">
            <v>東京ガス</v>
          </cell>
          <cell r="BD363" t="str">
            <v>なし</v>
          </cell>
          <cell r="BE363" t="str">
            <v>なし</v>
          </cell>
          <cell r="BF363" t="str">
            <v>新築</v>
          </cell>
          <cell r="BG363">
            <v>0</v>
          </cell>
          <cell r="BH363" t="str">
            <v>千代田土地建物㈱</v>
          </cell>
          <cell r="BI363">
            <v>0</v>
          </cell>
          <cell r="BJ363" t="str">
            <v>03-3667-7872</v>
          </cell>
        </row>
        <row r="364">
          <cell r="A364">
            <v>368</v>
          </cell>
          <cell r="B364" t="str">
            <v>確定</v>
          </cell>
          <cell r="C364" t="str">
            <v>新規</v>
          </cell>
          <cell r="D364" t="str">
            <v>和民</v>
          </cell>
          <cell r="E364" t="str">
            <v>JR北新地駅前タカガワビル</v>
          </cell>
          <cell r="F364" t="str">
            <v>確定</v>
          </cell>
          <cell r="G364" t="str">
            <v>藤井</v>
          </cell>
          <cell r="H364">
            <v>38138</v>
          </cell>
          <cell r="I364" t="str">
            <v>確定</v>
          </cell>
          <cell r="J364">
            <v>38132</v>
          </cell>
          <cell r="K364">
            <v>0.66666666666666663</v>
          </cell>
          <cell r="L364">
            <v>0</v>
          </cell>
          <cell r="M364">
            <v>0</v>
          </cell>
          <cell r="N364" t="str">
            <v>530-0002</v>
          </cell>
          <cell r="O364" t="str">
            <v>大阪府大阪市北区曽根崎新地１－１１－２０</v>
          </cell>
          <cell r="P364" t="str">
            <v>確定</v>
          </cell>
          <cell r="Q364" t="str">
            <v>タカガワ梅田ビル　地下１階</v>
          </cell>
          <cell r="R364" t="str">
            <v>確定</v>
          </cell>
          <cell r="S364" t="str">
            <v>JR東西線</v>
          </cell>
          <cell r="T364" t="str">
            <v>北新地</v>
          </cell>
          <cell r="U364">
            <v>1</v>
          </cell>
          <cell r="V364">
            <v>78.040000000000006</v>
          </cell>
          <cell r="W364" t="str">
            <v>確定</v>
          </cell>
          <cell r="X364">
            <v>1</v>
          </cell>
          <cell r="Y364" t="str">
            <v>年中無休</v>
          </cell>
          <cell r="Z364" t="str">
            <v>17:00～翌日3:00　土日曜及び祝祭日は0:00迄</v>
          </cell>
          <cell r="AA364" t="str">
            <v>06-6343-9877</v>
          </cell>
          <cell r="AB364" t="str">
            <v>06-6343-9878</v>
          </cell>
          <cell r="AC364" t="str">
            <v>なし</v>
          </cell>
          <cell r="AD364">
            <v>12500</v>
          </cell>
          <cell r="AE364" t="str">
            <v>株式会社　タカガワ</v>
          </cell>
          <cell r="AF364">
            <v>61.09</v>
          </cell>
          <cell r="AG364">
            <v>114</v>
          </cell>
          <cell r="AH364" t="str">
            <v>確定</v>
          </cell>
          <cell r="AI364">
            <v>0</v>
          </cell>
          <cell r="AJ364" t="str">
            <v>中止</v>
          </cell>
          <cell r="AK364">
            <v>2</v>
          </cell>
          <cell r="AL364" t="str">
            <v>A+B</v>
          </cell>
          <cell r="AM364">
            <v>11</v>
          </cell>
          <cell r="AN364">
            <v>9</v>
          </cell>
          <cell r="AO364">
            <v>0</v>
          </cell>
          <cell r="AP364">
            <v>0</v>
          </cell>
          <cell r="AQ364">
            <v>0</v>
          </cell>
          <cell r="AR364">
            <v>0</v>
          </cell>
          <cell r="AS364">
            <v>0</v>
          </cell>
          <cell r="AT364">
            <v>0</v>
          </cell>
          <cell r="AU364">
            <v>0</v>
          </cell>
          <cell r="AV364">
            <v>0</v>
          </cell>
          <cell r="AW364">
            <v>20</v>
          </cell>
          <cell r="AX364">
            <v>1</v>
          </cell>
          <cell r="AY364">
            <v>1</v>
          </cell>
          <cell r="AZ364">
            <v>1</v>
          </cell>
          <cell r="BA364" t="str">
            <v>オーナー</v>
          </cell>
          <cell r="BB364" t="str">
            <v>オーナー</v>
          </cell>
          <cell r="BC364" t="str">
            <v>大阪ガス</v>
          </cell>
          <cell r="BD364" t="str">
            <v>あり</v>
          </cell>
          <cell r="BE364" t="str">
            <v>なし</v>
          </cell>
          <cell r="BF364" t="str">
            <v>既存</v>
          </cell>
          <cell r="BG364">
            <v>0</v>
          </cell>
          <cell r="BH364">
            <v>0</v>
          </cell>
          <cell r="BI364">
            <v>0</v>
          </cell>
          <cell r="BJ364">
            <v>0</v>
          </cell>
          <cell r="BK364" t="str">
            <v>㈱タカガワ</v>
          </cell>
          <cell r="BL364" t="str">
            <v>代表取締役社長</v>
          </cell>
          <cell r="BM364" t="str">
            <v>高川　晶</v>
          </cell>
          <cell r="BN364" t="str">
            <v>770-0021</v>
          </cell>
          <cell r="BO364" t="str">
            <v>徳島県徳島市佐古１番町８－２０</v>
          </cell>
          <cell r="BP364" t="str">
            <v>088-654-4119</v>
          </cell>
          <cell r="BQ364" t="str">
            <v>088-652-3797</v>
          </cell>
          <cell r="BR364" t="str">
            <v>㈱ビルショップ</v>
          </cell>
          <cell r="BS364" t="str">
            <v>水谷</v>
          </cell>
          <cell r="BT364" t="str">
            <v>06-6262-3333</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row>
        <row r="365">
          <cell r="A365">
            <v>369</v>
          </cell>
          <cell r="B365" t="str">
            <v>確定</v>
          </cell>
          <cell r="C365" t="str">
            <v>新規</v>
          </cell>
          <cell r="D365" t="str">
            <v>ゴハン</v>
          </cell>
          <cell r="E365" t="str">
            <v>小田原東口</v>
          </cell>
          <cell r="F365" t="str">
            <v>確定</v>
          </cell>
          <cell r="G365" t="str">
            <v>児玉</v>
          </cell>
          <cell r="H365">
            <v>37832</v>
          </cell>
          <cell r="I365" t="str">
            <v>確定</v>
          </cell>
          <cell r="J365">
            <v>37824</v>
          </cell>
          <cell r="K365">
            <v>0.625</v>
          </cell>
          <cell r="L365">
            <v>0</v>
          </cell>
          <cell r="M365">
            <v>0</v>
          </cell>
          <cell r="N365" t="str">
            <v>250-0011</v>
          </cell>
          <cell r="O365" t="str">
            <v>神奈川県小田原市栄町2-1-28</v>
          </cell>
          <cell r="P365" t="str">
            <v>確定</v>
          </cell>
          <cell r="Q365" t="str">
            <v>第２マルタビル　2,3階</v>
          </cell>
          <cell r="R365" t="str">
            <v>確定</v>
          </cell>
          <cell r="S365" t="str">
            <v>ＪＲ東海道線</v>
          </cell>
          <cell r="T365" t="str">
            <v>小田原</v>
          </cell>
          <cell r="U365">
            <v>3</v>
          </cell>
          <cell r="V365">
            <v>90</v>
          </cell>
          <cell r="W365" t="str">
            <v>確定</v>
          </cell>
          <cell r="X365">
            <v>2</v>
          </cell>
          <cell r="Y365" t="str">
            <v>年中無休</v>
          </cell>
          <cell r="Z365" t="str">
            <v>17:00～翌日3:00　</v>
          </cell>
          <cell r="AA365" t="str">
            <v>0465-20-2090</v>
          </cell>
          <cell r="AB365" t="str">
            <v>0465-20-2091</v>
          </cell>
          <cell r="AC365" t="str">
            <v>なし</v>
          </cell>
          <cell r="AD365">
            <v>12500</v>
          </cell>
          <cell r="AE365">
            <v>0</v>
          </cell>
          <cell r="AF365">
            <v>90.51</v>
          </cell>
          <cell r="AG365">
            <v>154</v>
          </cell>
          <cell r="AH365" t="str">
            <v>確定</v>
          </cell>
          <cell r="AI365">
            <v>0</v>
          </cell>
          <cell r="AJ365" t="str">
            <v>中止</v>
          </cell>
          <cell r="AK365">
            <v>2</v>
          </cell>
          <cell r="AL365" t="str">
            <v>A+B+C</v>
          </cell>
          <cell r="AM365">
            <v>20</v>
          </cell>
          <cell r="AN365" t="str">
            <v>8名席×5部屋</v>
          </cell>
          <cell r="AO365">
            <v>26</v>
          </cell>
          <cell r="AP365">
            <v>0</v>
          </cell>
          <cell r="AQ365">
            <v>0</v>
          </cell>
          <cell r="AR365">
            <v>0</v>
          </cell>
          <cell r="AS365">
            <v>0</v>
          </cell>
          <cell r="AT365">
            <v>0</v>
          </cell>
          <cell r="AU365">
            <v>0</v>
          </cell>
          <cell r="AV365">
            <v>0</v>
          </cell>
          <cell r="AW365">
            <v>0</v>
          </cell>
          <cell r="AX365">
            <v>2</v>
          </cell>
          <cell r="AY365">
            <v>1</v>
          </cell>
          <cell r="AZ365">
            <v>1</v>
          </cell>
          <cell r="BA365" t="str">
            <v>オーナー</v>
          </cell>
          <cell r="BB365" t="str">
            <v>水道局</v>
          </cell>
          <cell r="BC365" t="str">
            <v>小田原ガス</v>
          </cell>
          <cell r="BD365" t="str">
            <v>なし</v>
          </cell>
          <cell r="BE365" t="str">
            <v>なし</v>
          </cell>
          <cell r="BF365" t="str">
            <v>既存</v>
          </cell>
          <cell r="BG365">
            <v>0</v>
          </cell>
          <cell r="BH365">
            <v>0</v>
          </cell>
          <cell r="BI365">
            <v>0</v>
          </cell>
          <cell r="BJ365">
            <v>0</v>
          </cell>
        </row>
        <row r="366">
          <cell r="A366">
            <v>370</v>
          </cell>
          <cell r="B366" t="str">
            <v>確定</v>
          </cell>
          <cell r="C366" t="str">
            <v>新規</v>
          </cell>
          <cell r="D366" t="str">
            <v>和民</v>
          </cell>
          <cell r="E366" t="str">
            <v>高崎西口駅前</v>
          </cell>
          <cell r="F366" t="str">
            <v>確定</v>
          </cell>
          <cell r="G366" t="str">
            <v>児玉</v>
          </cell>
          <cell r="H366">
            <v>37974</v>
          </cell>
          <cell r="I366" t="str">
            <v>確定</v>
          </cell>
          <cell r="J366">
            <v>37968</v>
          </cell>
          <cell r="K366">
            <v>0.625</v>
          </cell>
          <cell r="L366">
            <v>0</v>
          </cell>
          <cell r="M366">
            <v>0</v>
          </cell>
          <cell r="N366" t="str">
            <v>370-0849</v>
          </cell>
          <cell r="O366" t="str">
            <v>群馬県高崎市八島町110-6</v>
          </cell>
          <cell r="P366" t="str">
            <v>確定</v>
          </cell>
          <cell r="Q366" t="str">
            <v>TO-MOREビル　1階</v>
          </cell>
          <cell r="R366" t="str">
            <v>確定</v>
          </cell>
          <cell r="S366" t="str">
            <v>JR高崎線</v>
          </cell>
          <cell r="T366" t="str">
            <v>高崎</v>
          </cell>
          <cell r="U366">
            <v>1</v>
          </cell>
          <cell r="V366">
            <v>80</v>
          </cell>
          <cell r="W366" t="str">
            <v>確定</v>
          </cell>
          <cell r="X366">
            <v>1</v>
          </cell>
          <cell r="Y366" t="str">
            <v>年中無休</v>
          </cell>
          <cell r="Z366" t="str">
            <v>17:00～翌日3:00　金土曜及び祝祭日の前日は5:00迄</v>
          </cell>
          <cell r="AA366" t="str">
            <v>027-330-6071</v>
          </cell>
          <cell r="AB366" t="str">
            <v>027-330-6072</v>
          </cell>
          <cell r="AC366" t="str">
            <v>なし</v>
          </cell>
          <cell r="AD366">
            <v>12000</v>
          </cell>
          <cell r="AE366">
            <v>0</v>
          </cell>
          <cell r="AF366">
            <v>80</v>
          </cell>
          <cell r="AG366">
            <v>150</v>
          </cell>
          <cell r="AH366" t="str">
            <v>確定</v>
          </cell>
          <cell r="AI366">
            <v>0</v>
          </cell>
          <cell r="AJ366" t="str">
            <v>中止</v>
          </cell>
          <cell r="AK366">
            <v>3</v>
          </cell>
          <cell r="AL366" t="str">
            <v>B+C</v>
          </cell>
          <cell r="AM366">
            <v>28</v>
          </cell>
          <cell r="AN366">
            <v>18</v>
          </cell>
          <cell r="AO366">
            <v>12</v>
          </cell>
          <cell r="AP366">
            <v>0</v>
          </cell>
          <cell r="AQ366">
            <v>0</v>
          </cell>
          <cell r="AR366">
            <v>0</v>
          </cell>
          <cell r="AS366">
            <v>0</v>
          </cell>
          <cell r="AT366">
            <v>0</v>
          </cell>
          <cell r="AU366">
            <v>0</v>
          </cell>
          <cell r="AV366">
            <v>0</v>
          </cell>
          <cell r="AW366">
            <v>30</v>
          </cell>
          <cell r="AX366">
            <v>1</v>
          </cell>
          <cell r="AY366">
            <v>1</v>
          </cell>
          <cell r="AZ366">
            <v>1</v>
          </cell>
          <cell r="BA366" t="str">
            <v>オーナー</v>
          </cell>
          <cell r="BB366" t="str">
            <v>水道局</v>
          </cell>
          <cell r="BC366" t="str">
            <v>東京ガス</v>
          </cell>
          <cell r="BD366" t="str">
            <v>なし</v>
          </cell>
          <cell r="BE366" t="str">
            <v>なし</v>
          </cell>
          <cell r="BF366" t="str">
            <v>新築</v>
          </cell>
          <cell r="BG366">
            <v>0</v>
          </cell>
          <cell r="BH366">
            <v>0</v>
          </cell>
          <cell r="BI366">
            <v>0</v>
          </cell>
          <cell r="BJ366">
            <v>0</v>
          </cell>
        </row>
        <row r="367">
          <cell r="A367">
            <v>371</v>
          </cell>
          <cell r="B367" t="str">
            <v>確定</v>
          </cell>
          <cell r="C367" t="str">
            <v>新規</v>
          </cell>
          <cell r="D367" t="str">
            <v>和民</v>
          </cell>
          <cell r="E367" t="str">
            <v>ＪＲ立花駅前</v>
          </cell>
          <cell r="F367" t="str">
            <v>確定</v>
          </cell>
          <cell r="G367" t="str">
            <v>藤井</v>
          </cell>
          <cell r="H367">
            <v>37813</v>
          </cell>
          <cell r="I367" t="str">
            <v>確定</v>
          </cell>
          <cell r="J367">
            <v>37807</v>
          </cell>
          <cell r="K367">
            <v>0.625</v>
          </cell>
          <cell r="L367">
            <v>0</v>
          </cell>
          <cell r="M367">
            <v>0</v>
          </cell>
          <cell r="N367" t="str">
            <v>661-0025</v>
          </cell>
          <cell r="O367" t="str">
            <v>兵庫県尼崎市立花町1-2-1</v>
          </cell>
          <cell r="P367" t="str">
            <v>確定</v>
          </cell>
          <cell r="Q367" t="str">
            <v>カグラサンライフプラザ　2階</v>
          </cell>
          <cell r="R367" t="str">
            <v>確定</v>
          </cell>
          <cell r="S367" t="str">
            <v>ＪＲ神戸線</v>
          </cell>
          <cell r="T367" t="str">
            <v>立花</v>
          </cell>
          <cell r="U367">
            <v>1</v>
          </cell>
          <cell r="V367">
            <v>61.6</v>
          </cell>
          <cell r="W367" t="str">
            <v>確定</v>
          </cell>
          <cell r="X367">
            <v>1</v>
          </cell>
          <cell r="Y367" t="str">
            <v>年中無休</v>
          </cell>
          <cell r="Z367" t="str">
            <v>17:00～翌日3:00　金土曜及び祝祭日の前日は5:00迄</v>
          </cell>
          <cell r="AA367" t="str">
            <v>06-6424-6373</v>
          </cell>
          <cell r="AB367" t="str">
            <v>06-6424-6374</v>
          </cell>
          <cell r="AC367" t="str">
            <v>なし</v>
          </cell>
          <cell r="AD367">
            <v>9100</v>
          </cell>
          <cell r="AE367">
            <v>0</v>
          </cell>
          <cell r="AF367">
            <v>61.6</v>
          </cell>
          <cell r="AG367">
            <v>107</v>
          </cell>
          <cell r="AH367" t="str">
            <v>確定</v>
          </cell>
          <cell r="AI367">
            <v>0</v>
          </cell>
          <cell r="AJ367" t="str">
            <v>中止</v>
          </cell>
          <cell r="AK367">
            <v>2</v>
          </cell>
          <cell r="AL367" t="str">
            <v>A+B</v>
          </cell>
          <cell r="AM367">
            <v>20</v>
          </cell>
          <cell r="AN367">
            <v>18</v>
          </cell>
          <cell r="AO367">
            <v>0</v>
          </cell>
          <cell r="AP367">
            <v>0</v>
          </cell>
          <cell r="AQ367">
            <v>0</v>
          </cell>
          <cell r="AR367">
            <v>0</v>
          </cell>
          <cell r="AS367">
            <v>0</v>
          </cell>
          <cell r="AT367">
            <v>0</v>
          </cell>
          <cell r="AU367">
            <v>0</v>
          </cell>
          <cell r="AV367">
            <v>0</v>
          </cell>
          <cell r="AW367">
            <v>38</v>
          </cell>
          <cell r="AX367">
            <v>1</v>
          </cell>
          <cell r="AY367">
            <v>1</v>
          </cell>
          <cell r="AZ367">
            <v>1</v>
          </cell>
          <cell r="BA367" t="str">
            <v>オーナー</v>
          </cell>
          <cell r="BB367" t="str">
            <v>水道局</v>
          </cell>
          <cell r="BC367" t="str">
            <v>大阪ガス</v>
          </cell>
          <cell r="BD367" t="str">
            <v>なし</v>
          </cell>
          <cell r="BE367" t="str">
            <v>なし</v>
          </cell>
          <cell r="BF367" t="str">
            <v>既存</v>
          </cell>
          <cell r="BG367">
            <v>0</v>
          </cell>
          <cell r="BH367" t="str">
            <v>京阪神リハウス㈱</v>
          </cell>
          <cell r="BI367" t="str">
            <v>岡田荘一郎</v>
          </cell>
          <cell r="BJ367" t="str">
            <v>0798-67-9531</v>
          </cell>
        </row>
        <row r="368">
          <cell r="A368">
            <v>372</v>
          </cell>
          <cell r="B368" t="str">
            <v>確定</v>
          </cell>
          <cell r="C368" t="str">
            <v>新規</v>
          </cell>
          <cell r="D368" t="str">
            <v>ゴハン</v>
          </cell>
          <cell r="E368" t="str">
            <v>巣鴨北口</v>
          </cell>
          <cell r="F368" t="str">
            <v>然の家へ</v>
          </cell>
          <cell r="G368" t="str">
            <v>坂本</v>
          </cell>
          <cell r="H368">
            <v>37813</v>
          </cell>
          <cell r="I368" t="str">
            <v>確定</v>
          </cell>
          <cell r="J368">
            <v>37804</v>
          </cell>
          <cell r="K368">
            <v>0.625</v>
          </cell>
          <cell r="L368">
            <v>0</v>
          </cell>
          <cell r="M368">
            <v>0</v>
          </cell>
          <cell r="N368" t="str">
            <v>170-0002</v>
          </cell>
          <cell r="O368" t="str">
            <v>東京都豊島区巣鴨2-5-4</v>
          </cell>
          <cell r="P368" t="str">
            <v>確定</v>
          </cell>
          <cell r="Q368" t="str">
            <v>巣鴨会館　３階</v>
          </cell>
          <cell r="R368" t="str">
            <v>確定</v>
          </cell>
          <cell r="S368" t="str">
            <v>ＪＲ山手線</v>
          </cell>
          <cell r="T368" t="str">
            <v>巣鴨</v>
          </cell>
          <cell r="U368">
            <v>1</v>
          </cell>
          <cell r="V368">
            <v>98.6</v>
          </cell>
          <cell r="W368" t="str">
            <v>確定</v>
          </cell>
          <cell r="X368">
            <v>1</v>
          </cell>
          <cell r="Y368" t="str">
            <v>年中無休</v>
          </cell>
          <cell r="Z368" t="str">
            <v>17:00～翌日３:00</v>
          </cell>
          <cell r="AA368" t="str">
            <v>03-5961-4623</v>
          </cell>
          <cell r="AB368" t="str">
            <v>03-5961-4624</v>
          </cell>
          <cell r="AC368" t="str">
            <v>なし</v>
          </cell>
          <cell r="AD368">
            <v>14800</v>
          </cell>
          <cell r="AE368">
            <v>0</v>
          </cell>
          <cell r="AF368">
            <v>98.6</v>
          </cell>
          <cell r="AG368">
            <v>173</v>
          </cell>
          <cell r="AH368" t="str">
            <v>確定</v>
          </cell>
          <cell r="AI368">
            <v>0</v>
          </cell>
          <cell r="AJ368" t="str">
            <v>中止</v>
          </cell>
          <cell r="AK368">
            <v>3</v>
          </cell>
          <cell r="AL368" t="str">
            <v>A+B+C</v>
          </cell>
          <cell r="AM368">
            <v>12</v>
          </cell>
          <cell r="AN368">
            <v>12</v>
          </cell>
          <cell r="AO368">
            <v>18</v>
          </cell>
          <cell r="AP368">
            <v>0</v>
          </cell>
          <cell r="AQ368">
            <v>0</v>
          </cell>
          <cell r="AR368">
            <v>0</v>
          </cell>
          <cell r="AS368">
            <v>0</v>
          </cell>
          <cell r="AT368">
            <v>0</v>
          </cell>
          <cell r="AU368">
            <v>0</v>
          </cell>
          <cell r="AV368">
            <v>0</v>
          </cell>
          <cell r="AW368">
            <v>0</v>
          </cell>
          <cell r="AX368">
            <v>1</v>
          </cell>
          <cell r="AY368">
            <v>1</v>
          </cell>
          <cell r="AZ368">
            <v>1</v>
          </cell>
          <cell r="BA368" t="str">
            <v>オーナー</v>
          </cell>
          <cell r="BB368" t="str">
            <v>オーナー</v>
          </cell>
          <cell r="BC368" t="str">
            <v>東京ガス</v>
          </cell>
          <cell r="BD368" t="str">
            <v>なし</v>
          </cell>
          <cell r="BE368" t="str">
            <v>なし</v>
          </cell>
          <cell r="BF368" t="str">
            <v>既存</v>
          </cell>
          <cell r="BG368">
            <v>0</v>
          </cell>
          <cell r="BH368">
            <v>0</v>
          </cell>
          <cell r="BI368" t="str">
            <v>スドウ</v>
          </cell>
          <cell r="BJ368">
            <v>0</v>
          </cell>
        </row>
        <row r="369">
          <cell r="A369">
            <v>372</v>
          </cell>
          <cell r="B369" t="str">
            <v>確定</v>
          </cell>
          <cell r="C369" t="str">
            <v>変更</v>
          </cell>
          <cell r="D369" t="str">
            <v>然の家</v>
          </cell>
          <cell r="E369" t="str">
            <v>巣鴨北口</v>
          </cell>
          <cell r="F369" t="str">
            <v>確定</v>
          </cell>
          <cell r="G369" t="str">
            <v xml:space="preserve"> </v>
          </cell>
          <cell r="H369">
            <v>38015</v>
          </cell>
          <cell r="I369" t="str">
            <v>確定</v>
          </cell>
          <cell r="J369" t="str">
            <v xml:space="preserve"> </v>
          </cell>
          <cell r="K369" t="str">
            <v xml:space="preserve"> </v>
          </cell>
          <cell r="L369">
            <v>0</v>
          </cell>
          <cell r="M369">
            <v>0</v>
          </cell>
          <cell r="N369" t="str">
            <v>170-0002</v>
          </cell>
          <cell r="O369" t="str">
            <v>東京都豊島区巣鴨2-5-4</v>
          </cell>
          <cell r="P369" t="str">
            <v>確定</v>
          </cell>
          <cell r="Q369" t="str">
            <v>巣鴨会館　３階</v>
          </cell>
          <cell r="R369" t="str">
            <v>確定</v>
          </cell>
          <cell r="S369" t="str">
            <v>ＪＲ山手線</v>
          </cell>
          <cell r="T369" t="str">
            <v>巣鴨</v>
          </cell>
          <cell r="U369">
            <v>1</v>
          </cell>
          <cell r="V369">
            <v>98.6</v>
          </cell>
          <cell r="W369" t="str">
            <v>確定</v>
          </cell>
          <cell r="X369">
            <v>1</v>
          </cell>
          <cell r="Y369" t="str">
            <v>年中無休</v>
          </cell>
          <cell r="Z369" t="str">
            <v>17:00～翌日2:00　金土曜及び祝祭日の前日は5:00迄</v>
          </cell>
          <cell r="AA369" t="str">
            <v>03-5961-4623</v>
          </cell>
          <cell r="AB369" t="str">
            <v>03-5961-4624</v>
          </cell>
          <cell r="AC369" t="str">
            <v>なし</v>
          </cell>
          <cell r="AD369" t="str">
            <v xml:space="preserve"> </v>
          </cell>
          <cell r="AE369">
            <v>0</v>
          </cell>
          <cell r="AF369">
            <v>98.6</v>
          </cell>
          <cell r="AG369">
            <v>173</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t="str">
            <v>オーナー</v>
          </cell>
          <cell r="BB369" t="str">
            <v>オーナー</v>
          </cell>
          <cell r="BC369" t="str">
            <v>東京ガス</v>
          </cell>
          <cell r="BD369" t="str">
            <v>なし</v>
          </cell>
          <cell r="BE369" t="str">
            <v>なし</v>
          </cell>
          <cell r="BF369" t="str">
            <v>既存</v>
          </cell>
          <cell r="BG369">
            <v>0</v>
          </cell>
          <cell r="BH369">
            <v>0</v>
          </cell>
          <cell r="BI369" t="str">
            <v>スドウ</v>
          </cell>
          <cell r="BJ369">
            <v>0</v>
          </cell>
        </row>
        <row r="370">
          <cell r="A370">
            <v>373</v>
          </cell>
          <cell r="B370" t="str">
            <v>確定</v>
          </cell>
          <cell r="C370" t="str">
            <v>新規</v>
          </cell>
          <cell r="D370" t="str">
            <v>和民</v>
          </cell>
          <cell r="E370" t="str">
            <v>高尾南口</v>
          </cell>
          <cell r="F370" t="str">
            <v>確定</v>
          </cell>
          <cell r="G370" t="str">
            <v>松浦</v>
          </cell>
          <cell r="H370">
            <v>37854</v>
          </cell>
          <cell r="I370" t="str">
            <v>確定</v>
          </cell>
          <cell r="J370">
            <v>37848</v>
          </cell>
          <cell r="K370">
            <v>0.625</v>
          </cell>
          <cell r="L370">
            <v>0</v>
          </cell>
          <cell r="M370">
            <v>0</v>
          </cell>
          <cell r="N370" t="str">
            <v>193-0845</v>
          </cell>
          <cell r="O370" t="str">
            <v>東京都八王子市初沢町1231-19</v>
          </cell>
          <cell r="P370" t="str">
            <v>確定</v>
          </cell>
          <cell r="Q370" t="str">
            <v>高尾パークハイツＢ棟　１階</v>
          </cell>
          <cell r="R370" t="str">
            <v>確定</v>
          </cell>
          <cell r="S370" t="str">
            <v>JR中央線</v>
          </cell>
          <cell r="T370" t="str">
            <v>高尾</v>
          </cell>
          <cell r="U370">
            <v>2</v>
          </cell>
          <cell r="V370">
            <v>87.73</v>
          </cell>
          <cell r="W370" t="str">
            <v>確定</v>
          </cell>
          <cell r="X370">
            <v>1</v>
          </cell>
          <cell r="Y370" t="str">
            <v>年中無休</v>
          </cell>
          <cell r="Z370" t="str">
            <v>17:00～翌日3:00　金土曜及び祝祭日の前日は5:00迄</v>
          </cell>
          <cell r="AA370" t="str">
            <v>0426-29-1381</v>
          </cell>
          <cell r="AB370" t="str">
            <v>0426-29-1382</v>
          </cell>
          <cell r="AC370" t="str">
            <v>なし</v>
          </cell>
          <cell r="AD370">
            <v>11700</v>
          </cell>
          <cell r="AE370">
            <v>0</v>
          </cell>
          <cell r="AF370">
            <v>84.25</v>
          </cell>
          <cell r="AG370">
            <v>158</v>
          </cell>
          <cell r="AH370" t="str">
            <v>確定</v>
          </cell>
          <cell r="AI370">
            <v>0</v>
          </cell>
          <cell r="AJ370" t="str">
            <v>中止</v>
          </cell>
          <cell r="AK370">
            <v>4</v>
          </cell>
          <cell r="AL370" t="str">
            <v>A+B+C</v>
          </cell>
          <cell r="AM370">
            <v>20</v>
          </cell>
          <cell r="AN370">
            <v>16</v>
          </cell>
          <cell r="AO370">
            <v>16</v>
          </cell>
          <cell r="AP370">
            <v>12</v>
          </cell>
          <cell r="AQ370">
            <v>0</v>
          </cell>
          <cell r="AR370">
            <v>0</v>
          </cell>
          <cell r="AS370">
            <v>0</v>
          </cell>
          <cell r="AT370">
            <v>0</v>
          </cell>
          <cell r="AU370">
            <v>0</v>
          </cell>
          <cell r="AV370">
            <v>0</v>
          </cell>
          <cell r="AW370">
            <v>64</v>
          </cell>
          <cell r="AX370">
            <v>1</v>
          </cell>
          <cell r="AY370">
            <v>1</v>
          </cell>
          <cell r="AZ370">
            <v>1</v>
          </cell>
          <cell r="BA370" t="str">
            <v>オーナー</v>
          </cell>
          <cell r="BB370" t="str">
            <v>オーナー</v>
          </cell>
          <cell r="BC370" t="str">
            <v>東京ガス</v>
          </cell>
          <cell r="BD370" t="str">
            <v>あり</v>
          </cell>
          <cell r="BE370" t="str">
            <v>なし</v>
          </cell>
          <cell r="BF370" t="str">
            <v>既存</v>
          </cell>
          <cell r="BG370">
            <v>0</v>
          </cell>
          <cell r="BH370">
            <v>0</v>
          </cell>
          <cell r="BI370">
            <v>0</v>
          </cell>
          <cell r="BJ370">
            <v>0</v>
          </cell>
        </row>
        <row r="371">
          <cell r="A371">
            <v>376</v>
          </cell>
          <cell r="B371" t="str">
            <v>確定</v>
          </cell>
          <cell r="C371" t="str">
            <v>新規</v>
          </cell>
          <cell r="D371" t="str">
            <v>和民</v>
          </cell>
          <cell r="E371" t="str">
            <v>天神1丁目</v>
          </cell>
          <cell r="F371" t="str">
            <v>確定</v>
          </cell>
          <cell r="G371" t="str">
            <v>清水</v>
          </cell>
          <cell r="H371">
            <v>37816</v>
          </cell>
          <cell r="I371" t="str">
            <v>確定</v>
          </cell>
          <cell r="J371">
            <v>37810</v>
          </cell>
          <cell r="K371">
            <v>0.625</v>
          </cell>
          <cell r="L371">
            <v>0</v>
          </cell>
          <cell r="M371">
            <v>0</v>
          </cell>
          <cell r="N371" t="str">
            <v>810-0001</v>
          </cell>
          <cell r="O371" t="str">
            <v>福岡県福岡市中央区天神1-12-3</v>
          </cell>
          <cell r="P371" t="str">
            <v>確定</v>
          </cell>
          <cell r="Q371" t="str">
            <v>天神木村家ビル　　3階</v>
          </cell>
          <cell r="R371" t="str">
            <v>確定</v>
          </cell>
          <cell r="S371" t="str">
            <v>福岡市営地下鉄</v>
          </cell>
          <cell r="T371" t="str">
            <v>天神</v>
          </cell>
          <cell r="U371">
            <v>2</v>
          </cell>
          <cell r="V371">
            <v>86.77</v>
          </cell>
          <cell r="W371" t="str">
            <v>確定</v>
          </cell>
          <cell r="X371">
            <v>1</v>
          </cell>
          <cell r="Y371" t="str">
            <v>年中無休</v>
          </cell>
          <cell r="Z371" t="str">
            <v>17:00～翌日１:00　土日曜及び祝祭日は16:00～0:00迄</v>
          </cell>
          <cell r="AA371" t="str">
            <v>092-739-3861</v>
          </cell>
          <cell r="AB371" t="str">
            <v>092-739-3862</v>
          </cell>
          <cell r="AC371" t="str">
            <v>なし</v>
          </cell>
          <cell r="AD371">
            <v>12500</v>
          </cell>
          <cell r="AE371" t="str">
            <v>㈱天神町木村家ビル</v>
          </cell>
          <cell r="AF371">
            <v>86</v>
          </cell>
          <cell r="AG371">
            <v>162</v>
          </cell>
          <cell r="AH371" t="str">
            <v>確定</v>
          </cell>
          <cell r="AI371">
            <v>0</v>
          </cell>
          <cell r="AJ371" t="str">
            <v>中止</v>
          </cell>
          <cell r="AK371">
            <v>4</v>
          </cell>
          <cell r="AL371" t="str">
            <v>A+B+C+D</v>
          </cell>
          <cell r="AM371">
            <v>16</v>
          </cell>
          <cell r="AN371">
            <v>16</v>
          </cell>
          <cell r="AO371">
            <v>18</v>
          </cell>
          <cell r="AP371">
            <v>18</v>
          </cell>
          <cell r="AQ371">
            <v>0</v>
          </cell>
          <cell r="AR371">
            <v>0</v>
          </cell>
          <cell r="AS371">
            <v>0</v>
          </cell>
          <cell r="AT371">
            <v>0</v>
          </cell>
          <cell r="AU371">
            <v>0</v>
          </cell>
          <cell r="AV371">
            <v>0</v>
          </cell>
          <cell r="AW371">
            <v>68</v>
          </cell>
          <cell r="AX371">
            <v>1</v>
          </cell>
          <cell r="AY371">
            <v>1</v>
          </cell>
          <cell r="AZ371">
            <v>1</v>
          </cell>
          <cell r="BA371" t="str">
            <v>オーナー</v>
          </cell>
          <cell r="BB371" t="str">
            <v>オーナー</v>
          </cell>
          <cell r="BC371" t="str">
            <v>西部ガス</v>
          </cell>
          <cell r="BD371" t="str">
            <v>なし</v>
          </cell>
          <cell r="BE371" t="str">
            <v>なし</v>
          </cell>
          <cell r="BF371" t="str">
            <v>既存</v>
          </cell>
          <cell r="BG371">
            <v>0</v>
          </cell>
          <cell r="BH371">
            <v>0</v>
          </cell>
          <cell r="BI371">
            <v>0</v>
          </cell>
          <cell r="BJ371">
            <v>0</v>
          </cell>
          <cell r="BK371" t="str">
            <v>㈱天神町木村家ビル</v>
          </cell>
          <cell r="BL371" t="str">
            <v>代表取締役</v>
          </cell>
          <cell r="BM371" t="str">
            <v>緒方　シヅヱ</v>
          </cell>
          <cell r="BN371" t="str">
            <v>810-0001</v>
          </cell>
          <cell r="BO371" t="str">
            <v>福岡県福岡市中央区天神１－１２－３</v>
          </cell>
          <cell r="BP371" t="str">
            <v>092-741-5861</v>
          </cell>
          <cell r="BQ371" t="str">
            <v>092-741-5520</v>
          </cell>
          <cell r="BR371" t="str">
            <v>㈱大央</v>
          </cell>
          <cell r="BS371" t="str">
            <v>宮崎</v>
          </cell>
          <cell r="BT371" t="str">
            <v>092-731-0001</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row>
        <row r="372">
          <cell r="A372">
            <v>377</v>
          </cell>
          <cell r="B372" t="str">
            <v>確定</v>
          </cell>
          <cell r="C372" t="str">
            <v>新規</v>
          </cell>
          <cell r="D372" t="str">
            <v>和民</v>
          </cell>
          <cell r="E372" t="str">
            <v>栄錦通り</v>
          </cell>
          <cell r="F372" t="str">
            <v>確定</v>
          </cell>
          <cell r="G372" t="str">
            <v>藤井</v>
          </cell>
          <cell r="H372">
            <v>37830</v>
          </cell>
          <cell r="I372" t="str">
            <v>確定</v>
          </cell>
          <cell r="J372">
            <v>37824</v>
          </cell>
          <cell r="K372">
            <v>0.625</v>
          </cell>
          <cell r="L372">
            <v>0</v>
          </cell>
          <cell r="M372">
            <v>0</v>
          </cell>
          <cell r="N372" t="str">
            <v>460-0003</v>
          </cell>
          <cell r="O372" t="str">
            <v>愛知県名古屋市中区錦3-22-7</v>
          </cell>
          <cell r="P372" t="str">
            <v>確定</v>
          </cell>
          <cell r="Q372" t="str">
            <v>ARKビル　地下１階</v>
          </cell>
          <cell r="R372" t="str">
            <v>確定</v>
          </cell>
          <cell r="S372" t="str">
            <v>名古屋地下鉄東山線</v>
          </cell>
          <cell r="T372" t="str">
            <v>栄</v>
          </cell>
          <cell r="U372">
            <v>3</v>
          </cell>
          <cell r="V372">
            <v>83.4</v>
          </cell>
          <cell r="W372" t="str">
            <v>確定</v>
          </cell>
          <cell r="X372">
            <v>1</v>
          </cell>
          <cell r="Y372" t="str">
            <v>年中無休</v>
          </cell>
          <cell r="Z372" t="str">
            <v>17:00～翌日5:00　</v>
          </cell>
          <cell r="AA372" t="str">
            <v>052-955-8721</v>
          </cell>
          <cell r="AB372" t="str">
            <v>052-955-8722</v>
          </cell>
          <cell r="AC372" t="str">
            <v>なし</v>
          </cell>
          <cell r="AD372">
            <v>12300</v>
          </cell>
          <cell r="AE372">
            <v>0</v>
          </cell>
          <cell r="AF372">
            <v>73.099999999999994</v>
          </cell>
          <cell r="AG372">
            <v>145</v>
          </cell>
          <cell r="AH372" t="str">
            <v>確定</v>
          </cell>
          <cell r="AI372">
            <v>0</v>
          </cell>
          <cell r="AJ372" t="str">
            <v>中止</v>
          </cell>
          <cell r="AK372">
            <v>4</v>
          </cell>
          <cell r="AL372" t="str">
            <v>A+B</v>
          </cell>
          <cell r="AM372">
            <v>9</v>
          </cell>
          <cell r="AN372">
            <v>18</v>
          </cell>
          <cell r="AO372">
            <v>16</v>
          </cell>
          <cell r="AP372">
            <v>16</v>
          </cell>
          <cell r="AQ372">
            <v>0</v>
          </cell>
          <cell r="AR372">
            <v>0</v>
          </cell>
          <cell r="AS372">
            <v>0</v>
          </cell>
          <cell r="AT372">
            <v>0</v>
          </cell>
          <cell r="AU372">
            <v>0</v>
          </cell>
          <cell r="AV372">
            <v>0</v>
          </cell>
          <cell r="AW372">
            <v>59</v>
          </cell>
          <cell r="AX372">
            <v>1</v>
          </cell>
          <cell r="AY372">
            <v>1</v>
          </cell>
          <cell r="AZ372">
            <v>1</v>
          </cell>
          <cell r="BA372" t="str">
            <v>オーナー</v>
          </cell>
          <cell r="BB372" t="str">
            <v>オーナー</v>
          </cell>
          <cell r="BC372" t="str">
            <v>オーナー</v>
          </cell>
          <cell r="BD372" t="str">
            <v>なし</v>
          </cell>
          <cell r="BE372" t="str">
            <v>なし</v>
          </cell>
          <cell r="BF372" t="str">
            <v>既存</v>
          </cell>
          <cell r="BG372">
            <v>0</v>
          </cell>
          <cell r="BH372">
            <v>0</v>
          </cell>
          <cell r="BI372">
            <v>0</v>
          </cell>
          <cell r="BJ372">
            <v>0</v>
          </cell>
          <cell r="BK372" t="str">
            <v>アーク証券（株）</v>
          </cell>
          <cell r="BL372">
            <v>0</v>
          </cell>
          <cell r="BM372">
            <v>0</v>
          </cell>
          <cell r="BN372">
            <v>0</v>
          </cell>
          <cell r="BO372">
            <v>0</v>
          </cell>
          <cell r="BP372" t="str">
            <v>052-232-2531</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row>
        <row r="373">
          <cell r="A373">
            <v>378</v>
          </cell>
          <cell r="B373" t="str">
            <v>確定</v>
          </cell>
          <cell r="C373" t="str">
            <v>新規</v>
          </cell>
          <cell r="D373" t="str">
            <v>和民</v>
          </cell>
          <cell r="E373" t="str">
            <v>京急久里浜駅前</v>
          </cell>
          <cell r="F373" t="str">
            <v>確定</v>
          </cell>
          <cell r="G373" t="str">
            <v>能村</v>
          </cell>
          <cell r="H373">
            <v>37924</v>
          </cell>
          <cell r="I373" t="str">
            <v>確定</v>
          </cell>
          <cell r="J373">
            <v>37918</v>
          </cell>
          <cell r="K373">
            <v>0.625</v>
          </cell>
          <cell r="L373">
            <v>0</v>
          </cell>
          <cell r="M373">
            <v>0</v>
          </cell>
          <cell r="N373" t="str">
            <v>239-0831</v>
          </cell>
          <cell r="O373" t="str">
            <v>神奈川県横須賀市久里浜　１－５－８</v>
          </cell>
          <cell r="P373" t="str">
            <v>確定</v>
          </cell>
          <cell r="Q373" t="str">
            <v>STビル101　2階</v>
          </cell>
          <cell r="R373" t="str">
            <v>確定</v>
          </cell>
          <cell r="S373" t="str">
            <v>京浜急行線</v>
          </cell>
          <cell r="T373" t="str">
            <v>京急久里浜</v>
          </cell>
          <cell r="U373">
            <v>1</v>
          </cell>
          <cell r="V373">
            <v>61.84</v>
          </cell>
          <cell r="W373" t="str">
            <v>確定</v>
          </cell>
          <cell r="X373">
            <v>1</v>
          </cell>
          <cell r="Y373" t="str">
            <v>年中無休</v>
          </cell>
          <cell r="Z373" t="str">
            <v>17:00～翌日3:00　金土曜及び祝祭日の前日は5:00迄</v>
          </cell>
          <cell r="AA373" t="str">
            <v>046-830-5562</v>
          </cell>
          <cell r="AB373" t="str">
            <v>046-830-5563</v>
          </cell>
          <cell r="AC373" t="str">
            <v>なし</v>
          </cell>
          <cell r="AD373">
            <v>9000</v>
          </cell>
          <cell r="AE373">
            <v>0</v>
          </cell>
          <cell r="AF373">
            <v>61.84</v>
          </cell>
          <cell r="AG373">
            <v>112</v>
          </cell>
          <cell r="AH373" t="str">
            <v>確定</v>
          </cell>
          <cell r="AI373">
            <v>0</v>
          </cell>
          <cell r="AJ373" t="str">
            <v>中止</v>
          </cell>
          <cell r="AK373">
            <v>3</v>
          </cell>
          <cell r="AL373" t="str">
            <v>A+B+C</v>
          </cell>
          <cell r="AM373">
            <v>16</v>
          </cell>
          <cell r="AN373">
            <v>14</v>
          </cell>
          <cell r="AO373">
            <v>14</v>
          </cell>
          <cell r="AP373">
            <v>0</v>
          </cell>
          <cell r="AQ373">
            <v>0</v>
          </cell>
          <cell r="AR373">
            <v>0</v>
          </cell>
          <cell r="AS373">
            <v>0</v>
          </cell>
          <cell r="AT373">
            <v>0</v>
          </cell>
          <cell r="AU373">
            <v>0</v>
          </cell>
          <cell r="AV373">
            <v>0</v>
          </cell>
          <cell r="AW373">
            <v>44</v>
          </cell>
          <cell r="AX373">
            <v>1</v>
          </cell>
          <cell r="AY373">
            <v>1</v>
          </cell>
          <cell r="AZ373">
            <v>1</v>
          </cell>
          <cell r="BA373" t="str">
            <v>オーナー</v>
          </cell>
          <cell r="BB373" t="str">
            <v>水道局</v>
          </cell>
          <cell r="BC373" t="str">
            <v>東京ガス</v>
          </cell>
          <cell r="BD373" t="str">
            <v>なし</v>
          </cell>
          <cell r="BE373" t="str">
            <v>なし</v>
          </cell>
          <cell r="BF373" t="str">
            <v>新築</v>
          </cell>
          <cell r="BG373">
            <v>0</v>
          </cell>
          <cell r="BH373">
            <v>0</v>
          </cell>
          <cell r="BI373">
            <v>0</v>
          </cell>
          <cell r="BJ373">
            <v>0</v>
          </cell>
        </row>
        <row r="374">
          <cell r="A374">
            <v>379</v>
          </cell>
          <cell r="B374" t="str">
            <v>確定</v>
          </cell>
          <cell r="C374" t="str">
            <v>新規</v>
          </cell>
          <cell r="D374" t="str">
            <v>和民</v>
          </cell>
          <cell r="E374" t="str">
            <v>静岡御幸町</v>
          </cell>
          <cell r="F374" t="str">
            <v>確定</v>
          </cell>
          <cell r="G374" t="str">
            <v>日比</v>
          </cell>
          <cell r="H374">
            <v>37827</v>
          </cell>
          <cell r="I374" t="str">
            <v>確定</v>
          </cell>
          <cell r="J374">
            <v>37821</v>
          </cell>
          <cell r="K374">
            <v>0.375</v>
          </cell>
          <cell r="L374">
            <v>0</v>
          </cell>
          <cell r="M374">
            <v>0</v>
          </cell>
          <cell r="N374" t="str">
            <v>420-0857</v>
          </cell>
          <cell r="O374" t="str">
            <v>静岡県静岡市御幸町６番地</v>
          </cell>
          <cell r="P374" t="str">
            <v>確定</v>
          </cell>
          <cell r="Q374" t="str">
            <v>静岡セントラルビル　２階</v>
          </cell>
          <cell r="R374" t="str">
            <v>確定</v>
          </cell>
          <cell r="S374" t="str">
            <v>ＪＲ東海線</v>
          </cell>
          <cell r="T374" t="str">
            <v>静岡</v>
          </cell>
          <cell r="U374">
            <v>5</v>
          </cell>
          <cell r="V374">
            <v>75</v>
          </cell>
          <cell r="W374" t="str">
            <v>確定</v>
          </cell>
          <cell r="X374">
            <v>1</v>
          </cell>
          <cell r="Y374" t="str">
            <v>年中無休</v>
          </cell>
          <cell r="Z374" t="str">
            <v>17:00～翌日3:00　金土曜及び祝祭日の前日は5:00迄</v>
          </cell>
          <cell r="AA374" t="str">
            <v>054-653-3933</v>
          </cell>
          <cell r="AB374" t="str">
            <v>054-653-3934</v>
          </cell>
          <cell r="AC374" t="str">
            <v>なし</v>
          </cell>
          <cell r="AD374">
            <v>12000</v>
          </cell>
          <cell r="AE374">
            <v>0</v>
          </cell>
          <cell r="AF374">
            <v>75</v>
          </cell>
          <cell r="AG374">
            <v>139</v>
          </cell>
          <cell r="AH374" t="str">
            <v>確定</v>
          </cell>
          <cell r="AI374">
            <v>0</v>
          </cell>
          <cell r="AJ374" t="str">
            <v>中止</v>
          </cell>
          <cell r="AK374">
            <v>4</v>
          </cell>
          <cell r="AL374" t="str">
            <v>B+C+D</v>
          </cell>
          <cell r="AM374">
            <v>18</v>
          </cell>
          <cell r="AN374">
            <v>6</v>
          </cell>
          <cell r="AO374">
            <v>10</v>
          </cell>
          <cell r="AP374">
            <v>16</v>
          </cell>
          <cell r="AQ374">
            <v>0</v>
          </cell>
          <cell r="AR374">
            <v>0</v>
          </cell>
          <cell r="AS374">
            <v>0</v>
          </cell>
          <cell r="AT374">
            <v>0</v>
          </cell>
          <cell r="AU374">
            <v>0</v>
          </cell>
          <cell r="AV374">
            <v>0</v>
          </cell>
          <cell r="AW374">
            <v>50</v>
          </cell>
          <cell r="AX374">
            <v>1</v>
          </cell>
          <cell r="AY374">
            <v>1</v>
          </cell>
          <cell r="AZ374">
            <v>1</v>
          </cell>
          <cell r="BA374" t="str">
            <v>オーナー</v>
          </cell>
          <cell r="BB374" t="str">
            <v>オーナー</v>
          </cell>
          <cell r="BC374" t="str">
            <v>静岡ガス</v>
          </cell>
          <cell r="BD374" t="str">
            <v>あり</v>
          </cell>
          <cell r="BE374" t="str">
            <v>なし</v>
          </cell>
          <cell r="BF374" t="str">
            <v>既存</v>
          </cell>
          <cell r="BG374">
            <v>0</v>
          </cell>
          <cell r="BH374">
            <v>0</v>
          </cell>
          <cell r="BI374">
            <v>0</v>
          </cell>
          <cell r="BJ374">
            <v>0</v>
          </cell>
        </row>
        <row r="375">
          <cell r="A375">
            <v>380</v>
          </cell>
          <cell r="B375" t="str">
            <v>確定</v>
          </cell>
          <cell r="C375" t="str">
            <v>新規</v>
          </cell>
          <cell r="D375" t="str">
            <v>和民</v>
          </cell>
          <cell r="E375" t="str">
            <v>堺東駅前</v>
          </cell>
          <cell r="F375" t="str">
            <v>確定</v>
          </cell>
          <cell r="G375" t="str">
            <v>藤井</v>
          </cell>
          <cell r="H375">
            <v>37855</v>
          </cell>
          <cell r="I375" t="str">
            <v>確定</v>
          </cell>
          <cell r="J375">
            <v>37849</v>
          </cell>
          <cell r="K375">
            <v>0.625</v>
          </cell>
          <cell r="L375">
            <v>0</v>
          </cell>
          <cell r="M375">
            <v>0</v>
          </cell>
          <cell r="N375" t="str">
            <v>590-0077</v>
          </cell>
          <cell r="O375" t="str">
            <v>大阪府堺市中瓦町2-2-8</v>
          </cell>
          <cell r="P375" t="str">
            <v>確定</v>
          </cell>
          <cell r="Q375">
            <v>0</v>
          </cell>
          <cell r="R375" t="str">
            <v>確定</v>
          </cell>
          <cell r="S375" t="str">
            <v>南海高野線</v>
          </cell>
          <cell r="T375" t="str">
            <v>堺東</v>
          </cell>
          <cell r="U375">
            <v>2</v>
          </cell>
          <cell r="V375">
            <v>90.81</v>
          </cell>
          <cell r="W375" t="str">
            <v>確定</v>
          </cell>
          <cell r="X375">
            <v>3</v>
          </cell>
          <cell r="Y375" t="str">
            <v>年中無休</v>
          </cell>
          <cell r="Z375" t="str">
            <v>17:00～翌日3:00　金土曜及び祝祭日の前日は5:00迄</v>
          </cell>
          <cell r="AA375" t="str">
            <v>072-282-5401</v>
          </cell>
          <cell r="AB375" t="str">
            <v>072-282-5402</v>
          </cell>
          <cell r="AC375" t="str">
            <v>なし</v>
          </cell>
          <cell r="AD375">
            <v>12000</v>
          </cell>
          <cell r="AE375">
            <v>0</v>
          </cell>
          <cell r="AF375">
            <v>85.5</v>
          </cell>
          <cell r="AG375">
            <v>133</v>
          </cell>
          <cell r="AH375" t="str">
            <v>確定</v>
          </cell>
          <cell r="AI375">
            <v>0</v>
          </cell>
          <cell r="AJ375" t="str">
            <v>中止</v>
          </cell>
          <cell r="AK375">
            <v>3</v>
          </cell>
          <cell r="AL375" t="str">
            <v>A+B</v>
          </cell>
          <cell r="AM375">
            <v>16</v>
          </cell>
          <cell r="AN375">
            <v>18</v>
          </cell>
          <cell r="AO375">
            <v>18</v>
          </cell>
          <cell r="AP375">
            <v>0</v>
          </cell>
          <cell r="AQ375">
            <v>0</v>
          </cell>
          <cell r="AR375">
            <v>0</v>
          </cell>
          <cell r="AS375">
            <v>0</v>
          </cell>
          <cell r="AT375">
            <v>0</v>
          </cell>
          <cell r="AU375">
            <v>0</v>
          </cell>
          <cell r="AV375">
            <v>0</v>
          </cell>
          <cell r="AW375">
            <v>34</v>
          </cell>
          <cell r="AX375">
            <v>3</v>
          </cell>
          <cell r="AY375">
            <v>1</v>
          </cell>
          <cell r="AZ375">
            <v>1</v>
          </cell>
          <cell r="BA375" t="str">
            <v>関西電力</v>
          </cell>
          <cell r="BB375" t="str">
            <v>水道局</v>
          </cell>
          <cell r="BC375" t="str">
            <v>大阪ガス</v>
          </cell>
          <cell r="BD375" t="str">
            <v>なし</v>
          </cell>
          <cell r="BE375" t="str">
            <v>あり</v>
          </cell>
          <cell r="BF375" t="str">
            <v>既存</v>
          </cell>
          <cell r="BG375">
            <v>0</v>
          </cell>
          <cell r="BH375">
            <v>0</v>
          </cell>
          <cell r="BI375">
            <v>0</v>
          </cell>
          <cell r="BJ375">
            <v>0</v>
          </cell>
        </row>
        <row r="376">
          <cell r="A376">
            <v>381</v>
          </cell>
          <cell r="B376" t="str">
            <v>確定</v>
          </cell>
          <cell r="C376" t="str">
            <v>新規</v>
          </cell>
          <cell r="D376" t="str">
            <v>和民</v>
          </cell>
          <cell r="E376" t="str">
            <v>布施駅前</v>
          </cell>
          <cell r="F376" t="str">
            <v>確定</v>
          </cell>
          <cell r="G376" t="str">
            <v>藤井</v>
          </cell>
          <cell r="H376">
            <v>37862</v>
          </cell>
          <cell r="I376" t="str">
            <v>確定</v>
          </cell>
          <cell r="J376">
            <v>37856</v>
          </cell>
          <cell r="K376">
            <v>0.625</v>
          </cell>
          <cell r="L376">
            <v>0</v>
          </cell>
          <cell r="M376">
            <v>0</v>
          </cell>
          <cell r="N376" t="str">
            <v>577-0056</v>
          </cell>
          <cell r="O376" t="str">
            <v>大阪府東大阪市長堂1-5-6</v>
          </cell>
          <cell r="P376" t="str">
            <v>確定</v>
          </cell>
          <cell r="Q376" t="str">
            <v>弘容ビル　2階</v>
          </cell>
          <cell r="R376" t="str">
            <v>確定</v>
          </cell>
          <cell r="S376" t="str">
            <v>近鉄大阪線</v>
          </cell>
          <cell r="T376" t="str">
            <v>布施</v>
          </cell>
          <cell r="U376">
            <v>0.5</v>
          </cell>
          <cell r="V376">
            <v>87.6</v>
          </cell>
          <cell r="W376" t="str">
            <v>確定</v>
          </cell>
          <cell r="X376">
            <v>1</v>
          </cell>
          <cell r="Y376" t="str">
            <v>年中無休</v>
          </cell>
          <cell r="Z376" t="str">
            <v>17:00～翌日3:00　金土曜及び祝祭日の前日は5:00迄</v>
          </cell>
          <cell r="AA376" t="str">
            <v>06-4308-6322</v>
          </cell>
          <cell r="AB376" t="str">
            <v>06-4308-6323</v>
          </cell>
          <cell r="AC376" t="str">
            <v>なし</v>
          </cell>
          <cell r="AD376">
            <v>13500</v>
          </cell>
          <cell r="AE376">
            <v>0</v>
          </cell>
          <cell r="AF376">
            <v>88.46</v>
          </cell>
          <cell r="AG376">
            <v>160</v>
          </cell>
          <cell r="AH376" t="str">
            <v>確定</v>
          </cell>
          <cell r="AI376">
            <v>0</v>
          </cell>
          <cell r="AJ376" t="str">
            <v>中止</v>
          </cell>
          <cell r="AK376">
            <v>3</v>
          </cell>
          <cell r="AL376" t="str">
            <v>A+B+C</v>
          </cell>
          <cell r="AM376">
            <v>24</v>
          </cell>
          <cell r="AN376">
            <v>18</v>
          </cell>
          <cell r="AO376">
            <v>14</v>
          </cell>
          <cell r="AP376">
            <v>0</v>
          </cell>
          <cell r="AQ376">
            <v>0</v>
          </cell>
          <cell r="AR376">
            <v>0</v>
          </cell>
          <cell r="AS376">
            <v>0</v>
          </cell>
          <cell r="AT376">
            <v>0</v>
          </cell>
          <cell r="AU376">
            <v>0</v>
          </cell>
          <cell r="AV376">
            <v>0</v>
          </cell>
          <cell r="AW376">
            <v>56</v>
          </cell>
          <cell r="AX376">
            <v>1</v>
          </cell>
          <cell r="AY376">
            <v>1</v>
          </cell>
          <cell r="AZ376">
            <v>1</v>
          </cell>
          <cell r="BA376" t="str">
            <v>オーナー</v>
          </cell>
          <cell r="BB376" t="str">
            <v>オーナー</v>
          </cell>
          <cell r="BC376" t="str">
            <v>大阪ガス</v>
          </cell>
          <cell r="BD376" t="str">
            <v>なし</v>
          </cell>
          <cell r="BE376" t="str">
            <v>なし</v>
          </cell>
          <cell r="BF376" t="str">
            <v>既存</v>
          </cell>
          <cell r="BG376">
            <v>0</v>
          </cell>
          <cell r="BH376">
            <v>0</v>
          </cell>
          <cell r="BI376">
            <v>0</v>
          </cell>
          <cell r="BJ376">
            <v>0</v>
          </cell>
        </row>
        <row r="377">
          <cell r="A377">
            <v>382</v>
          </cell>
          <cell r="B377" t="str">
            <v>確定</v>
          </cell>
          <cell r="C377" t="str">
            <v>新規</v>
          </cell>
          <cell r="D377" t="str">
            <v>然の家</v>
          </cell>
          <cell r="E377" t="str">
            <v>国分寺南口</v>
          </cell>
          <cell r="F377" t="str">
            <v>確定</v>
          </cell>
          <cell r="G377" t="str">
            <v>松浦</v>
          </cell>
          <cell r="H377">
            <v>38104</v>
          </cell>
          <cell r="I377" t="str">
            <v>確定</v>
          </cell>
          <cell r="J377">
            <v>38095</v>
          </cell>
          <cell r="K377">
            <v>0.625</v>
          </cell>
          <cell r="L377">
            <v>0</v>
          </cell>
          <cell r="M377">
            <v>0</v>
          </cell>
          <cell r="N377" t="str">
            <v>185-0021</v>
          </cell>
          <cell r="O377" t="str">
            <v>東京都国分寺市南町３－９－１５</v>
          </cell>
          <cell r="P377" t="str">
            <v>確定</v>
          </cell>
          <cell r="Q377" t="str">
            <v>国分寺ステップス ３階</v>
          </cell>
          <cell r="R377" t="str">
            <v>確定</v>
          </cell>
          <cell r="S377" t="str">
            <v>JR中央線</v>
          </cell>
          <cell r="T377" t="str">
            <v>国分寺</v>
          </cell>
          <cell r="U377">
            <v>1</v>
          </cell>
          <cell r="V377">
            <v>97.81</v>
          </cell>
          <cell r="W377" t="str">
            <v>確定</v>
          </cell>
          <cell r="X377">
            <v>1</v>
          </cell>
          <cell r="Y377" t="str">
            <v>年中無休</v>
          </cell>
          <cell r="Z377" t="str">
            <v>17:00～翌日2:00　金土曜及び祝祭日の前日は5:00迄</v>
          </cell>
          <cell r="AA377" t="str">
            <v>042-320-2091</v>
          </cell>
          <cell r="AB377" t="str">
            <v>042-320-2092</v>
          </cell>
          <cell r="AC377" t="str">
            <v>なし</v>
          </cell>
          <cell r="AD377">
            <v>15000</v>
          </cell>
          <cell r="AE377">
            <v>0</v>
          </cell>
          <cell r="AF377">
            <v>97.56</v>
          </cell>
          <cell r="AG377">
            <v>167</v>
          </cell>
          <cell r="AH377" t="str">
            <v>確定</v>
          </cell>
          <cell r="AI377">
            <v>0</v>
          </cell>
          <cell r="AJ377" t="str">
            <v>中止</v>
          </cell>
          <cell r="AK377">
            <v>1</v>
          </cell>
          <cell r="AL377" t="str">
            <v>A</v>
          </cell>
          <cell r="AM377">
            <v>55</v>
          </cell>
          <cell r="AN377">
            <v>0</v>
          </cell>
          <cell r="AO377">
            <v>0</v>
          </cell>
          <cell r="AP377">
            <v>0</v>
          </cell>
          <cell r="AQ377">
            <v>0</v>
          </cell>
          <cell r="AR377">
            <v>0</v>
          </cell>
          <cell r="AS377">
            <v>0</v>
          </cell>
          <cell r="AT377">
            <v>0</v>
          </cell>
          <cell r="AU377">
            <v>0</v>
          </cell>
          <cell r="AV377">
            <v>0</v>
          </cell>
          <cell r="AW377">
            <v>55</v>
          </cell>
          <cell r="AX377">
            <v>1</v>
          </cell>
          <cell r="AY377">
            <v>1</v>
          </cell>
          <cell r="AZ377">
            <v>1</v>
          </cell>
          <cell r="BA377" t="str">
            <v>オーナー</v>
          </cell>
          <cell r="BB377" t="str">
            <v>オーナー</v>
          </cell>
          <cell r="BC377" t="str">
            <v>東京ガス</v>
          </cell>
          <cell r="BD377" t="str">
            <v>なし</v>
          </cell>
          <cell r="BE377" t="str">
            <v>なし</v>
          </cell>
          <cell r="BF377" t="str">
            <v>既存</v>
          </cell>
          <cell r="BG377">
            <v>0</v>
          </cell>
          <cell r="BH377">
            <v>0</v>
          </cell>
          <cell r="BI377">
            <v>0</v>
          </cell>
          <cell r="BJ377">
            <v>0</v>
          </cell>
          <cell r="BK377">
            <v>0</v>
          </cell>
          <cell r="BL377">
            <v>0</v>
          </cell>
          <cell r="BM377" t="str">
            <v>小柳　実</v>
          </cell>
          <cell r="BN377" t="str">
            <v>185-0022</v>
          </cell>
          <cell r="BO377" t="str">
            <v>東京都国分寺市東元町3-2-5</v>
          </cell>
          <cell r="BP377" t="str">
            <v>042-321-0373</v>
          </cell>
          <cell r="BQ377">
            <v>0</v>
          </cell>
          <cell r="BR377" t="str">
            <v>（有）空間プランニング</v>
          </cell>
          <cell r="BS377" t="str">
            <v>渡邉</v>
          </cell>
          <cell r="BT377" t="str">
            <v>047-345-3769</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row>
        <row r="378">
          <cell r="A378">
            <v>383</v>
          </cell>
          <cell r="B378" t="str">
            <v>確定</v>
          </cell>
          <cell r="C378" t="str">
            <v>新規</v>
          </cell>
          <cell r="D378" t="str">
            <v>和民</v>
          </cell>
          <cell r="E378" t="str">
            <v>新宿ﾆｭｰｻﾝﾊﾟｰｸ</v>
          </cell>
          <cell r="F378" t="str">
            <v>確定</v>
          </cell>
          <cell r="G378" t="str">
            <v>坂本</v>
          </cell>
          <cell r="H378">
            <v>37864</v>
          </cell>
          <cell r="I378" t="str">
            <v>確定</v>
          </cell>
          <cell r="J378">
            <v>37858</v>
          </cell>
          <cell r="K378">
            <v>0.625</v>
          </cell>
          <cell r="L378">
            <v>0</v>
          </cell>
          <cell r="M378">
            <v>0</v>
          </cell>
          <cell r="N378" t="str">
            <v>160-0022</v>
          </cell>
          <cell r="O378" t="str">
            <v>東京都新宿区新宿3-20-5</v>
          </cell>
          <cell r="P378" t="str">
            <v>確定</v>
          </cell>
          <cell r="Q378" t="str">
            <v>ニューサンパークビル　2階</v>
          </cell>
          <cell r="R378" t="str">
            <v>確定</v>
          </cell>
          <cell r="S378" t="str">
            <v>ＪＲ山手線</v>
          </cell>
          <cell r="T378" t="str">
            <v>新宿</v>
          </cell>
          <cell r="U378">
            <v>5</v>
          </cell>
          <cell r="V378">
            <v>67.099999999999994</v>
          </cell>
          <cell r="W378" t="str">
            <v>確定</v>
          </cell>
          <cell r="X378">
            <v>1</v>
          </cell>
          <cell r="Y378" t="str">
            <v>年中無休</v>
          </cell>
          <cell r="Z378" t="str">
            <v>17:00～翌日3:00　金土曜及び祝祭日の前日は5:00迄</v>
          </cell>
          <cell r="AA378" t="str">
            <v>03-5919-1431</v>
          </cell>
          <cell r="AB378" t="str">
            <v>03-5919-1432</v>
          </cell>
          <cell r="AC378" t="str">
            <v>なし</v>
          </cell>
          <cell r="AD378">
            <v>14700</v>
          </cell>
          <cell r="AE378">
            <v>0</v>
          </cell>
          <cell r="AF378">
            <v>67.099999999999994</v>
          </cell>
          <cell r="AG378">
            <v>113</v>
          </cell>
          <cell r="AH378" t="str">
            <v>確定</v>
          </cell>
          <cell r="AI378">
            <v>0</v>
          </cell>
          <cell r="AJ378" t="str">
            <v>中止</v>
          </cell>
          <cell r="AK378">
            <v>2</v>
          </cell>
          <cell r="AL378" t="str">
            <v>A+B</v>
          </cell>
          <cell r="AM378">
            <v>28</v>
          </cell>
          <cell r="AN378">
            <v>16</v>
          </cell>
          <cell r="AO378">
            <v>0</v>
          </cell>
          <cell r="AP378">
            <v>0</v>
          </cell>
          <cell r="AQ378">
            <v>0</v>
          </cell>
          <cell r="AR378">
            <v>0</v>
          </cell>
          <cell r="AS378">
            <v>0</v>
          </cell>
          <cell r="AT378">
            <v>0</v>
          </cell>
          <cell r="AU378">
            <v>0</v>
          </cell>
          <cell r="AV378">
            <v>0</v>
          </cell>
          <cell r="AW378">
            <v>44</v>
          </cell>
          <cell r="AX378">
            <v>1</v>
          </cell>
          <cell r="AY378">
            <v>1</v>
          </cell>
          <cell r="AZ378">
            <v>1</v>
          </cell>
          <cell r="BA378" t="str">
            <v>オーナー</v>
          </cell>
          <cell r="BB378" t="str">
            <v>オーナー</v>
          </cell>
          <cell r="BC378" t="str">
            <v>東京ガス</v>
          </cell>
          <cell r="BD378" t="str">
            <v>なし</v>
          </cell>
          <cell r="BE378" t="str">
            <v>なし</v>
          </cell>
          <cell r="BF378" t="str">
            <v>既存</v>
          </cell>
          <cell r="BG378">
            <v>0</v>
          </cell>
          <cell r="BH378" t="str">
            <v>㈱三平・㈱新宿サンパーク</v>
          </cell>
          <cell r="BI378" t="str">
            <v>篠原</v>
          </cell>
          <cell r="BJ378" t="str">
            <v>03-3354-1715</v>
          </cell>
        </row>
        <row r="379">
          <cell r="A379">
            <v>384</v>
          </cell>
          <cell r="B379" t="str">
            <v>確定</v>
          </cell>
          <cell r="C379" t="str">
            <v>新規</v>
          </cell>
          <cell r="D379" t="str">
            <v>和民</v>
          </cell>
          <cell r="E379" t="str">
            <v>博多口駅前</v>
          </cell>
          <cell r="F379" t="str">
            <v>確定</v>
          </cell>
          <cell r="G379" t="str">
            <v>清水</v>
          </cell>
          <cell r="H379">
            <v>37864</v>
          </cell>
          <cell r="I379" t="str">
            <v>確定</v>
          </cell>
          <cell r="J379">
            <v>37858</v>
          </cell>
          <cell r="K379">
            <v>0.625</v>
          </cell>
          <cell r="L379">
            <v>0</v>
          </cell>
          <cell r="M379">
            <v>0</v>
          </cell>
          <cell r="N379" t="str">
            <v>812-0011</v>
          </cell>
          <cell r="O379" t="str">
            <v>福岡県福岡市博多区博多駅前3-26-1</v>
          </cell>
          <cell r="P379" t="str">
            <v>確定</v>
          </cell>
          <cell r="Q379" t="str">
            <v>紙与駅三ビル　1階</v>
          </cell>
          <cell r="R379" t="str">
            <v>確定</v>
          </cell>
          <cell r="S379" t="str">
            <v>福岡市営地下鉄線</v>
          </cell>
          <cell r="T379" t="str">
            <v>博多</v>
          </cell>
          <cell r="U379">
            <v>2</v>
          </cell>
          <cell r="V379">
            <v>61.59</v>
          </cell>
          <cell r="W379" t="str">
            <v>確定</v>
          </cell>
          <cell r="X379">
            <v>1</v>
          </cell>
          <cell r="Y379" t="str">
            <v>年中無休</v>
          </cell>
          <cell r="Z379" t="str">
            <v>17:00～翌日3:00　</v>
          </cell>
          <cell r="AA379" t="str">
            <v>092-437-6231</v>
          </cell>
          <cell r="AB379" t="str">
            <v>092-437-6232</v>
          </cell>
          <cell r="AC379" t="str">
            <v>なし</v>
          </cell>
          <cell r="AD379">
            <v>11500</v>
          </cell>
          <cell r="AE379">
            <v>0</v>
          </cell>
          <cell r="AF379">
            <v>61.4</v>
          </cell>
          <cell r="AG379">
            <v>115</v>
          </cell>
          <cell r="AH379" t="str">
            <v>確定</v>
          </cell>
          <cell r="AI379">
            <v>0</v>
          </cell>
          <cell r="AJ379" t="str">
            <v>中止</v>
          </cell>
          <cell r="AK379">
            <v>3</v>
          </cell>
          <cell r="AL379" t="str">
            <v>A+B+C</v>
          </cell>
          <cell r="AM379">
            <v>18</v>
          </cell>
          <cell r="AN379">
            <v>12</v>
          </cell>
          <cell r="AO379">
            <v>12</v>
          </cell>
          <cell r="AP379">
            <v>0</v>
          </cell>
          <cell r="AQ379">
            <v>0</v>
          </cell>
          <cell r="AR379">
            <v>0</v>
          </cell>
          <cell r="AS379">
            <v>0</v>
          </cell>
          <cell r="AT379">
            <v>0</v>
          </cell>
          <cell r="AU379">
            <v>0</v>
          </cell>
          <cell r="AV379">
            <v>0</v>
          </cell>
          <cell r="AW379">
            <v>42</v>
          </cell>
          <cell r="AX379">
            <v>1</v>
          </cell>
          <cell r="AY379">
            <v>1</v>
          </cell>
          <cell r="AZ379">
            <v>1</v>
          </cell>
          <cell r="BA379" t="str">
            <v>オーナー</v>
          </cell>
          <cell r="BB379" t="str">
            <v>水道局</v>
          </cell>
          <cell r="BC379" t="str">
            <v>西部ガス</v>
          </cell>
          <cell r="BD379" t="str">
            <v>なし</v>
          </cell>
          <cell r="BE379" t="str">
            <v>なし</v>
          </cell>
          <cell r="BF379" t="str">
            <v>既存</v>
          </cell>
          <cell r="BG379">
            <v>0</v>
          </cell>
          <cell r="BH379">
            <v>0</v>
          </cell>
          <cell r="BI379">
            <v>0</v>
          </cell>
          <cell r="BJ379">
            <v>0</v>
          </cell>
        </row>
        <row r="380">
          <cell r="A380">
            <v>385</v>
          </cell>
          <cell r="B380" t="str">
            <v>確定</v>
          </cell>
          <cell r="C380" t="str">
            <v>新規</v>
          </cell>
          <cell r="D380" t="str">
            <v>和民</v>
          </cell>
          <cell r="E380" t="str">
            <v>神保町</v>
          </cell>
          <cell r="F380" t="str">
            <v>確定</v>
          </cell>
          <cell r="G380" t="str">
            <v>能村</v>
          </cell>
          <cell r="H380">
            <v>37919</v>
          </cell>
          <cell r="I380" t="str">
            <v>確定</v>
          </cell>
          <cell r="J380">
            <v>37912</v>
          </cell>
          <cell r="K380">
            <v>0.625</v>
          </cell>
          <cell r="L380">
            <v>0</v>
          </cell>
          <cell r="M380">
            <v>0</v>
          </cell>
          <cell r="N380" t="str">
            <v>101-0051</v>
          </cell>
          <cell r="O380" t="str">
            <v>東京都千代田区神田神保町１－１－１３</v>
          </cell>
          <cell r="P380" t="str">
            <v>確定</v>
          </cell>
          <cell r="Q380" t="str">
            <v>三省堂書店第２アネックスビル　2・3階</v>
          </cell>
          <cell r="R380" t="str">
            <v>確定</v>
          </cell>
          <cell r="S380" t="str">
            <v>都営三田線</v>
          </cell>
          <cell r="T380" t="str">
            <v>神保町</v>
          </cell>
          <cell r="U380">
            <v>2</v>
          </cell>
          <cell r="V380">
            <v>92.6</v>
          </cell>
          <cell r="W380" t="str">
            <v>確定</v>
          </cell>
          <cell r="X380">
            <v>2</v>
          </cell>
          <cell r="Y380" t="str">
            <v>年中無休</v>
          </cell>
          <cell r="Z380" t="str">
            <v>17:00～翌日3:00　金土曜及び祝祭日の前日は5:00迄</v>
          </cell>
          <cell r="AA380" t="str">
            <v>03-5217-1061</v>
          </cell>
          <cell r="AB380" t="str">
            <v>03-5217-1062</v>
          </cell>
          <cell r="AC380" t="str">
            <v>なし</v>
          </cell>
          <cell r="AD380">
            <v>13500</v>
          </cell>
          <cell r="AE380">
            <v>0</v>
          </cell>
          <cell r="AF380">
            <v>86</v>
          </cell>
          <cell r="AG380">
            <v>155</v>
          </cell>
          <cell r="AH380" t="str">
            <v>確定</v>
          </cell>
          <cell r="AI380">
            <v>0</v>
          </cell>
          <cell r="AJ380" t="str">
            <v>中止</v>
          </cell>
          <cell r="AK380">
            <v>3</v>
          </cell>
          <cell r="AL380" t="str">
            <v>A+B+C</v>
          </cell>
          <cell r="AM380">
            <v>14</v>
          </cell>
          <cell r="AN380">
            <v>18</v>
          </cell>
          <cell r="AO380">
            <v>12</v>
          </cell>
          <cell r="AP380">
            <v>0</v>
          </cell>
          <cell r="AQ380">
            <v>0</v>
          </cell>
          <cell r="AR380">
            <v>0</v>
          </cell>
          <cell r="AS380">
            <v>0</v>
          </cell>
          <cell r="AT380">
            <v>0</v>
          </cell>
          <cell r="AU380">
            <v>0</v>
          </cell>
          <cell r="AV380">
            <v>0</v>
          </cell>
          <cell r="AW380">
            <v>44</v>
          </cell>
          <cell r="AX380">
            <v>2</v>
          </cell>
          <cell r="AY380">
            <v>1</v>
          </cell>
          <cell r="AZ380">
            <v>1</v>
          </cell>
          <cell r="BA380" t="str">
            <v>オーナー</v>
          </cell>
          <cell r="BB380" t="str">
            <v>オーナー</v>
          </cell>
          <cell r="BC380" t="str">
            <v>オーナー</v>
          </cell>
          <cell r="BD380" t="str">
            <v>なし</v>
          </cell>
          <cell r="BE380" t="str">
            <v>なし</v>
          </cell>
          <cell r="BF380" t="str">
            <v>既存</v>
          </cell>
          <cell r="BG380">
            <v>0</v>
          </cell>
          <cell r="BH380" t="str">
            <v>㈱三省堂書店</v>
          </cell>
          <cell r="BI380" t="str">
            <v>小宮</v>
          </cell>
          <cell r="BJ380" t="str">
            <v>03-3295-1881</v>
          </cell>
          <cell r="BK380" t="str">
            <v>㈱三省堂書店</v>
          </cell>
        </row>
        <row r="381">
          <cell r="A381">
            <v>386</v>
          </cell>
          <cell r="B381" t="str">
            <v>確定</v>
          </cell>
          <cell r="C381" t="str">
            <v>新規</v>
          </cell>
          <cell r="D381" t="str">
            <v>和み亭</v>
          </cell>
          <cell r="E381" t="str">
            <v>津田沼</v>
          </cell>
          <cell r="F381" t="str">
            <v>確定</v>
          </cell>
          <cell r="G381" t="str">
            <v>日比</v>
          </cell>
          <cell r="H381">
            <v>37886</v>
          </cell>
          <cell r="I381" t="str">
            <v>確定</v>
          </cell>
          <cell r="J381">
            <v>37878</v>
          </cell>
          <cell r="K381">
            <v>0.625</v>
          </cell>
          <cell r="L381">
            <v>0</v>
          </cell>
          <cell r="M381">
            <v>0</v>
          </cell>
          <cell r="N381" t="str">
            <v>274-0825</v>
          </cell>
          <cell r="O381" t="str">
            <v>千葉県船橋市前原西2-33-8</v>
          </cell>
          <cell r="P381" t="str">
            <v>確定</v>
          </cell>
          <cell r="Q381">
            <v>0</v>
          </cell>
          <cell r="R381" t="str">
            <v>確定</v>
          </cell>
          <cell r="S381" t="str">
            <v>JR総武線</v>
          </cell>
          <cell r="T381" t="str">
            <v>津田沼</v>
          </cell>
          <cell r="U381">
            <v>4</v>
          </cell>
          <cell r="V381">
            <v>87.99</v>
          </cell>
          <cell r="W381" t="str">
            <v>確定</v>
          </cell>
          <cell r="X381">
            <v>1</v>
          </cell>
          <cell r="Y381" t="str">
            <v>年中無休</v>
          </cell>
          <cell r="Z381" t="str">
            <v>11:30～翌日2:00</v>
          </cell>
          <cell r="AA381" t="str">
            <v>047-403-4751</v>
          </cell>
          <cell r="AB381" t="str">
            <v>047-403-4752</v>
          </cell>
          <cell r="AC381" t="str">
            <v>なし</v>
          </cell>
          <cell r="AD381">
            <v>14000</v>
          </cell>
          <cell r="AE381">
            <v>0</v>
          </cell>
          <cell r="AF381">
            <v>77.319999999999993</v>
          </cell>
          <cell r="AG381">
            <v>134</v>
          </cell>
          <cell r="AH381" t="str">
            <v>確定</v>
          </cell>
          <cell r="AI381">
            <v>23</v>
          </cell>
          <cell r="AJ381" t="str">
            <v>中止</v>
          </cell>
          <cell r="AK381">
            <v>2</v>
          </cell>
          <cell r="AL381" t="str">
            <v>A+B</v>
          </cell>
          <cell r="AM381">
            <v>14</v>
          </cell>
          <cell r="AN381">
            <v>20</v>
          </cell>
          <cell r="AO381">
            <v>0</v>
          </cell>
          <cell r="AP381">
            <v>0</v>
          </cell>
          <cell r="AQ381">
            <v>0</v>
          </cell>
          <cell r="AR381">
            <v>0</v>
          </cell>
          <cell r="AS381">
            <v>0</v>
          </cell>
          <cell r="AT381">
            <v>0</v>
          </cell>
          <cell r="AU381">
            <v>0</v>
          </cell>
          <cell r="AV381">
            <v>0</v>
          </cell>
          <cell r="AW381">
            <v>34</v>
          </cell>
          <cell r="AX381">
            <v>1</v>
          </cell>
          <cell r="AY381">
            <v>1</v>
          </cell>
          <cell r="AZ381">
            <v>1</v>
          </cell>
          <cell r="BA381" t="str">
            <v>東京電力</v>
          </cell>
          <cell r="BB381" t="str">
            <v>水道局</v>
          </cell>
          <cell r="BC381" t="str">
            <v>東京ガスエネルギー</v>
          </cell>
          <cell r="BD381" t="str">
            <v>なし</v>
          </cell>
          <cell r="BE381" t="str">
            <v>あり</v>
          </cell>
          <cell r="BF381" t="str">
            <v>既存</v>
          </cell>
          <cell r="BG381">
            <v>0</v>
          </cell>
          <cell r="BH381" t="str">
            <v>オーナー</v>
          </cell>
          <cell r="BI381">
            <v>0</v>
          </cell>
          <cell r="BJ381">
            <v>0</v>
          </cell>
        </row>
        <row r="382">
          <cell r="A382">
            <v>387</v>
          </cell>
          <cell r="B382" t="str">
            <v>確定</v>
          </cell>
          <cell r="C382" t="str">
            <v>新規</v>
          </cell>
          <cell r="D382" t="str">
            <v>和民</v>
          </cell>
          <cell r="E382" t="str">
            <v>笹島原ビル</v>
          </cell>
          <cell r="F382" t="str">
            <v>確定</v>
          </cell>
          <cell r="G382" t="str">
            <v>藤井</v>
          </cell>
          <cell r="H382">
            <v>37882</v>
          </cell>
          <cell r="I382" t="str">
            <v>確定</v>
          </cell>
          <cell r="J382">
            <v>37876</v>
          </cell>
          <cell r="K382">
            <v>0.625</v>
          </cell>
          <cell r="L382">
            <v>0</v>
          </cell>
          <cell r="M382">
            <v>0</v>
          </cell>
          <cell r="N382" t="str">
            <v>450-0003</v>
          </cell>
          <cell r="O382" t="str">
            <v>愛知県名古屋市中村区名駅南1-24-8</v>
          </cell>
          <cell r="P382" t="str">
            <v>確定</v>
          </cell>
          <cell r="Q382" t="str">
            <v>原ビル　　２階</v>
          </cell>
          <cell r="R382" t="str">
            <v>確定</v>
          </cell>
          <cell r="S382" t="str">
            <v>ＪＲ</v>
          </cell>
          <cell r="T382" t="str">
            <v>名古屋</v>
          </cell>
          <cell r="U382">
            <v>5</v>
          </cell>
          <cell r="V382">
            <v>83.4</v>
          </cell>
          <cell r="W382" t="str">
            <v>確定</v>
          </cell>
          <cell r="X382">
            <v>1</v>
          </cell>
          <cell r="Y382" t="str">
            <v>年中無休</v>
          </cell>
          <cell r="Z382" t="str">
            <v>17:00～翌日3:00　金土曜及び祝祭日の前日は5:00迄</v>
          </cell>
          <cell r="AA382" t="str">
            <v>052-569-1503</v>
          </cell>
          <cell r="AB382" t="str">
            <v>052-569-1504</v>
          </cell>
          <cell r="AC382" t="str">
            <v>なし</v>
          </cell>
          <cell r="AD382">
            <v>11500</v>
          </cell>
          <cell r="AE382">
            <v>0</v>
          </cell>
          <cell r="AF382">
            <v>72</v>
          </cell>
          <cell r="AG382">
            <v>135</v>
          </cell>
          <cell r="AH382" t="str">
            <v>確定</v>
          </cell>
          <cell r="AI382">
            <v>0</v>
          </cell>
          <cell r="AJ382" t="str">
            <v>中止</v>
          </cell>
          <cell r="AK382">
            <v>2</v>
          </cell>
          <cell r="AL382" t="str">
            <v>A+B</v>
          </cell>
          <cell r="AM382">
            <v>28</v>
          </cell>
          <cell r="AN382">
            <v>22</v>
          </cell>
          <cell r="AO382">
            <v>0</v>
          </cell>
          <cell r="AP382">
            <v>0</v>
          </cell>
          <cell r="AQ382">
            <v>0</v>
          </cell>
          <cell r="AR382">
            <v>0</v>
          </cell>
          <cell r="AS382">
            <v>0</v>
          </cell>
          <cell r="AT382">
            <v>0</v>
          </cell>
          <cell r="AU382">
            <v>0</v>
          </cell>
          <cell r="AV382">
            <v>0</v>
          </cell>
          <cell r="AW382">
            <v>50</v>
          </cell>
          <cell r="AX382">
            <v>1</v>
          </cell>
          <cell r="AY382">
            <v>1</v>
          </cell>
          <cell r="AZ382">
            <v>1</v>
          </cell>
          <cell r="BA382" t="str">
            <v>オーナー</v>
          </cell>
          <cell r="BB382" t="str">
            <v>オーナー</v>
          </cell>
          <cell r="BC382" t="str">
            <v>東邦ガス</v>
          </cell>
          <cell r="BD382" t="str">
            <v>あり</v>
          </cell>
          <cell r="BE382" t="str">
            <v>なし</v>
          </cell>
          <cell r="BF382" t="str">
            <v>既存</v>
          </cell>
          <cell r="BG382">
            <v>0</v>
          </cell>
          <cell r="BH382" t="str">
            <v>新名ビルマネージメント㈱</v>
          </cell>
          <cell r="BI382" t="str">
            <v>大橋</v>
          </cell>
          <cell r="BJ382" t="str">
            <v>052-561-6934</v>
          </cell>
        </row>
        <row r="383">
          <cell r="A383">
            <v>388</v>
          </cell>
          <cell r="B383" t="str">
            <v>確定</v>
          </cell>
          <cell r="C383" t="str">
            <v>新規</v>
          </cell>
          <cell r="D383" t="str">
            <v>和民</v>
          </cell>
          <cell r="E383" t="str">
            <v>上本町駅前</v>
          </cell>
          <cell r="F383" t="str">
            <v>確定</v>
          </cell>
          <cell r="G383" t="str">
            <v>藤井</v>
          </cell>
          <cell r="H383">
            <v>37894</v>
          </cell>
          <cell r="I383" t="str">
            <v>確定</v>
          </cell>
          <cell r="J383">
            <v>37888</v>
          </cell>
          <cell r="K383">
            <v>0.625</v>
          </cell>
          <cell r="L383">
            <v>0</v>
          </cell>
          <cell r="M383">
            <v>0</v>
          </cell>
          <cell r="N383" t="str">
            <v>543-0001</v>
          </cell>
          <cell r="O383" t="str">
            <v>大阪市天王寺区上本町6-3-31</v>
          </cell>
          <cell r="P383" t="str">
            <v>確定</v>
          </cell>
          <cell r="Q383" t="str">
            <v>うえほんまちハイハイタウン 2階</v>
          </cell>
          <cell r="R383" t="str">
            <v>確定</v>
          </cell>
          <cell r="S383" t="str">
            <v>近鉄奈良線</v>
          </cell>
          <cell r="T383" t="str">
            <v>上本町</v>
          </cell>
          <cell r="U383">
            <v>1</v>
          </cell>
          <cell r="V383">
            <v>101.3</v>
          </cell>
          <cell r="W383" t="str">
            <v>確定</v>
          </cell>
          <cell r="X383">
            <v>1</v>
          </cell>
          <cell r="Y383" t="str">
            <v>年中無休</v>
          </cell>
          <cell r="Z383" t="str">
            <v>17:00～翌日3:00　金土曜及び祝祭日の前日は5:00迄</v>
          </cell>
          <cell r="AA383" t="str">
            <v>06-4305-6881</v>
          </cell>
          <cell r="AB383" t="str">
            <v>06-4305-6882</v>
          </cell>
          <cell r="AC383" t="str">
            <v>なし</v>
          </cell>
          <cell r="AD383">
            <v>15000</v>
          </cell>
          <cell r="AE383">
            <v>0</v>
          </cell>
          <cell r="AF383">
            <v>93.92</v>
          </cell>
          <cell r="AG383">
            <v>180</v>
          </cell>
          <cell r="AH383" t="str">
            <v>確定</v>
          </cell>
          <cell r="AI383">
            <v>0</v>
          </cell>
          <cell r="AJ383" t="str">
            <v>中止</v>
          </cell>
          <cell r="AK383">
            <v>3</v>
          </cell>
          <cell r="AL383" t="str">
            <v>A+B+C</v>
          </cell>
          <cell r="AM383">
            <v>14</v>
          </cell>
          <cell r="AN383">
            <v>16</v>
          </cell>
          <cell r="AO383">
            <v>22</v>
          </cell>
          <cell r="AP383">
            <v>0</v>
          </cell>
          <cell r="AQ383">
            <v>0</v>
          </cell>
          <cell r="AR383">
            <v>0</v>
          </cell>
          <cell r="AS383">
            <v>0</v>
          </cell>
          <cell r="AT383">
            <v>0</v>
          </cell>
          <cell r="AU383">
            <v>0</v>
          </cell>
          <cell r="AV383">
            <v>0</v>
          </cell>
          <cell r="AW383">
            <v>52</v>
          </cell>
          <cell r="AX383">
            <v>1</v>
          </cell>
          <cell r="AY383">
            <v>1</v>
          </cell>
          <cell r="AZ383">
            <v>1</v>
          </cell>
          <cell r="BA383" t="str">
            <v>オーナー</v>
          </cell>
          <cell r="BB383" t="str">
            <v>オーナー</v>
          </cell>
          <cell r="BC383" t="str">
            <v>大阪ガス</v>
          </cell>
          <cell r="BD383" t="str">
            <v>あり</v>
          </cell>
          <cell r="BE383" t="str">
            <v>なし</v>
          </cell>
          <cell r="BF383" t="str">
            <v>既存</v>
          </cell>
          <cell r="BG383">
            <v>0</v>
          </cell>
          <cell r="BH383">
            <v>0</v>
          </cell>
          <cell r="BI383">
            <v>0</v>
          </cell>
          <cell r="BJ383">
            <v>0</v>
          </cell>
        </row>
        <row r="384">
          <cell r="A384">
            <v>389</v>
          </cell>
          <cell r="B384" t="str">
            <v>確定</v>
          </cell>
          <cell r="C384" t="str">
            <v>新規</v>
          </cell>
          <cell r="D384" t="str">
            <v>然の家</v>
          </cell>
          <cell r="E384" t="str">
            <v>本厚木</v>
          </cell>
          <cell r="F384" t="str">
            <v>確定</v>
          </cell>
          <cell r="G384" t="str">
            <v>児玉</v>
          </cell>
          <cell r="H384">
            <v>37938</v>
          </cell>
          <cell r="I384" t="str">
            <v>確定</v>
          </cell>
          <cell r="J384">
            <v>37930</v>
          </cell>
          <cell r="K384">
            <v>0.625</v>
          </cell>
          <cell r="L384">
            <v>0</v>
          </cell>
          <cell r="M384">
            <v>0</v>
          </cell>
          <cell r="N384" t="str">
            <v>243-0018</v>
          </cell>
          <cell r="O384" t="str">
            <v>神奈川県厚木市中町2-4-13</v>
          </cell>
          <cell r="P384" t="str">
            <v>確定</v>
          </cell>
          <cell r="Q384" t="str">
            <v>本厚木駅前ビル　3階</v>
          </cell>
          <cell r="R384" t="str">
            <v>確定</v>
          </cell>
          <cell r="S384" t="str">
            <v>小田急線</v>
          </cell>
          <cell r="T384" t="str">
            <v>本厚木</v>
          </cell>
          <cell r="U384">
            <v>1</v>
          </cell>
          <cell r="V384">
            <v>119.9</v>
          </cell>
          <cell r="W384" t="str">
            <v>確定</v>
          </cell>
          <cell r="X384">
            <v>1</v>
          </cell>
          <cell r="Y384" t="str">
            <v>年中無休</v>
          </cell>
          <cell r="Z384" t="str">
            <v>17:00～翌日3:00　</v>
          </cell>
          <cell r="AA384" t="str">
            <v>046-297-7871</v>
          </cell>
          <cell r="AB384" t="str">
            <v>046-297-7872</v>
          </cell>
          <cell r="AC384" t="str">
            <v>なし</v>
          </cell>
          <cell r="AD384">
            <v>11500</v>
          </cell>
          <cell r="AE384">
            <v>0</v>
          </cell>
          <cell r="AF384">
            <v>90</v>
          </cell>
          <cell r="AG384">
            <v>156</v>
          </cell>
          <cell r="AH384" t="str">
            <v>確定</v>
          </cell>
          <cell r="AI384">
            <v>0</v>
          </cell>
          <cell r="AJ384" t="str">
            <v>中止</v>
          </cell>
          <cell r="AK384">
            <v>2</v>
          </cell>
          <cell r="AL384" t="str">
            <v>A+B</v>
          </cell>
          <cell r="AM384">
            <v>27</v>
          </cell>
          <cell r="AN384">
            <v>18</v>
          </cell>
          <cell r="AO384" t="str">
            <v xml:space="preserve"> </v>
          </cell>
          <cell r="AP384">
            <v>0</v>
          </cell>
          <cell r="AQ384">
            <v>0</v>
          </cell>
          <cell r="AR384">
            <v>0</v>
          </cell>
          <cell r="AS384">
            <v>0</v>
          </cell>
          <cell r="AT384">
            <v>0</v>
          </cell>
          <cell r="AU384">
            <v>0</v>
          </cell>
          <cell r="AV384">
            <v>0</v>
          </cell>
          <cell r="AW384">
            <v>45</v>
          </cell>
          <cell r="AX384">
            <v>1</v>
          </cell>
          <cell r="AY384">
            <v>1</v>
          </cell>
          <cell r="AZ384">
            <v>1</v>
          </cell>
          <cell r="BA384" t="str">
            <v>オーナー</v>
          </cell>
          <cell r="BB384" t="str">
            <v>オーナー</v>
          </cell>
          <cell r="BC384" t="str">
            <v>東京ガス</v>
          </cell>
          <cell r="BD384" t="str">
            <v>なし</v>
          </cell>
          <cell r="BE384" t="str">
            <v>なし</v>
          </cell>
          <cell r="BF384" t="str">
            <v>既存</v>
          </cell>
          <cell r="BG384">
            <v>0</v>
          </cell>
          <cell r="BH384" t="str">
            <v>合同産業㈱</v>
          </cell>
          <cell r="BI384" t="str">
            <v>佐々木･水野</v>
          </cell>
          <cell r="BJ384" t="str">
            <v>046-223-0104</v>
          </cell>
        </row>
        <row r="385">
          <cell r="A385">
            <v>390</v>
          </cell>
          <cell r="B385" t="str">
            <v>確定</v>
          </cell>
          <cell r="C385" t="str">
            <v>変更</v>
          </cell>
          <cell r="D385" t="str">
            <v>わたみん家</v>
          </cell>
          <cell r="E385" t="str">
            <v>本厚木</v>
          </cell>
          <cell r="F385">
            <v>0</v>
          </cell>
          <cell r="G385">
            <v>0</v>
          </cell>
          <cell r="H385">
            <v>37860</v>
          </cell>
          <cell r="I385" t="str">
            <v>確定</v>
          </cell>
        </row>
        <row r="386">
          <cell r="A386">
            <v>391</v>
          </cell>
          <cell r="B386" t="str">
            <v>確定</v>
          </cell>
          <cell r="C386" t="str">
            <v>新規</v>
          </cell>
          <cell r="D386" t="str">
            <v>和民</v>
          </cell>
          <cell r="E386" t="str">
            <v>練馬</v>
          </cell>
          <cell r="F386" t="str">
            <v>確定</v>
          </cell>
          <cell r="G386" t="str">
            <v>松浦</v>
          </cell>
          <cell r="H386">
            <v>37914</v>
          </cell>
          <cell r="I386" t="str">
            <v>確定</v>
          </cell>
          <cell r="J386">
            <v>37908</v>
          </cell>
          <cell r="K386">
            <v>0.625</v>
          </cell>
          <cell r="L386">
            <v>0</v>
          </cell>
          <cell r="M386">
            <v>0</v>
          </cell>
          <cell r="N386" t="str">
            <v>176-0012</v>
          </cell>
          <cell r="O386" t="str">
            <v>東京都練馬区豊玉北５－１９－１</v>
          </cell>
          <cell r="P386" t="str">
            <v>確定</v>
          </cell>
          <cell r="Q386" t="str">
            <v>フジヤビル　1･２階</v>
          </cell>
          <cell r="R386" t="str">
            <v>確定</v>
          </cell>
          <cell r="S386" t="str">
            <v>西武池袋線</v>
          </cell>
          <cell r="T386" t="str">
            <v>練馬</v>
          </cell>
          <cell r="U386">
            <v>2</v>
          </cell>
          <cell r="V386">
            <v>75.2</v>
          </cell>
          <cell r="W386" t="str">
            <v>確定</v>
          </cell>
          <cell r="X386">
            <v>2</v>
          </cell>
          <cell r="Y386" t="str">
            <v>年中無休</v>
          </cell>
          <cell r="Z386" t="str">
            <v>17:00～翌日3:00　金土曜及び祝祭日の前日は5:00迄</v>
          </cell>
          <cell r="AA386" t="str">
            <v>03-5912-5261</v>
          </cell>
          <cell r="AB386" t="str">
            <v>03-5912-5262</v>
          </cell>
          <cell r="AC386" t="str">
            <v>なし</v>
          </cell>
          <cell r="AD386">
            <v>11500</v>
          </cell>
          <cell r="AE386">
            <v>0</v>
          </cell>
          <cell r="AF386">
            <v>75.2</v>
          </cell>
          <cell r="AG386">
            <v>135</v>
          </cell>
          <cell r="AH386" t="str">
            <v>確定</v>
          </cell>
          <cell r="AI386">
            <v>0</v>
          </cell>
          <cell r="AJ386" t="str">
            <v>中止</v>
          </cell>
          <cell r="AK386">
            <v>2</v>
          </cell>
          <cell r="AL386" t="str">
            <v>A+B</v>
          </cell>
          <cell r="AM386">
            <v>22</v>
          </cell>
          <cell r="AN386">
            <v>22</v>
          </cell>
          <cell r="AO386">
            <v>0</v>
          </cell>
          <cell r="AP386">
            <v>0</v>
          </cell>
          <cell r="AQ386">
            <v>0</v>
          </cell>
          <cell r="AR386">
            <v>0</v>
          </cell>
          <cell r="AS386">
            <v>0</v>
          </cell>
          <cell r="AT386">
            <v>0</v>
          </cell>
          <cell r="AU386">
            <v>0</v>
          </cell>
          <cell r="AV386">
            <v>0</v>
          </cell>
          <cell r="AW386">
            <v>44</v>
          </cell>
          <cell r="AX386">
            <v>2</v>
          </cell>
          <cell r="AY386">
            <v>1</v>
          </cell>
          <cell r="AZ386">
            <v>1</v>
          </cell>
          <cell r="BA386" t="str">
            <v>東京電力</v>
          </cell>
          <cell r="BB386" t="str">
            <v>水道局</v>
          </cell>
          <cell r="BC386" t="str">
            <v>東京ガス</v>
          </cell>
          <cell r="BD386" t="str">
            <v>あり</v>
          </cell>
          <cell r="BE386" t="str">
            <v>あり</v>
          </cell>
          <cell r="BF386" t="str">
            <v>既存</v>
          </cell>
          <cell r="BG386">
            <v>0</v>
          </cell>
          <cell r="BH386">
            <v>0</v>
          </cell>
          <cell r="BI386">
            <v>0</v>
          </cell>
          <cell r="BJ386">
            <v>0</v>
          </cell>
          <cell r="BK386" t="str">
            <v>(有)フジヤ企画</v>
          </cell>
          <cell r="BL386" t="str">
            <v>代表取締役</v>
          </cell>
          <cell r="BM386" t="str">
            <v>渡辺　美枝子</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0</v>
          </cell>
          <cell r="CM386">
            <v>0</v>
          </cell>
          <cell r="CN386">
            <v>0</v>
          </cell>
          <cell r="CO386">
            <v>0</v>
          </cell>
          <cell r="CP386">
            <v>0</v>
          </cell>
        </row>
        <row r="387">
          <cell r="A387">
            <v>393</v>
          </cell>
          <cell r="B387" t="str">
            <v>確定</v>
          </cell>
          <cell r="C387" t="str">
            <v>新規</v>
          </cell>
          <cell r="D387" t="str">
            <v>和民</v>
          </cell>
          <cell r="E387" t="str">
            <v>静岡青葉通り</v>
          </cell>
          <cell r="F387" t="str">
            <v>確定</v>
          </cell>
          <cell r="G387" t="str">
            <v>日比</v>
          </cell>
          <cell r="H387">
            <v>37970</v>
          </cell>
          <cell r="I387" t="str">
            <v>確定</v>
          </cell>
          <cell r="J387">
            <v>37964</v>
          </cell>
          <cell r="K387">
            <v>0.625</v>
          </cell>
          <cell r="L387">
            <v>0</v>
          </cell>
          <cell r="M387">
            <v>0</v>
          </cell>
          <cell r="N387" t="str">
            <v>420-0034</v>
          </cell>
          <cell r="O387" t="str">
            <v>静岡県静岡市常磐町１－３－５</v>
          </cell>
          <cell r="P387" t="str">
            <v>確定</v>
          </cell>
          <cell r="Q387" t="str">
            <v xml:space="preserve">  1・2階</v>
          </cell>
          <cell r="R387" t="str">
            <v>確定</v>
          </cell>
          <cell r="S387" t="str">
            <v>JR東海道線</v>
          </cell>
          <cell r="T387" t="str">
            <v>静岡</v>
          </cell>
          <cell r="U387">
            <v>10</v>
          </cell>
          <cell r="V387">
            <v>86.27</v>
          </cell>
          <cell r="W387" t="str">
            <v>確定</v>
          </cell>
          <cell r="X387">
            <v>2</v>
          </cell>
          <cell r="Y387" t="str">
            <v>年中無休</v>
          </cell>
          <cell r="Z387" t="str">
            <v>17:00～翌日3:00　金土曜及び祝祭日の前日は5:00迄</v>
          </cell>
          <cell r="AA387" t="str">
            <v>054-653-3294</v>
          </cell>
          <cell r="AB387" t="str">
            <v>054-653-3295</v>
          </cell>
          <cell r="AC387" t="str">
            <v>なし</v>
          </cell>
          <cell r="AD387">
            <v>11800</v>
          </cell>
          <cell r="AE387">
            <v>0</v>
          </cell>
          <cell r="AF387">
            <v>80</v>
          </cell>
          <cell r="AG387">
            <v>154</v>
          </cell>
          <cell r="AH387" t="str">
            <v>確定</v>
          </cell>
          <cell r="AI387">
            <v>0</v>
          </cell>
          <cell r="AJ387" t="str">
            <v>中止</v>
          </cell>
          <cell r="AK387">
            <v>4</v>
          </cell>
          <cell r="AL387" t="str">
            <v>A+B+C+D</v>
          </cell>
          <cell r="AM387">
            <v>12</v>
          </cell>
          <cell r="AN387">
            <v>12</v>
          </cell>
          <cell r="AO387">
            <v>18</v>
          </cell>
          <cell r="AP387">
            <v>22</v>
          </cell>
          <cell r="AQ387">
            <v>0</v>
          </cell>
          <cell r="AR387">
            <v>0</v>
          </cell>
          <cell r="AS387">
            <v>0</v>
          </cell>
          <cell r="AT387">
            <v>0</v>
          </cell>
          <cell r="AU387">
            <v>0</v>
          </cell>
          <cell r="AV387">
            <v>0</v>
          </cell>
          <cell r="AW387">
            <v>64</v>
          </cell>
          <cell r="AX387">
            <v>2</v>
          </cell>
          <cell r="AY387">
            <v>1</v>
          </cell>
          <cell r="AZ387">
            <v>1</v>
          </cell>
          <cell r="BA387" t="str">
            <v>中部電力</v>
          </cell>
          <cell r="BB387" t="str">
            <v>オーナー</v>
          </cell>
          <cell r="BC387" t="str">
            <v>静岡ガス</v>
          </cell>
          <cell r="BD387" t="str">
            <v>あり</v>
          </cell>
          <cell r="BE387" t="str">
            <v>あり</v>
          </cell>
          <cell r="BF387" t="str">
            <v>新築</v>
          </cell>
          <cell r="BG387">
            <v>0</v>
          </cell>
          <cell r="BH387">
            <v>0</v>
          </cell>
          <cell r="BI387">
            <v>0</v>
          </cell>
          <cell r="BJ387">
            <v>0</v>
          </cell>
        </row>
        <row r="388">
          <cell r="A388">
            <v>394</v>
          </cell>
          <cell r="B388" t="str">
            <v>確定</v>
          </cell>
          <cell r="C388" t="str">
            <v>変更</v>
          </cell>
          <cell r="D388" t="str">
            <v>ゴハン</v>
          </cell>
          <cell r="E388" t="str">
            <v>大鳥居</v>
          </cell>
          <cell r="F388">
            <v>0</v>
          </cell>
          <cell r="G388">
            <v>0</v>
          </cell>
          <cell r="H388">
            <v>37897</v>
          </cell>
          <cell r="I388">
            <v>0</v>
          </cell>
          <cell r="J388">
            <v>37888</v>
          </cell>
          <cell r="K388">
            <v>0</v>
          </cell>
          <cell r="L388">
            <v>0</v>
          </cell>
          <cell r="M388">
            <v>0</v>
          </cell>
          <cell r="N388" t="str">
            <v>144-0034</v>
          </cell>
          <cell r="O388" t="str">
            <v>東京都大田区西糀谷3-37-11</v>
          </cell>
          <cell r="P388">
            <v>0</v>
          </cell>
          <cell r="Q388" t="str">
            <v>ハイブリッジ２１　3階</v>
          </cell>
          <cell r="R388">
            <v>0</v>
          </cell>
          <cell r="S388" t="str">
            <v>京浜急行空港線</v>
          </cell>
          <cell r="T388" t="str">
            <v>大鳥居</v>
          </cell>
          <cell r="U388">
            <v>1</v>
          </cell>
          <cell r="V388">
            <v>0</v>
          </cell>
          <cell r="W388">
            <v>0</v>
          </cell>
          <cell r="X388">
            <v>1</v>
          </cell>
          <cell r="Y388" t="str">
            <v>年中無休</v>
          </cell>
          <cell r="Z388" t="str">
            <v>11:30～15:00　17:00～1:00</v>
          </cell>
          <cell r="AA388" t="str">
            <v>03-5737-9701</v>
          </cell>
          <cell r="AB388">
            <v>0</v>
          </cell>
          <cell r="AC388" t="str">
            <v>なし</v>
          </cell>
          <cell r="AD388">
            <v>0</v>
          </cell>
          <cell r="AE388">
            <v>0</v>
          </cell>
          <cell r="AF388">
            <v>88.37</v>
          </cell>
          <cell r="AG388">
            <v>148</v>
          </cell>
          <cell r="AH388">
            <v>0</v>
          </cell>
          <cell r="AI388">
            <v>0</v>
          </cell>
          <cell r="AJ388" t="str">
            <v>中止</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row>
        <row r="389">
          <cell r="A389">
            <v>395</v>
          </cell>
          <cell r="B389" t="str">
            <v>確定</v>
          </cell>
          <cell r="C389" t="str">
            <v>新規</v>
          </cell>
          <cell r="D389" t="str">
            <v>和民</v>
          </cell>
          <cell r="E389" t="str">
            <v>新宿御苑前</v>
          </cell>
          <cell r="F389" t="str">
            <v>確定</v>
          </cell>
          <cell r="G389" t="str">
            <v>能村</v>
          </cell>
          <cell r="H389">
            <v>37932</v>
          </cell>
          <cell r="I389" t="str">
            <v>確定</v>
          </cell>
          <cell r="J389">
            <v>37926</v>
          </cell>
          <cell r="K389">
            <v>0.625</v>
          </cell>
          <cell r="L389">
            <v>0</v>
          </cell>
          <cell r="M389">
            <v>0</v>
          </cell>
          <cell r="N389" t="str">
            <v>160-0022</v>
          </cell>
          <cell r="O389" t="str">
            <v>東京都新宿区新宿２－８－１　</v>
          </cell>
          <cell r="P389" t="str">
            <v>確定</v>
          </cell>
          <cell r="Q389" t="str">
            <v>新宿セブンビル　地下１階</v>
          </cell>
          <cell r="R389" t="str">
            <v>確定</v>
          </cell>
          <cell r="S389" t="str">
            <v>営団丸の内線</v>
          </cell>
          <cell r="T389" t="str">
            <v>新宿御苑前</v>
          </cell>
          <cell r="U389">
            <v>0</v>
          </cell>
          <cell r="V389">
            <v>80.5</v>
          </cell>
          <cell r="W389" t="str">
            <v>確定</v>
          </cell>
          <cell r="X389">
            <v>1</v>
          </cell>
          <cell r="Y389" t="str">
            <v>年中無休</v>
          </cell>
          <cell r="Z389" t="str">
            <v>17:00～翌日3:00　金土曜及び祝祭日の前日は5:00迄</v>
          </cell>
          <cell r="AA389" t="str">
            <v>03-5367-3512</v>
          </cell>
          <cell r="AB389" t="str">
            <v>03-5367-3513</v>
          </cell>
          <cell r="AC389" t="str">
            <v>なし</v>
          </cell>
          <cell r="AD389">
            <v>13500</v>
          </cell>
          <cell r="AE389">
            <v>0</v>
          </cell>
          <cell r="AF389">
            <v>80.5</v>
          </cell>
          <cell r="AG389">
            <v>145</v>
          </cell>
          <cell r="AH389" t="str">
            <v>確定</v>
          </cell>
          <cell r="AI389">
            <v>0</v>
          </cell>
          <cell r="AJ389" t="str">
            <v>中止</v>
          </cell>
          <cell r="AK389">
            <v>2</v>
          </cell>
          <cell r="AL389" t="str">
            <v>A+B</v>
          </cell>
          <cell r="AM389">
            <v>12</v>
          </cell>
          <cell r="AN389">
            <v>18</v>
          </cell>
          <cell r="AO389">
            <v>14</v>
          </cell>
          <cell r="AP389">
            <v>0</v>
          </cell>
          <cell r="AQ389">
            <v>0</v>
          </cell>
          <cell r="AR389">
            <v>0</v>
          </cell>
          <cell r="AS389">
            <v>0</v>
          </cell>
          <cell r="AT389">
            <v>0</v>
          </cell>
          <cell r="AU389">
            <v>0</v>
          </cell>
          <cell r="AV389">
            <v>0</v>
          </cell>
          <cell r="AW389">
            <v>30</v>
          </cell>
          <cell r="AX389">
            <v>1</v>
          </cell>
          <cell r="AY389">
            <v>1</v>
          </cell>
          <cell r="AZ389">
            <v>1</v>
          </cell>
          <cell r="BA389" t="str">
            <v>オーナー</v>
          </cell>
          <cell r="BB389" t="str">
            <v>オーナー</v>
          </cell>
          <cell r="BC389" t="str">
            <v>東京ガス</v>
          </cell>
          <cell r="BD389" t="str">
            <v>あり</v>
          </cell>
          <cell r="BE389" t="str">
            <v>なし</v>
          </cell>
          <cell r="BF389" t="str">
            <v>既存</v>
          </cell>
          <cell r="BG389">
            <v>0</v>
          </cell>
          <cell r="BH389" t="str">
            <v>㈱延商</v>
          </cell>
          <cell r="BI389" t="str">
            <v>鈴木社長</v>
          </cell>
          <cell r="BJ389" t="str">
            <v>03-3434-1708</v>
          </cell>
        </row>
        <row r="390">
          <cell r="A390">
            <v>396</v>
          </cell>
          <cell r="B390" t="str">
            <v>確定</v>
          </cell>
          <cell r="C390" t="str">
            <v>新規</v>
          </cell>
          <cell r="D390" t="str">
            <v>ゴハン</v>
          </cell>
          <cell r="E390" t="str">
            <v>千葉</v>
          </cell>
          <cell r="F390" t="str">
            <v>確定</v>
          </cell>
          <cell r="G390" t="str">
            <v>能村</v>
          </cell>
          <cell r="H390">
            <v>37925</v>
          </cell>
          <cell r="I390" t="str">
            <v>確定</v>
          </cell>
          <cell r="J390">
            <v>37916</v>
          </cell>
          <cell r="K390">
            <v>0.625</v>
          </cell>
          <cell r="L390">
            <v>0</v>
          </cell>
          <cell r="M390">
            <v>0</v>
          </cell>
          <cell r="N390" t="str">
            <v>260-0015</v>
          </cell>
          <cell r="O390" t="str">
            <v>千葉県千葉市中央区富士見２－４－９</v>
          </cell>
          <cell r="P390" t="str">
            <v>確定</v>
          </cell>
          <cell r="Q390" t="str">
            <v>ラフィネビル　3･4階</v>
          </cell>
          <cell r="R390" t="str">
            <v>確定</v>
          </cell>
          <cell r="S390" t="str">
            <v>ＪＲ総武線</v>
          </cell>
          <cell r="T390" t="str">
            <v>千葉</v>
          </cell>
          <cell r="U390">
            <v>2</v>
          </cell>
          <cell r="V390">
            <v>92.18</v>
          </cell>
          <cell r="W390" t="str">
            <v>確定</v>
          </cell>
          <cell r="X390">
            <v>2</v>
          </cell>
          <cell r="Y390" t="str">
            <v>年中無休</v>
          </cell>
          <cell r="Z390" t="str">
            <v>11:30～15:00　17:00～1:00</v>
          </cell>
          <cell r="AA390" t="str">
            <v>043-223-7425</v>
          </cell>
          <cell r="AB390" t="str">
            <v>043-223-7426</v>
          </cell>
          <cell r="AC390" t="str">
            <v>なし</v>
          </cell>
          <cell r="AD390">
            <v>13000</v>
          </cell>
          <cell r="AE390">
            <v>0</v>
          </cell>
          <cell r="AF390">
            <v>92.18</v>
          </cell>
          <cell r="AG390">
            <v>152</v>
          </cell>
          <cell r="AH390" t="str">
            <v>確定</v>
          </cell>
          <cell r="AI390">
            <v>0</v>
          </cell>
          <cell r="AJ390" t="str">
            <v>中止</v>
          </cell>
          <cell r="AK390">
            <v>2</v>
          </cell>
          <cell r="AL390" t="str">
            <v>連結できず</v>
          </cell>
          <cell r="AM390">
            <v>9</v>
          </cell>
          <cell r="AN390">
            <v>10</v>
          </cell>
          <cell r="AO390">
            <v>0</v>
          </cell>
          <cell r="AP390">
            <v>0</v>
          </cell>
          <cell r="AQ390">
            <v>0</v>
          </cell>
          <cell r="AR390">
            <v>0</v>
          </cell>
          <cell r="AS390">
            <v>0</v>
          </cell>
          <cell r="AT390">
            <v>0</v>
          </cell>
          <cell r="AU390">
            <v>0</v>
          </cell>
          <cell r="AV390">
            <v>0</v>
          </cell>
          <cell r="AW390">
            <v>10</v>
          </cell>
          <cell r="AX390">
            <v>2</v>
          </cell>
          <cell r="AY390">
            <v>2</v>
          </cell>
          <cell r="AZ390">
            <v>1</v>
          </cell>
          <cell r="BA390" t="str">
            <v>オーナー</v>
          </cell>
          <cell r="BB390" t="str">
            <v>オーナー</v>
          </cell>
          <cell r="BC390" t="str">
            <v>京葉ガス</v>
          </cell>
          <cell r="BD390" t="str">
            <v>あり</v>
          </cell>
          <cell r="BE390" t="str">
            <v>なし</v>
          </cell>
          <cell r="BF390" t="str">
            <v>既存</v>
          </cell>
          <cell r="BG390">
            <v>0</v>
          </cell>
          <cell r="BH390">
            <v>0</v>
          </cell>
          <cell r="BI390">
            <v>0</v>
          </cell>
          <cell r="BJ390">
            <v>0</v>
          </cell>
          <cell r="BK390" t="str">
            <v>㈱アヲキ</v>
          </cell>
          <cell r="BL390">
            <v>0</v>
          </cell>
          <cell r="BM390">
            <v>0</v>
          </cell>
          <cell r="BN390">
            <v>0</v>
          </cell>
          <cell r="BO390">
            <v>0</v>
          </cell>
          <cell r="BP390" t="str">
            <v>043-276-6310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row>
        <row r="391">
          <cell r="A391">
            <v>397</v>
          </cell>
          <cell r="B391" t="str">
            <v>確定</v>
          </cell>
          <cell r="C391" t="str">
            <v>新規</v>
          </cell>
          <cell r="D391" t="str">
            <v>和み亭</v>
          </cell>
          <cell r="E391" t="str">
            <v>五反野駅前</v>
          </cell>
          <cell r="F391" t="str">
            <v>確定</v>
          </cell>
          <cell r="G391" t="str">
            <v>日比</v>
          </cell>
          <cell r="H391">
            <v>37925</v>
          </cell>
          <cell r="I391" t="str">
            <v>確定</v>
          </cell>
          <cell r="J391">
            <v>37917</v>
          </cell>
          <cell r="K391">
            <v>0.625</v>
          </cell>
          <cell r="L391">
            <v>0</v>
          </cell>
          <cell r="M391">
            <v>0</v>
          </cell>
          <cell r="N391" t="str">
            <v>120-0013</v>
          </cell>
          <cell r="O391" t="str">
            <v>東京都足立区弘道１－１－４</v>
          </cell>
          <cell r="P391" t="str">
            <v>確定</v>
          </cell>
          <cell r="Q391" t="str">
            <v>五反野AYK５１ 2階</v>
          </cell>
          <cell r="R391" t="str">
            <v>確定</v>
          </cell>
          <cell r="S391" t="str">
            <v>東武伊勢崎線</v>
          </cell>
          <cell r="T391" t="str">
            <v>五反野</v>
          </cell>
          <cell r="U391">
            <v>1</v>
          </cell>
          <cell r="V391">
            <v>85.36</v>
          </cell>
          <cell r="W391" t="str">
            <v>確定</v>
          </cell>
          <cell r="X391">
            <v>1</v>
          </cell>
          <cell r="Y391" t="str">
            <v>年中無休</v>
          </cell>
          <cell r="Z391" t="str">
            <v>11:30～翌日2:00</v>
          </cell>
          <cell r="AA391" t="str">
            <v>03-5845-2522</v>
          </cell>
          <cell r="AB391" t="str">
            <v>03-5845-2523</v>
          </cell>
          <cell r="AC391" t="str">
            <v>なし</v>
          </cell>
          <cell r="AD391">
            <v>13000</v>
          </cell>
          <cell r="AE391">
            <v>0</v>
          </cell>
          <cell r="AF391">
            <v>80.44</v>
          </cell>
          <cell r="AG391">
            <v>139</v>
          </cell>
          <cell r="AH391" t="str">
            <v>確定</v>
          </cell>
          <cell r="AI391">
            <v>0</v>
          </cell>
          <cell r="AJ391" t="str">
            <v>中止</v>
          </cell>
          <cell r="AK391">
            <v>2</v>
          </cell>
          <cell r="AL391" t="str">
            <v>A+B</v>
          </cell>
          <cell r="AM391">
            <v>12</v>
          </cell>
          <cell r="AN391">
            <v>16</v>
          </cell>
          <cell r="AO391">
            <v>0</v>
          </cell>
          <cell r="AP391">
            <v>0</v>
          </cell>
          <cell r="AQ391">
            <v>0</v>
          </cell>
          <cell r="AR391">
            <v>0</v>
          </cell>
          <cell r="AS391">
            <v>0</v>
          </cell>
          <cell r="AT391">
            <v>0</v>
          </cell>
          <cell r="AU391">
            <v>0</v>
          </cell>
          <cell r="AV391">
            <v>0</v>
          </cell>
          <cell r="AW391">
            <v>28</v>
          </cell>
          <cell r="AX391">
            <v>1</v>
          </cell>
          <cell r="AY391">
            <v>1</v>
          </cell>
          <cell r="AZ391">
            <v>1</v>
          </cell>
          <cell r="BA391" t="str">
            <v>オーナー</v>
          </cell>
          <cell r="BB391" t="str">
            <v>水道局</v>
          </cell>
          <cell r="BC391" t="str">
            <v>東京ガス</v>
          </cell>
          <cell r="BD391" t="str">
            <v>あり</v>
          </cell>
          <cell r="BE391" t="str">
            <v>なし</v>
          </cell>
          <cell r="BF391" t="str">
            <v>新築</v>
          </cell>
          <cell r="BG391">
            <v>0</v>
          </cell>
          <cell r="BH391">
            <v>0</v>
          </cell>
          <cell r="BI391">
            <v>0</v>
          </cell>
          <cell r="BJ391">
            <v>0</v>
          </cell>
          <cell r="BK391">
            <v>0</v>
          </cell>
          <cell r="BL391">
            <v>0</v>
          </cell>
          <cell r="BM391" t="str">
            <v>高橋　武嘉</v>
          </cell>
          <cell r="BN391">
            <v>0</v>
          </cell>
          <cell r="BO391" t="str">
            <v>東京都足立区弘道１－１３－１</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0</v>
          </cell>
        </row>
        <row r="392">
          <cell r="A392">
            <v>398</v>
          </cell>
          <cell r="B392" t="str">
            <v>確定</v>
          </cell>
          <cell r="C392" t="str">
            <v>新規</v>
          </cell>
          <cell r="D392" t="str">
            <v>和民</v>
          </cell>
          <cell r="E392" t="str">
            <v>錦３丁目</v>
          </cell>
          <cell r="F392" t="str">
            <v>確定</v>
          </cell>
          <cell r="G392" t="str">
            <v>藤井</v>
          </cell>
          <cell r="H392">
            <v>37930</v>
          </cell>
          <cell r="I392" t="str">
            <v>確定</v>
          </cell>
          <cell r="J392">
            <v>37924</v>
          </cell>
          <cell r="K392">
            <v>0.625</v>
          </cell>
          <cell r="L392">
            <v>0</v>
          </cell>
          <cell r="M392">
            <v>0</v>
          </cell>
          <cell r="N392" t="str">
            <v>460-0003</v>
          </cell>
          <cell r="O392" t="str">
            <v>愛知県名古屋市中区錦３－１８－１２</v>
          </cell>
          <cell r="P392" t="str">
            <v>確定</v>
          </cell>
          <cell r="Q392" t="str">
            <v>Ｍinex８８　　１階</v>
          </cell>
          <cell r="R392" t="str">
            <v>確定</v>
          </cell>
          <cell r="S392" t="str">
            <v>地下鉄東山線</v>
          </cell>
          <cell r="T392" t="str">
            <v>栄</v>
          </cell>
          <cell r="U392">
            <v>2</v>
          </cell>
          <cell r="V392">
            <v>80.819999999999993</v>
          </cell>
          <cell r="W392" t="str">
            <v>確定</v>
          </cell>
          <cell r="X392">
            <v>1</v>
          </cell>
          <cell r="Y392" t="str">
            <v>年中無休</v>
          </cell>
          <cell r="Z392" t="str">
            <v>17:00～翌日2:00　金土曜及び祝祭日の前日は3:00迄</v>
          </cell>
          <cell r="AA392" t="str">
            <v>052-955-1656</v>
          </cell>
          <cell r="AB392" t="str">
            <v>052-955-1657</v>
          </cell>
          <cell r="AC392" t="str">
            <v>なし</v>
          </cell>
          <cell r="AD392">
            <v>14000</v>
          </cell>
          <cell r="AE392" t="str">
            <v>八十八開発㈱</v>
          </cell>
          <cell r="AF392">
            <v>75.930000000000007</v>
          </cell>
          <cell r="AG392">
            <v>141</v>
          </cell>
          <cell r="AH392" t="str">
            <v>確定</v>
          </cell>
          <cell r="AI392">
            <v>0</v>
          </cell>
          <cell r="AJ392" t="str">
            <v>中止</v>
          </cell>
          <cell r="AK392">
            <v>3</v>
          </cell>
          <cell r="AL392" t="str">
            <v>A+B+C</v>
          </cell>
          <cell r="AM392">
            <v>18</v>
          </cell>
          <cell r="AN392">
            <v>6</v>
          </cell>
          <cell r="AO392">
            <v>6</v>
          </cell>
          <cell r="AP392">
            <v>0</v>
          </cell>
          <cell r="AQ392">
            <v>0</v>
          </cell>
          <cell r="AR392">
            <v>0</v>
          </cell>
          <cell r="AS392">
            <v>0</v>
          </cell>
          <cell r="AT392">
            <v>0</v>
          </cell>
          <cell r="AU392">
            <v>0</v>
          </cell>
          <cell r="AV392">
            <v>0</v>
          </cell>
          <cell r="AW392">
            <v>30</v>
          </cell>
          <cell r="AX392">
            <v>1</v>
          </cell>
          <cell r="AY392">
            <v>1</v>
          </cell>
          <cell r="AZ392">
            <v>1</v>
          </cell>
          <cell r="BA392" t="str">
            <v>オーナー</v>
          </cell>
          <cell r="BB392" t="str">
            <v>オーナー</v>
          </cell>
          <cell r="BC392" t="str">
            <v>東邦ガス</v>
          </cell>
          <cell r="BD392" t="str">
            <v>なし</v>
          </cell>
          <cell r="BE392" t="str">
            <v>なし</v>
          </cell>
          <cell r="BF392" t="str">
            <v>既存</v>
          </cell>
          <cell r="BG392">
            <v>0</v>
          </cell>
          <cell r="BH392" t="str">
            <v>八十八開発㈱</v>
          </cell>
          <cell r="BI392" t="str">
            <v>福井部長</v>
          </cell>
          <cell r="BJ392" t="str">
            <v>052-961-0881</v>
          </cell>
          <cell r="BK392" t="str">
            <v>八十八開発㈱</v>
          </cell>
          <cell r="BL392" t="str">
            <v>取締役管理部長</v>
          </cell>
          <cell r="BM392" t="str">
            <v>福井部長</v>
          </cell>
          <cell r="BN392" t="str">
            <v>460-0003</v>
          </cell>
          <cell r="BO392" t="str">
            <v>名古屋市中区錦３－１８－１２</v>
          </cell>
          <cell r="BP392" t="str">
            <v>052-961-0881</v>
          </cell>
          <cell r="BQ392">
            <v>0</v>
          </cell>
          <cell r="BR392" t="str">
            <v>㈱ワンポイント</v>
          </cell>
          <cell r="BS392" t="str">
            <v>植松</v>
          </cell>
          <cell r="BT392" t="str">
            <v>052-953-0055</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0</v>
          </cell>
        </row>
        <row r="393">
          <cell r="A393">
            <v>399</v>
          </cell>
          <cell r="B393" t="str">
            <v>確定</v>
          </cell>
          <cell r="C393" t="str">
            <v>新規</v>
          </cell>
          <cell r="D393" t="str">
            <v>和民</v>
          </cell>
          <cell r="E393" t="str">
            <v>富士北口駅前</v>
          </cell>
          <cell r="F393" t="str">
            <v>確定</v>
          </cell>
          <cell r="G393" t="str">
            <v>日比</v>
          </cell>
          <cell r="H393">
            <v>37919</v>
          </cell>
          <cell r="I393" t="str">
            <v>確定</v>
          </cell>
          <cell r="J393">
            <v>37912</v>
          </cell>
          <cell r="K393">
            <v>0.625</v>
          </cell>
          <cell r="L393">
            <v>0</v>
          </cell>
          <cell r="M393">
            <v>0</v>
          </cell>
          <cell r="N393" t="str">
            <v>416-0914</v>
          </cell>
          <cell r="O393" t="str">
            <v>静岡県富士市本町４－１</v>
          </cell>
          <cell r="P393" t="str">
            <v>確定</v>
          </cell>
          <cell r="Q393" t="str">
            <v>フジビル　1・２階</v>
          </cell>
          <cell r="R393" t="str">
            <v>確定</v>
          </cell>
          <cell r="S393" t="str">
            <v>ＪＲ東海道線</v>
          </cell>
          <cell r="T393" t="str">
            <v>富士</v>
          </cell>
          <cell r="U393">
            <v>1</v>
          </cell>
          <cell r="V393">
            <v>147</v>
          </cell>
          <cell r="W393" t="str">
            <v>確定</v>
          </cell>
          <cell r="X393">
            <v>2</v>
          </cell>
          <cell r="Y393" t="str">
            <v>年中無休</v>
          </cell>
          <cell r="Z393" t="str">
            <v>17:00～翌日3:00　金土曜及び祝祭日の前日は5:00迄</v>
          </cell>
          <cell r="AA393" t="str">
            <v>0545-66-0233</v>
          </cell>
          <cell r="AB393" t="str">
            <v>0545-66-0234</v>
          </cell>
          <cell r="AC393" t="str">
            <v>なし</v>
          </cell>
          <cell r="AD393">
            <v>11500</v>
          </cell>
          <cell r="AE393">
            <v>0</v>
          </cell>
          <cell r="AF393">
            <v>80</v>
          </cell>
          <cell r="AG393">
            <v>136</v>
          </cell>
          <cell r="AH393" t="str">
            <v>確定</v>
          </cell>
          <cell r="AI393">
            <v>0</v>
          </cell>
          <cell r="AJ393" t="str">
            <v>中止</v>
          </cell>
          <cell r="AK393">
            <v>3</v>
          </cell>
          <cell r="AL393" t="str">
            <v>A</v>
          </cell>
          <cell r="AM393">
            <v>24</v>
          </cell>
          <cell r="AN393">
            <v>12</v>
          </cell>
          <cell r="AO393">
            <v>6</v>
          </cell>
          <cell r="AP393">
            <v>0</v>
          </cell>
          <cell r="AQ393">
            <v>0</v>
          </cell>
          <cell r="AR393">
            <v>0</v>
          </cell>
          <cell r="AS393">
            <v>0</v>
          </cell>
          <cell r="AT393">
            <v>0</v>
          </cell>
          <cell r="AU393">
            <v>0</v>
          </cell>
          <cell r="AV393">
            <v>0</v>
          </cell>
          <cell r="AW393">
            <v>24</v>
          </cell>
          <cell r="AX393">
            <v>1</v>
          </cell>
          <cell r="AY393">
            <v>1</v>
          </cell>
          <cell r="AZ393">
            <v>1</v>
          </cell>
          <cell r="BA393" t="str">
            <v>オーナー</v>
          </cell>
          <cell r="BB393" t="str">
            <v>水道局</v>
          </cell>
          <cell r="BC393" t="str">
            <v>静岡ガス</v>
          </cell>
          <cell r="BD393" t="str">
            <v>あり</v>
          </cell>
          <cell r="BE393" t="str">
            <v>なし</v>
          </cell>
          <cell r="BF393" t="str">
            <v>既存</v>
          </cell>
          <cell r="BG393">
            <v>0</v>
          </cell>
          <cell r="BH393" t="str">
            <v>オーナー</v>
          </cell>
          <cell r="BI393">
            <v>0</v>
          </cell>
          <cell r="BJ393">
            <v>0</v>
          </cell>
        </row>
        <row r="394">
          <cell r="A394">
            <v>400</v>
          </cell>
          <cell r="B394" t="str">
            <v>確定</v>
          </cell>
          <cell r="C394" t="str">
            <v>新規</v>
          </cell>
          <cell r="D394" t="str">
            <v>和民</v>
          </cell>
          <cell r="E394" t="str">
            <v>水道橋西通り</v>
          </cell>
          <cell r="F394" t="str">
            <v>確定</v>
          </cell>
          <cell r="G394" t="str">
            <v>日比</v>
          </cell>
          <cell r="H394">
            <v>37953</v>
          </cell>
          <cell r="I394" t="str">
            <v>確定</v>
          </cell>
          <cell r="J394">
            <v>37947</v>
          </cell>
          <cell r="K394">
            <v>0.625</v>
          </cell>
          <cell r="L394">
            <v>0</v>
          </cell>
          <cell r="M394">
            <v>0</v>
          </cell>
          <cell r="N394" t="str">
            <v>101-0061</v>
          </cell>
          <cell r="O394" t="str">
            <v>東京都千代田区三崎町２－１９－４</v>
          </cell>
          <cell r="P394" t="str">
            <v>確定</v>
          </cell>
          <cell r="Q394" t="str">
            <v>三崎町Ｍ・Ｋビル　4・5階</v>
          </cell>
          <cell r="R394" t="str">
            <v>確定</v>
          </cell>
          <cell r="S394" t="str">
            <v>ＪＲ総武線</v>
          </cell>
          <cell r="T394" t="str">
            <v>水道橋</v>
          </cell>
          <cell r="U394">
            <v>2</v>
          </cell>
          <cell r="V394">
            <v>98.28</v>
          </cell>
          <cell r="W394" t="str">
            <v>確定</v>
          </cell>
          <cell r="X394">
            <v>2</v>
          </cell>
          <cell r="Y394" t="str">
            <v>年中無休</v>
          </cell>
          <cell r="Z394" t="str">
            <v>17:00～翌日3:00　金土曜及び祝祭日の前日は5:00迄　　　　　　　但土日曜は16:00より</v>
          </cell>
          <cell r="AA394" t="str">
            <v>03-5276-3337</v>
          </cell>
          <cell r="AB394" t="str">
            <v>03-5276-3338</v>
          </cell>
          <cell r="AC394" t="str">
            <v>なし</v>
          </cell>
          <cell r="AD394">
            <v>14600</v>
          </cell>
          <cell r="AE394" t="str">
            <v>　</v>
          </cell>
          <cell r="AF394">
            <v>94.4</v>
          </cell>
          <cell r="AG394">
            <v>175</v>
          </cell>
          <cell r="AH394" t="str">
            <v>確定</v>
          </cell>
          <cell r="AI394">
            <v>0</v>
          </cell>
          <cell r="AJ394" t="str">
            <v>中止</v>
          </cell>
          <cell r="AK394">
            <v>4</v>
          </cell>
          <cell r="AL394" t="str">
            <v>A+B+C</v>
          </cell>
          <cell r="AM394">
            <v>12</v>
          </cell>
          <cell r="AN394">
            <v>12</v>
          </cell>
          <cell r="AO394">
            <v>16</v>
          </cell>
          <cell r="AP394">
            <v>14</v>
          </cell>
          <cell r="AQ394">
            <v>0</v>
          </cell>
          <cell r="AR394">
            <v>0</v>
          </cell>
          <cell r="AS394">
            <v>0</v>
          </cell>
          <cell r="AT394">
            <v>0</v>
          </cell>
          <cell r="AU394">
            <v>0</v>
          </cell>
          <cell r="AV394">
            <v>0</v>
          </cell>
          <cell r="AW394">
            <v>40</v>
          </cell>
          <cell r="AX394">
            <v>2</v>
          </cell>
          <cell r="AY394">
            <v>2</v>
          </cell>
          <cell r="AZ394">
            <v>1</v>
          </cell>
          <cell r="BA394" t="str">
            <v>オーナー</v>
          </cell>
          <cell r="BB394" t="str">
            <v>オーナー</v>
          </cell>
          <cell r="BC394" t="str">
            <v>東京ガス</v>
          </cell>
          <cell r="BD394" t="str">
            <v>なし</v>
          </cell>
          <cell r="BE394" t="str">
            <v>なし</v>
          </cell>
          <cell r="BF394" t="str">
            <v>既存</v>
          </cell>
          <cell r="BG394">
            <v>0</v>
          </cell>
          <cell r="BH394" t="str">
            <v>(有)エイチ・エム・エス</v>
          </cell>
          <cell r="BI394" t="str">
            <v>松岡</v>
          </cell>
        </row>
        <row r="395">
          <cell r="A395">
            <v>401</v>
          </cell>
          <cell r="B395" t="str">
            <v>確定</v>
          </cell>
          <cell r="C395" t="str">
            <v>新規</v>
          </cell>
          <cell r="D395" t="str">
            <v>和民</v>
          </cell>
          <cell r="E395" t="str">
            <v>沼津南口駅前</v>
          </cell>
          <cell r="F395" t="str">
            <v>確定</v>
          </cell>
          <cell r="G395" t="str">
            <v>日比</v>
          </cell>
          <cell r="H395">
            <v>37925</v>
          </cell>
          <cell r="I395" t="str">
            <v>確定</v>
          </cell>
          <cell r="J395">
            <v>37919</v>
          </cell>
          <cell r="K395">
            <v>0.54166666666666663</v>
          </cell>
          <cell r="L395">
            <v>0</v>
          </cell>
          <cell r="M395">
            <v>0</v>
          </cell>
          <cell r="N395" t="str">
            <v>410-0801</v>
          </cell>
          <cell r="O395" t="str">
            <v>静岡県沼津市大手町３－５－２５</v>
          </cell>
          <cell r="P395" t="str">
            <v>確定</v>
          </cell>
          <cell r="Q395" t="str">
            <v>マトバビル　1・2・3・4階</v>
          </cell>
          <cell r="R395" t="str">
            <v>確定</v>
          </cell>
          <cell r="S395" t="str">
            <v>ＪＲ東海道線</v>
          </cell>
          <cell r="T395" t="str">
            <v>沼津</v>
          </cell>
          <cell r="U395">
            <v>3</v>
          </cell>
          <cell r="V395">
            <v>137.41</v>
          </cell>
          <cell r="W395" t="str">
            <v>確定</v>
          </cell>
          <cell r="X395">
            <v>4</v>
          </cell>
          <cell r="Y395" t="str">
            <v>年中無休</v>
          </cell>
          <cell r="Z395" t="str">
            <v>17:00～翌日3:00　金土曜及び祝祭日の前日は5:00迄</v>
          </cell>
          <cell r="AA395" t="str">
            <v>055-964-3033</v>
          </cell>
          <cell r="AB395" t="str">
            <v>055-964-3034</v>
          </cell>
          <cell r="AC395" t="str">
            <v>なし</v>
          </cell>
          <cell r="AD395">
            <v>13500</v>
          </cell>
          <cell r="AE395">
            <v>0</v>
          </cell>
          <cell r="AF395">
            <v>103.77</v>
          </cell>
          <cell r="AG395">
            <v>177</v>
          </cell>
          <cell r="AH395" t="str">
            <v>確定</v>
          </cell>
          <cell r="AI395">
            <v>0</v>
          </cell>
          <cell r="AJ395" t="str">
            <v>中止</v>
          </cell>
          <cell r="AK395">
            <v>3</v>
          </cell>
          <cell r="AL395" t="str">
            <v>A+B+C</v>
          </cell>
          <cell r="AM395">
            <v>20</v>
          </cell>
          <cell r="AN395">
            <v>20</v>
          </cell>
          <cell r="AO395">
            <v>22</v>
          </cell>
          <cell r="AP395">
            <v>0</v>
          </cell>
          <cell r="AQ395">
            <v>0</v>
          </cell>
          <cell r="AR395">
            <v>0</v>
          </cell>
          <cell r="AS395">
            <v>0</v>
          </cell>
          <cell r="AT395">
            <v>0</v>
          </cell>
          <cell r="AU395">
            <v>0</v>
          </cell>
          <cell r="AV395">
            <v>0</v>
          </cell>
          <cell r="AW395">
            <v>62</v>
          </cell>
          <cell r="AX395">
            <v>4</v>
          </cell>
          <cell r="AY395">
            <v>1</v>
          </cell>
          <cell r="AZ395">
            <v>1</v>
          </cell>
          <cell r="BA395" t="str">
            <v>東京電力</v>
          </cell>
          <cell r="BB395" t="str">
            <v>水道局</v>
          </cell>
          <cell r="BC395" t="str">
            <v>静岡ガス</v>
          </cell>
          <cell r="BD395" t="str">
            <v>なし</v>
          </cell>
          <cell r="BE395" t="str">
            <v>あり</v>
          </cell>
          <cell r="BF395" t="str">
            <v>既存</v>
          </cell>
          <cell r="BG395">
            <v>0</v>
          </cell>
          <cell r="BH395">
            <v>0</v>
          </cell>
          <cell r="BI395">
            <v>0</v>
          </cell>
          <cell r="BJ395">
            <v>0</v>
          </cell>
          <cell r="BK395" t="str">
            <v>　</v>
          </cell>
          <cell r="BL395">
            <v>0</v>
          </cell>
          <cell r="BM395" t="str">
            <v>的場　成夫</v>
          </cell>
          <cell r="BN395">
            <v>0</v>
          </cell>
          <cell r="BO395" t="str">
            <v>横浜市西区南幸2-12-6 ｽﾄｰｸﾋﾞﾙみき503</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row>
        <row r="396">
          <cell r="A396">
            <v>402</v>
          </cell>
          <cell r="B396" t="str">
            <v>確定</v>
          </cell>
          <cell r="C396" t="str">
            <v>新規</v>
          </cell>
          <cell r="D396" t="str">
            <v>和民</v>
          </cell>
          <cell r="E396" t="str">
            <v>三田</v>
          </cell>
          <cell r="F396" t="str">
            <v>確定</v>
          </cell>
          <cell r="G396" t="str">
            <v>児玉</v>
          </cell>
          <cell r="H396">
            <v>37950</v>
          </cell>
          <cell r="I396" t="str">
            <v>確定</v>
          </cell>
          <cell r="J396">
            <v>37944</v>
          </cell>
          <cell r="K396">
            <v>0.625</v>
          </cell>
          <cell r="L396">
            <v>0</v>
          </cell>
          <cell r="M396">
            <v>0</v>
          </cell>
          <cell r="N396" t="str">
            <v>108-0014</v>
          </cell>
          <cell r="O396" t="str">
            <v>東京都港区芝5-20-17</v>
          </cell>
          <cell r="P396" t="str">
            <v>確定</v>
          </cell>
          <cell r="Q396" t="str">
            <v>ルシマン田町ビル　3階</v>
          </cell>
          <cell r="R396" t="str">
            <v>確定</v>
          </cell>
          <cell r="S396" t="str">
            <v>都営浅草線</v>
          </cell>
          <cell r="T396" t="str">
            <v>三田</v>
          </cell>
          <cell r="U396">
            <v>1</v>
          </cell>
          <cell r="V396">
            <v>105.72</v>
          </cell>
          <cell r="W396" t="str">
            <v>確定</v>
          </cell>
          <cell r="X396">
            <v>1</v>
          </cell>
          <cell r="Y396" t="str">
            <v>年中無休</v>
          </cell>
          <cell r="Z396" t="str">
            <v>17:00～翌日3:00　金土曜及び祝祭日の前日は5:00迄</v>
          </cell>
          <cell r="AA396" t="str">
            <v>03-5418-8675</v>
          </cell>
          <cell r="AB396" t="str">
            <v>03-5418-8676</v>
          </cell>
          <cell r="AC396" t="str">
            <v>なし</v>
          </cell>
          <cell r="AD396">
            <v>16500</v>
          </cell>
          <cell r="AE396">
            <v>0</v>
          </cell>
          <cell r="AF396">
            <v>100.69</v>
          </cell>
          <cell r="AG396">
            <v>190</v>
          </cell>
          <cell r="AH396" t="str">
            <v>確定</v>
          </cell>
          <cell r="AI396">
            <v>0</v>
          </cell>
          <cell r="AJ396" t="str">
            <v>中止</v>
          </cell>
          <cell r="AK396">
            <v>4</v>
          </cell>
          <cell r="AL396" t="str">
            <v>A+B</v>
          </cell>
          <cell r="AM396">
            <v>20</v>
          </cell>
          <cell r="AN396">
            <v>18</v>
          </cell>
          <cell r="AO396">
            <v>20</v>
          </cell>
          <cell r="AP396">
            <v>14</v>
          </cell>
          <cell r="AQ396">
            <v>0</v>
          </cell>
          <cell r="AR396">
            <v>0</v>
          </cell>
          <cell r="AS396">
            <v>0</v>
          </cell>
          <cell r="AT396">
            <v>0</v>
          </cell>
          <cell r="AU396">
            <v>0</v>
          </cell>
          <cell r="AV396">
            <v>0</v>
          </cell>
          <cell r="AW396">
            <v>38</v>
          </cell>
          <cell r="AX396">
            <v>1</v>
          </cell>
          <cell r="AY396">
            <v>1</v>
          </cell>
          <cell r="AZ396">
            <v>1</v>
          </cell>
          <cell r="BA396" t="str">
            <v>オーナー</v>
          </cell>
          <cell r="BB396" t="str">
            <v>オーナー</v>
          </cell>
          <cell r="BC396" t="str">
            <v>東京ガス</v>
          </cell>
          <cell r="BD396" t="str">
            <v>なし</v>
          </cell>
          <cell r="BE396" t="str">
            <v>なし</v>
          </cell>
          <cell r="BF396" t="str">
            <v>既存</v>
          </cell>
          <cell r="BG396">
            <v>0</v>
          </cell>
          <cell r="BH396">
            <v>0</v>
          </cell>
          <cell r="BI396">
            <v>0</v>
          </cell>
          <cell r="BJ396">
            <v>0</v>
          </cell>
          <cell r="BK396" t="str">
            <v>㈱東急レクリエーション</v>
          </cell>
          <cell r="BL396">
            <v>0</v>
          </cell>
          <cell r="BM396">
            <v>0</v>
          </cell>
          <cell r="BN396" t="str">
            <v>150-0031</v>
          </cell>
          <cell r="BO396" t="str">
            <v>東京都渋谷区桜丘町２－９</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row>
        <row r="397">
          <cell r="A397">
            <v>405</v>
          </cell>
          <cell r="B397" t="str">
            <v>確定</v>
          </cell>
          <cell r="C397" t="str">
            <v>新規</v>
          </cell>
          <cell r="D397" t="str">
            <v>和民</v>
          </cell>
          <cell r="E397" t="str">
            <v>鶴川北口駅前</v>
          </cell>
          <cell r="F397" t="str">
            <v>確定</v>
          </cell>
          <cell r="G397" t="str">
            <v>能村</v>
          </cell>
          <cell r="H397">
            <v>37946</v>
          </cell>
          <cell r="I397" t="str">
            <v>確定</v>
          </cell>
          <cell r="J397">
            <v>37940</v>
          </cell>
          <cell r="K397">
            <v>0.625</v>
          </cell>
          <cell r="L397">
            <v>0</v>
          </cell>
          <cell r="M397">
            <v>0</v>
          </cell>
          <cell r="N397" t="str">
            <v>195-0053</v>
          </cell>
          <cell r="O397" t="str">
            <v>東京都町田市能ケ谷町１０7３-２</v>
          </cell>
          <cell r="P397" t="str">
            <v>確定</v>
          </cell>
          <cell r="Q397" t="str">
            <v>ライトウェル青戸　　2階</v>
          </cell>
          <cell r="R397" t="str">
            <v>確定</v>
          </cell>
          <cell r="S397" t="str">
            <v>小田急線</v>
          </cell>
          <cell r="T397" t="str">
            <v>鶴川</v>
          </cell>
          <cell r="U397">
            <v>1</v>
          </cell>
          <cell r="V397">
            <v>60</v>
          </cell>
          <cell r="W397" t="str">
            <v>確定</v>
          </cell>
          <cell r="X397">
            <v>1</v>
          </cell>
          <cell r="Y397" t="str">
            <v>年中無休</v>
          </cell>
          <cell r="Z397" t="str">
            <v>17:00～翌日3:00　金土曜及び祝祭日の前日は5:00迄</v>
          </cell>
          <cell r="AA397" t="str">
            <v>042-737-3561</v>
          </cell>
          <cell r="AB397" t="str">
            <v>042-737-3562</v>
          </cell>
          <cell r="AC397" t="str">
            <v>なし</v>
          </cell>
          <cell r="AD397">
            <v>9200</v>
          </cell>
          <cell r="AE397">
            <v>0</v>
          </cell>
          <cell r="AF397">
            <v>60</v>
          </cell>
          <cell r="AG397">
            <v>101</v>
          </cell>
          <cell r="AH397" t="str">
            <v>確定</v>
          </cell>
          <cell r="AI397">
            <v>0</v>
          </cell>
          <cell r="AJ397" t="str">
            <v>中止</v>
          </cell>
          <cell r="AK397">
            <v>1</v>
          </cell>
          <cell r="AL397" t="str">
            <v>A</v>
          </cell>
          <cell r="AM397">
            <v>18</v>
          </cell>
          <cell r="AN397">
            <v>0</v>
          </cell>
          <cell r="AO397">
            <v>0</v>
          </cell>
          <cell r="AP397">
            <v>0</v>
          </cell>
          <cell r="AQ397">
            <v>0</v>
          </cell>
          <cell r="AR397">
            <v>0</v>
          </cell>
          <cell r="AS397">
            <v>0</v>
          </cell>
          <cell r="AT397">
            <v>0</v>
          </cell>
          <cell r="AU397">
            <v>0</v>
          </cell>
          <cell r="AV397">
            <v>0</v>
          </cell>
          <cell r="AW397">
            <v>18</v>
          </cell>
          <cell r="AX397">
            <v>1</v>
          </cell>
          <cell r="AY397">
            <v>1</v>
          </cell>
          <cell r="AZ397">
            <v>1</v>
          </cell>
          <cell r="BA397" t="str">
            <v>ﾄｰﾀﾙﾗｲﾌｻｰﾋﾞｽ㈱</v>
          </cell>
          <cell r="BB397" t="str">
            <v>水道局</v>
          </cell>
          <cell r="BC397" t="str">
            <v>東京ガス</v>
          </cell>
          <cell r="BD397" t="str">
            <v>あり</v>
          </cell>
          <cell r="BE397" t="str">
            <v>なし</v>
          </cell>
          <cell r="BF397" t="str">
            <v>新築</v>
          </cell>
          <cell r="BG397">
            <v>0</v>
          </cell>
          <cell r="BH397" t="str">
            <v>ﾄｰﾀﾙﾗｲﾌｻｰﾋﾞｽ㈱</v>
          </cell>
          <cell r="BI397" t="str">
            <v>多田課長代理</v>
          </cell>
          <cell r="BJ397" t="str">
            <v>03-5333-5775</v>
          </cell>
        </row>
        <row r="398">
          <cell r="A398">
            <v>406</v>
          </cell>
          <cell r="B398" t="str">
            <v>確定</v>
          </cell>
          <cell r="C398" t="str">
            <v>変更</v>
          </cell>
          <cell r="D398" t="str">
            <v>わたみん家</v>
          </cell>
          <cell r="E398" t="str">
            <v>王子</v>
          </cell>
          <cell r="F398" t="str">
            <v>確定</v>
          </cell>
          <cell r="G398">
            <v>0</v>
          </cell>
          <cell r="H398">
            <v>37929</v>
          </cell>
          <cell r="I398" t="str">
            <v>確定</v>
          </cell>
          <cell r="J398">
            <v>37921</v>
          </cell>
          <cell r="K398">
            <v>0.625</v>
          </cell>
          <cell r="L398">
            <v>0</v>
          </cell>
          <cell r="M398">
            <v>0</v>
          </cell>
          <cell r="N398" t="str">
            <v>114-0002</v>
          </cell>
          <cell r="O398" t="str">
            <v>東京都北区王子1-4-1</v>
          </cell>
          <cell r="P398" t="str">
            <v>確定</v>
          </cell>
          <cell r="Q398" t="str">
            <v>サンスクエアビルM２F</v>
          </cell>
          <cell r="R398" t="str">
            <v>確定</v>
          </cell>
          <cell r="S398">
            <v>0</v>
          </cell>
          <cell r="T398">
            <v>0</v>
          </cell>
          <cell r="U398">
            <v>0</v>
          </cell>
          <cell r="V398">
            <v>0</v>
          </cell>
          <cell r="W398">
            <v>0</v>
          </cell>
          <cell r="X398">
            <v>0</v>
          </cell>
          <cell r="Y398" t="str">
            <v>年中無休</v>
          </cell>
          <cell r="Z398" t="str">
            <v>15:00～翌日1:00　金土曜16:00～翌日3:00  祝祭日15:00～0:00</v>
          </cell>
          <cell r="AA398" t="str">
            <v>03-5902-5281</v>
          </cell>
        </row>
        <row r="399">
          <cell r="A399">
            <v>414</v>
          </cell>
          <cell r="B399" t="str">
            <v>確定</v>
          </cell>
          <cell r="C399" t="str">
            <v>新規</v>
          </cell>
          <cell r="D399" t="str">
            <v>和民</v>
          </cell>
          <cell r="E399" t="str">
            <v>JR神戸北口駅前</v>
          </cell>
          <cell r="F399" t="str">
            <v>確定</v>
          </cell>
          <cell r="G399" t="str">
            <v>藤井</v>
          </cell>
          <cell r="H399">
            <v>37946</v>
          </cell>
          <cell r="I399" t="str">
            <v>確定</v>
          </cell>
          <cell r="J399">
            <v>37940</v>
          </cell>
          <cell r="K399">
            <v>0.625</v>
          </cell>
          <cell r="L399">
            <v>0</v>
          </cell>
          <cell r="M399">
            <v>0</v>
          </cell>
          <cell r="N399" t="str">
            <v>650-0015</v>
          </cell>
          <cell r="O399" t="str">
            <v>兵庫県神戸市中央区多聞通3-3-1</v>
          </cell>
          <cell r="P399" t="str">
            <v>確定</v>
          </cell>
          <cell r="Q399" t="str">
            <v>神戸アークプラザビル　9階　</v>
          </cell>
          <cell r="R399" t="str">
            <v>確定</v>
          </cell>
          <cell r="S399" t="str">
            <v>JR神戸線</v>
          </cell>
          <cell r="T399" t="str">
            <v>神戸</v>
          </cell>
          <cell r="U399">
            <v>2</v>
          </cell>
          <cell r="V399">
            <v>67.27</v>
          </cell>
          <cell r="W399" t="str">
            <v>確定</v>
          </cell>
          <cell r="X399">
            <v>1</v>
          </cell>
          <cell r="Y399" t="str">
            <v>年中無休</v>
          </cell>
          <cell r="Z399" t="str">
            <v>17:00～翌日3:00　金土曜及び祝祭日の前日は5:00迄</v>
          </cell>
          <cell r="AA399" t="str">
            <v>078-367-2239</v>
          </cell>
          <cell r="AB399" t="str">
            <v>078-367-2241</v>
          </cell>
          <cell r="AC399" t="str">
            <v>なし</v>
          </cell>
          <cell r="AD399">
            <v>9500</v>
          </cell>
          <cell r="AE399">
            <v>0</v>
          </cell>
          <cell r="AF399">
            <v>60.62</v>
          </cell>
          <cell r="AG399">
            <v>105</v>
          </cell>
          <cell r="AH399" t="str">
            <v>確定</v>
          </cell>
          <cell r="AI399">
            <v>0</v>
          </cell>
          <cell r="AJ399" t="str">
            <v>中止</v>
          </cell>
          <cell r="AK399">
            <v>2</v>
          </cell>
          <cell r="AL399" t="str">
            <v>A+B</v>
          </cell>
          <cell r="AM399">
            <v>18</v>
          </cell>
          <cell r="AN399">
            <v>10</v>
          </cell>
          <cell r="AO399">
            <v>0</v>
          </cell>
          <cell r="AP399">
            <v>0</v>
          </cell>
          <cell r="AQ399">
            <v>0</v>
          </cell>
          <cell r="AR399">
            <v>0</v>
          </cell>
          <cell r="AS399">
            <v>0</v>
          </cell>
          <cell r="AT399">
            <v>0</v>
          </cell>
          <cell r="AU399">
            <v>0</v>
          </cell>
          <cell r="AV399">
            <v>0</v>
          </cell>
          <cell r="AW399">
            <v>28</v>
          </cell>
          <cell r="AX399">
            <v>1</v>
          </cell>
          <cell r="AY399">
            <v>1</v>
          </cell>
          <cell r="AZ399">
            <v>1</v>
          </cell>
          <cell r="BA399" t="str">
            <v>オーナー</v>
          </cell>
          <cell r="BB399" t="str">
            <v>オーナー</v>
          </cell>
          <cell r="BC399" t="str">
            <v>大阪ガス</v>
          </cell>
          <cell r="BD399" t="str">
            <v>なし</v>
          </cell>
          <cell r="BE399" t="str">
            <v>なし</v>
          </cell>
          <cell r="BF399" t="str">
            <v>既存</v>
          </cell>
          <cell r="BG399">
            <v>0</v>
          </cell>
          <cell r="BH399">
            <v>0</v>
          </cell>
          <cell r="BI399">
            <v>0</v>
          </cell>
          <cell r="BJ399">
            <v>0</v>
          </cell>
          <cell r="BK399" t="str">
            <v>大晶興業㈱</v>
          </cell>
          <cell r="BL399" t="str">
            <v>代表取締役</v>
          </cell>
          <cell r="BM399" t="str">
            <v>岡本　石豹</v>
          </cell>
          <cell r="BN399">
            <v>0</v>
          </cell>
          <cell r="BO399" t="str">
            <v>兵庫県神戸市中央区本町通2-9-1</v>
          </cell>
          <cell r="BP399">
            <v>0</v>
          </cell>
          <cell r="BQ399">
            <v>0</v>
          </cell>
          <cell r="BR399" t="str">
            <v>笹川商事㈱</v>
          </cell>
          <cell r="BS399" t="str">
            <v>水野</v>
          </cell>
          <cell r="BT399" t="str">
            <v>06-6941-2284</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0</v>
          </cell>
          <cell r="CM399">
            <v>0</v>
          </cell>
          <cell r="CN399">
            <v>0</v>
          </cell>
          <cell r="CO399">
            <v>0</v>
          </cell>
          <cell r="CP399">
            <v>0</v>
          </cell>
        </row>
        <row r="400">
          <cell r="A400">
            <v>415</v>
          </cell>
          <cell r="B400" t="str">
            <v>確定</v>
          </cell>
          <cell r="C400" t="str">
            <v>新規</v>
          </cell>
          <cell r="D400" t="str">
            <v>和民</v>
          </cell>
          <cell r="E400" t="str">
            <v>北新地御堂筋</v>
          </cell>
          <cell r="F400" t="str">
            <v>確定</v>
          </cell>
          <cell r="G400" t="str">
            <v>藤井</v>
          </cell>
          <cell r="H400">
            <v>37953</v>
          </cell>
          <cell r="I400" t="str">
            <v>確定</v>
          </cell>
          <cell r="J400">
            <v>37947</v>
          </cell>
          <cell r="K400">
            <v>0.625</v>
          </cell>
          <cell r="L400">
            <v>0</v>
          </cell>
          <cell r="M400">
            <v>0</v>
          </cell>
          <cell r="N400" t="str">
            <v>530-0002</v>
          </cell>
          <cell r="O400" t="str">
            <v>大阪府大阪市北区曾根崎新地1-8-19</v>
          </cell>
          <cell r="P400" t="str">
            <v>確定</v>
          </cell>
          <cell r="Q400" t="str">
            <v>梅新ビル　6階</v>
          </cell>
          <cell r="R400" t="str">
            <v>確定</v>
          </cell>
          <cell r="S400" t="str">
            <v>JR東西線</v>
          </cell>
          <cell r="T400" t="str">
            <v>北新地</v>
          </cell>
          <cell r="U400">
            <v>3</v>
          </cell>
          <cell r="V400">
            <v>89</v>
          </cell>
          <cell r="W400" t="str">
            <v>確定</v>
          </cell>
          <cell r="X400">
            <v>1</v>
          </cell>
          <cell r="Y400" t="str">
            <v>年中無休</v>
          </cell>
          <cell r="Z400" t="str">
            <v>17:00～翌日5:00　土日曜及び祝祭日は0:00迄</v>
          </cell>
          <cell r="AA400" t="str">
            <v>06-6442-0461</v>
          </cell>
          <cell r="AB400" t="str">
            <v>06-6442-0462</v>
          </cell>
          <cell r="AC400" t="str">
            <v>なし</v>
          </cell>
          <cell r="AD400">
            <v>11500</v>
          </cell>
          <cell r="AE400">
            <v>0</v>
          </cell>
          <cell r="AF400">
            <v>68.56</v>
          </cell>
          <cell r="AG400">
            <v>120</v>
          </cell>
          <cell r="AH400" t="str">
            <v>確定</v>
          </cell>
          <cell r="AI400">
            <v>0</v>
          </cell>
          <cell r="AJ400" t="str">
            <v>中止</v>
          </cell>
          <cell r="AK400">
            <v>1</v>
          </cell>
          <cell r="AL400" t="str">
            <v>A</v>
          </cell>
          <cell r="AM400">
            <v>16</v>
          </cell>
          <cell r="AN400">
            <v>0</v>
          </cell>
          <cell r="AO400">
            <v>0</v>
          </cell>
          <cell r="AP400">
            <v>0</v>
          </cell>
          <cell r="AQ400">
            <v>0</v>
          </cell>
          <cell r="AR400">
            <v>0</v>
          </cell>
          <cell r="AS400">
            <v>0</v>
          </cell>
          <cell r="AT400">
            <v>0</v>
          </cell>
          <cell r="AU400">
            <v>0</v>
          </cell>
          <cell r="AV400">
            <v>0</v>
          </cell>
          <cell r="AW400">
            <v>16</v>
          </cell>
          <cell r="AX400">
            <v>1</v>
          </cell>
          <cell r="AY400">
            <v>1</v>
          </cell>
          <cell r="AZ400">
            <v>1</v>
          </cell>
          <cell r="BA400" t="str">
            <v>オーナー</v>
          </cell>
          <cell r="BB400" t="str">
            <v>オーナー</v>
          </cell>
          <cell r="BC400" t="str">
            <v>大阪ガス</v>
          </cell>
          <cell r="BD400" t="str">
            <v>あり</v>
          </cell>
          <cell r="BE400" t="str">
            <v>なし</v>
          </cell>
          <cell r="BF400" t="str">
            <v>既存</v>
          </cell>
          <cell r="BG400">
            <v>0</v>
          </cell>
          <cell r="BH400" t="str">
            <v>オーナー</v>
          </cell>
          <cell r="BI400" t="str">
            <v>村上</v>
          </cell>
          <cell r="BJ400" t="str">
            <v>06-6764-8540</v>
          </cell>
          <cell r="BK400" t="str">
            <v>(有)カルチャーショウワ</v>
          </cell>
          <cell r="BL400" t="str">
            <v>取締役</v>
          </cell>
          <cell r="BM400" t="str">
            <v>玉城　厚志</v>
          </cell>
          <cell r="BN400" t="str">
            <v>542-0012</v>
          </cell>
          <cell r="BO400" t="str">
            <v>大阪府大阪市中央区谷町9-2-14</v>
          </cell>
          <cell r="BP400" t="str">
            <v>06-6764-8540</v>
          </cell>
          <cell r="BQ400" t="str">
            <v>06-6764-8545</v>
          </cell>
          <cell r="BR400" t="str">
            <v>ワン・バイ・ワン㈱</v>
          </cell>
          <cell r="BS400" t="str">
            <v>畠山</v>
          </cell>
          <cell r="BT400" t="str">
            <v>06-6647-6996</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0</v>
          </cell>
          <cell r="CN400">
            <v>0</v>
          </cell>
          <cell r="CO400">
            <v>0</v>
          </cell>
          <cell r="CP400">
            <v>0</v>
          </cell>
        </row>
        <row r="401">
          <cell r="A401">
            <v>416</v>
          </cell>
          <cell r="B401" t="str">
            <v>確定</v>
          </cell>
          <cell r="C401" t="str">
            <v>新規</v>
          </cell>
          <cell r="D401" t="str">
            <v>和民</v>
          </cell>
          <cell r="E401" t="str">
            <v>堺筋本町駅前</v>
          </cell>
          <cell r="F401" t="str">
            <v>確定</v>
          </cell>
          <cell r="G401" t="str">
            <v>藤井</v>
          </cell>
          <cell r="H401">
            <v>37963</v>
          </cell>
          <cell r="I401" t="str">
            <v>確定</v>
          </cell>
          <cell r="J401">
            <v>37957</v>
          </cell>
          <cell r="K401">
            <v>0.625</v>
          </cell>
          <cell r="L401">
            <v>0</v>
          </cell>
          <cell r="M401">
            <v>0</v>
          </cell>
          <cell r="N401" t="str">
            <v>541-0052</v>
          </cell>
          <cell r="O401" t="str">
            <v>大阪府大阪市中央区安土町2-2-15</v>
          </cell>
          <cell r="P401" t="str">
            <v>確定</v>
          </cell>
          <cell r="Q401" t="str">
            <v>第一住建　堺筋本町駅前ビル 2階</v>
          </cell>
          <cell r="R401" t="str">
            <v>確定</v>
          </cell>
          <cell r="S401" t="str">
            <v>地下鉄堺筋線</v>
          </cell>
          <cell r="T401" t="str">
            <v>堺筋本町</v>
          </cell>
          <cell r="U401">
            <v>1</v>
          </cell>
          <cell r="V401">
            <v>99.23</v>
          </cell>
          <cell r="W401" t="str">
            <v>確定</v>
          </cell>
          <cell r="X401">
            <v>1</v>
          </cell>
          <cell r="Y401" t="str">
            <v>年中無休</v>
          </cell>
          <cell r="Z401" t="str">
            <v>17:00～翌日3:00　金土曜及び祝祭日の前日は5:00迄</v>
          </cell>
          <cell r="AA401" t="str">
            <v>06-6125-2955</v>
          </cell>
          <cell r="AB401" t="str">
            <v>06-6125-2956</v>
          </cell>
          <cell r="AC401" t="str">
            <v>なし</v>
          </cell>
          <cell r="AD401">
            <v>15000</v>
          </cell>
          <cell r="AE401">
            <v>0</v>
          </cell>
          <cell r="AF401">
            <v>100</v>
          </cell>
          <cell r="AG401">
            <v>187</v>
          </cell>
          <cell r="AH401" t="str">
            <v>確定</v>
          </cell>
          <cell r="AI401">
            <v>0</v>
          </cell>
          <cell r="AJ401" t="str">
            <v>中止</v>
          </cell>
          <cell r="AK401">
            <v>3</v>
          </cell>
          <cell r="AL401" t="str">
            <v>A+B+C</v>
          </cell>
          <cell r="AM401">
            <v>18</v>
          </cell>
          <cell r="AN401">
            <v>18</v>
          </cell>
          <cell r="AO401">
            <v>16</v>
          </cell>
          <cell r="AP401">
            <v>0</v>
          </cell>
          <cell r="AQ401">
            <v>0</v>
          </cell>
          <cell r="AR401">
            <v>0</v>
          </cell>
          <cell r="AS401">
            <v>0</v>
          </cell>
          <cell r="AT401">
            <v>0</v>
          </cell>
          <cell r="AU401">
            <v>0</v>
          </cell>
          <cell r="AV401">
            <v>0</v>
          </cell>
          <cell r="AW401">
            <v>52</v>
          </cell>
          <cell r="AX401">
            <v>1</v>
          </cell>
          <cell r="AY401">
            <v>1</v>
          </cell>
          <cell r="AZ401">
            <v>1</v>
          </cell>
          <cell r="BA401" t="str">
            <v>オーナー</v>
          </cell>
          <cell r="BB401" t="str">
            <v>オーナー</v>
          </cell>
          <cell r="BC401" t="str">
            <v>大阪ガス</v>
          </cell>
          <cell r="BD401" t="str">
            <v>なし</v>
          </cell>
          <cell r="BE401" t="str">
            <v>なし</v>
          </cell>
          <cell r="BF401" t="str">
            <v>既存</v>
          </cell>
          <cell r="BG401">
            <v>0</v>
          </cell>
          <cell r="BH401" t="str">
            <v>㈱第一住建</v>
          </cell>
          <cell r="BI401" t="str">
            <v>金本</v>
          </cell>
          <cell r="BJ401" t="str">
            <v>06-6223-2003</v>
          </cell>
          <cell r="BK401" t="str">
            <v>㈱第一住建ハウザー</v>
          </cell>
          <cell r="BL401" t="str">
            <v>代表取締役</v>
          </cell>
          <cell r="BM401" t="str">
            <v>松尾　豊</v>
          </cell>
          <cell r="BN401" t="str">
            <v>541-0051</v>
          </cell>
          <cell r="BO401" t="str">
            <v>大阪府大阪市中央区備後町2-4-10</v>
          </cell>
          <cell r="BP401" t="str">
            <v>06-6223-2003</v>
          </cell>
          <cell r="BQ401" t="str">
            <v>06-6223-2010</v>
          </cell>
          <cell r="BR401" t="str">
            <v>㈱第一住建</v>
          </cell>
          <cell r="BS401" t="str">
            <v>金本</v>
          </cell>
          <cell r="BT401" t="str">
            <v>06-6223-2003</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row>
        <row r="402">
          <cell r="A402">
            <v>417</v>
          </cell>
          <cell r="B402" t="str">
            <v>確定</v>
          </cell>
          <cell r="C402" t="str">
            <v>新規</v>
          </cell>
          <cell r="D402" t="str">
            <v>和民</v>
          </cell>
          <cell r="E402" t="str">
            <v>南船場心斎橋筋</v>
          </cell>
          <cell r="F402" t="str">
            <v>確定</v>
          </cell>
          <cell r="G402" t="str">
            <v>藤井</v>
          </cell>
          <cell r="H402">
            <v>37955</v>
          </cell>
          <cell r="I402" t="str">
            <v>確定</v>
          </cell>
          <cell r="J402">
            <v>37949</v>
          </cell>
          <cell r="K402">
            <v>0.625</v>
          </cell>
          <cell r="L402">
            <v>0</v>
          </cell>
          <cell r="M402">
            <v>0</v>
          </cell>
          <cell r="N402" t="str">
            <v>542-0081</v>
          </cell>
          <cell r="O402" t="str">
            <v>大阪府大阪市中央区南船場3-12-3</v>
          </cell>
          <cell r="P402" t="str">
            <v>確定</v>
          </cell>
          <cell r="Q402" t="str">
            <v>心斎橋セントビル　3階</v>
          </cell>
          <cell r="R402" t="str">
            <v>確定</v>
          </cell>
          <cell r="S402" t="str">
            <v>地下鉄御堂筋線</v>
          </cell>
          <cell r="T402" t="str">
            <v>心斎橋</v>
          </cell>
          <cell r="U402">
            <v>2</v>
          </cell>
          <cell r="V402">
            <v>60.25</v>
          </cell>
          <cell r="W402" t="str">
            <v>確定</v>
          </cell>
          <cell r="X402">
            <v>1</v>
          </cell>
          <cell r="Y402" t="str">
            <v>年中無休</v>
          </cell>
          <cell r="Z402" t="str">
            <v>16:00～翌日2:00　</v>
          </cell>
          <cell r="AA402" t="str">
            <v>06-4963-7535</v>
          </cell>
          <cell r="AB402" t="str">
            <v>06-4963-7536</v>
          </cell>
          <cell r="AC402" t="str">
            <v>なし</v>
          </cell>
          <cell r="AD402">
            <v>10000</v>
          </cell>
          <cell r="AE402">
            <v>0</v>
          </cell>
          <cell r="AF402">
            <v>61.32</v>
          </cell>
          <cell r="AG402">
            <v>110</v>
          </cell>
          <cell r="AH402" t="str">
            <v>確定</v>
          </cell>
          <cell r="AI402">
            <v>0</v>
          </cell>
          <cell r="AJ402" t="str">
            <v>中止</v>
          </cell>
          <cell r="AK402">
            <v>3</v>
          </cell>
          <cell r="AL402" t="str">
            <v>A+B+C</v>
          </cell>
          <cell r="AM402">
            <v>8</v>
          </cell>
          <cell r="AN402">
            <v>8</v>
          </cell>
          <cell r="AO402">
            <v>12</v>
          </cell>
          <cell r="AP402">
            <v>0</v>
          </cell>
          <cell r="AQ402">
            <v>0</v>
          </cell>
          <cell r="AR402">
            <v>0</v>
          </cell>
          <cell r="AS402">
            <v>0</v>
          </cell>
          <cell r="AT402">
            <v>0</v>
          </cell>
          <cell r="AU402">
            <v>0</v>
          </cell>
          <cell r="AV402">
            <v>0</v>
          </cell>
          <cell r="AW402">
            <v>28</v>
          </cell>
          <cell r="AX402">
            <v>1</v>
          </cell>
          <cell r="AY402">
            <v>1</v>
          </cell>
          <cell r="AZ402">
            <v>1</v>
          </cell>
          <cell r="BA402" t="str">
            <v>オーナー</v>
          </cell>
          <cell r="BB402" t="str">
            <v>オーナー</v>
          </cell>
          <cell r="BC402" t="str">
            <v>大阪ガス</v>
          </cell>
          <cell r="BD402" t="str">
            <v>あり</v>
          </cell>
          <cell r="BE402" t="str">
            <v>なし</v>
          </cell>
          <cell r="BF402" t="str">
            <v>既存</v>
          </cell>
          <cell r="BG402">
            <v>0</v>
          </cell>
          <cell r="BH402" t="str">
            <v>㈱アーバントラスト</v>
          </cell>
          <cell r="BI402">
            <v>0</v>
          </cell>
          <cell r="BJ402" t="str">
            <v>06-6941-9155</v>
          </cell>
          <cell r="BK402" t="str">
            <v>(有)心斎橋セント</v>
          </cell>
          <cell r="BL402" t="str">
            <v>代表取締役</v>
          </cell>
          <cell r="BM402" t="str">
            <v>庄司　崇</v>
          </cell>
          <cell r="BN402" t="str">
            <v>542-0081</v>
          </cell>
          <cell r="BO402" t="str">
            <v>大阪府大阪市南船場3-12-3</v>
          </cell>
          <cell r="BP402">
            <v>0</v>
          </cell>
          <cell r="BQ402">
            <v>0</v>
          </cell>
          <cell r="BR402" t="str">
            <v>㈱アイディコミュニティー</v>
          </cell>
          <cell r="BS402">
            <v>0</v>
          </cell>
          <cell r="BT402" t="str">
            <v>06-6190-5011</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row>
        <row r="403">
          <cell r="A403">
            <v>418</v>
          </cell>
          <cell r="B403" t="str">
            <v>確定</v>
          </cell>
          <cell r="C403" t="str">
            <v>新規</v>
          </cell>
          <cell r="D403" t="str">
            <v>和民</v>
          </cell>
          <cell r="E403" t="str">
            <v>三条河原町</v>
          </cell>
          <cell r="F403" t="str">
            <v>確定</v>
          </cell>
          <cell r="G403" t="str">
            <v>藤井</v>
          </cell>
          <cell r="H403">
            <v>37965</v>
          </cell>
          <cell r="I403" t="str">
            <v>確定</v>
          </cell>
          <cell r="J403">
            <v>37959</v>
          </cell>
          <cell r="K403">
            <v>0.625</v>
          </cell>
          <cell r="L403">
            <v>0</v>
          </cell>
          <cell r="M403">
            <v>0</v>
          </cell>
          <cell r="N403" t="str">
            <v>604-8036</v>
          </cell>
          <cell r="O403" t="str">
            <v>京都府京都市中京区三条通寺町東入石橋町28</v>
          </cell>
          <cell r="P403" t="str">
            <v>確定</v>
          </cell>
          <cell r="Q403" t="str">
            <v>マルトー16ビル  1・2・3階</v>
          </cell>
          <cell r="R403" t="str">
            <v>確定</v>
          </cell>
          <cell r="S403" t="str">
            <v>京阪本線</v>
          </cell>
          <cell r="T403" t="str">
            <v>三条</v>
          </cell>
          <cell r="U403">
            <v>4</v>
          </cell>
          <cell r="V403">
            <v>125.51</v>
          </cell>
          <cell r="W403" t="str">
            <v>確定</v>
          </cell>
          <cell r="X403">
            <v>3</v>
          </cell>
          <cell r="Y403" t="str">
            <v>年中無休</v>
          </cell>
          <cell r="Z403" t="str">
            <v>17:00～翌日3:00　金土曜及び祝祭日の前日は5:00迄</v>
          </cell>
          <cell r="AA403" t="str">
            <v>075-257-1781</v>
          </cell>
          <cell r="AB403" t="str">
            <v>075-257-1782</v>
          </cell>
          <cell r="AC403" t="str">
            <v>なし</v>
          </cell>
          <cell r="AD403">
            <v>15000</v>
          </cell>
          <cell r="AE403">
            <v>0</v>
          </cell>
          <cell r="AF403">
            <v>98</v>
          </cell>
          <cell r="AG403">
            <v>149</v>
          </cell>
          <cell r="AH403" t="str">
            <v>確定</v>
          </cell>
          <cell r="AI403">
            <v>0</v>
          </cell>
          <cell r="AJ403" t="str">
            <v>中止</v>
          </cell>
          <cell r="AK403">
            <v>2</v>
          </cell>
          <cell r="AL403" t="str">
            <v xml:space="preserve"> </v>
          </cell>
          <cell r="AM403">
            <v>21</v>
          </cell>
          <cell r="AN403">
            <v>26</v>
          </cell>
          <cell r="AO403" t="str">
            <v>　</v>
          </cell>
          <cell r="AP403">
            <v>0</v>
          </cell>
          <cell r="AQ403">
            <v>0</v>
          </cell>
          <cell r="AR403">
            <v>0</v>
          </cell>
          <cell r="AS403">
            <v>0</v>
          </cell>
          <cell r="AT403">
            <v>0</v>
          </cell>
          <cell r="AU403">
            <v>0</v>
          </cell>
          <cell r="AV403">
            <v>0</v>
          </cell>
          <cell r="AW403">
            <v>26</v>
          </cell>
          <cell r="AX403">
            <v>3</v>
          </cell>
          <cell r="AY403">
            <v>1</v>
          </cell>
          <cell r="AZ403">
            <v>1</v>
          </cell>
          <cell r="BA403" t="str">
            <v>オーナー</v>
          </cell>
          <cell r="BB403" t="str">
            <v>オーナー</v>
          </cell>
          <cell r="BC403" t="str">
            <v>大阪ガス</v>
          </cell>
          <cell r="BD403" t="str">
            <v>なし</v>
          </cell>
          <cell r="BE403" t="str">
            <v>なし</v>
          </cell>
          <cell r="BF403" t="str">
            <v>既存</v>
          </cell>
          <cell r="BG403">
            <v>0</v>
          </cell>
          <cell r="BH403" t="str">
            <v>オーナー</v>
          </cell>
          <cell r="BI403">
            <v>0</v>
          </cell>
          <cell r="BJ403" t="str">
            <v>075-353-0431</v>
          </cell>
          <cell r="BK403" t="str">
            <v>㈱マルトー</v>
          </cell>
          <cell r="BL403" t="str">
            <v>代表取締役</v>
          </cell>
          <cell r="BM403" t="str">
            <v>西村　吉正</v>
          </cell>
          <cell r="BN403" t="str">
            <v>600-8420</v>
          </cell>
          <cell r="BO403" t="str">
            <v>京都府京都市下京区烏丸通五条上る高砂町381-1</v>
          </cell>
          <cell r="BP403" t="str">
            <v>075-353-0431</v>
          </cell>
          <cell r="BQ403" t="str">
            <v>075-353-0439</v>
          </cell>
          <cell r="BR403" t="str">
            <v>(有)清水エステート</v>
          </cell>
          <cell r="BS403" t="str">
            <v>内村</v>
          </cell>
          <cell r="BT403" t="str">
            <v>075-592-3333</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row>
        <row r="404">
          <cell r="A404">
            <v>419</v>
          </cell>
          <cell r="B404" t="str">
            <v>確定</v>
          </cell>
          <cell r="C404" t="str">
            <v>変更</v>
          </cell>
          <cell r="D404" t="str">
            <v>わたみん家</v>
          </cell>
          <cell r="E404" t="str">
            <v>神田北口</v>
          </cell>
          <cell r="F404" t="str">
            <v>確定</v>
          </cell>
          <cell r="G404">
            <v>0</v>
          </cell>
          <cell r="H404">
            <v>37924</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t="str">
            <v>年中無休</v>
          </cell>
          <cell r="Z404" t="str">
            <v>17:00～翌日１:00　金曜及び祝祭日の前日は2:00迄  土日曜及び祝祭日は0:00迄</v>
          </cell>
        </row>
        <row r="405">
          <cell r="A405">
            <v>420</v>
          </cell>
          <cell r="B405" t="str">
            <v>確定</v>
          </cell>
          <cell r="C405" t="str">
            <v>変更</v>
          </cell>
          <cell r="D405" t="str">
            <v>わたみん家</v>
          </cell>
          <cell r="E405" t="str">
            <v>浅草駅前</v>
          </cell>
          <cell r="F405" t="str">
            <v>確定</v>
          </cell>
          <cell r="G405">
            <v>0</v>
          </cell>
          <cell r="H405">
            <v>37925</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t="str">
            <v>年中無休</v>
          </cell>
          <cell r="Z405" t="str">
            <v>17:00～翌日2:00　金曜は3:00迄  土曜及び祝祭日の前日16:00～3:00 日曜及び祝祭日16:00～1:00</v>
          </cell>
        </row>
        <row r="406">
          <cell r="A406">
            <v>421</v>
          </cell>
          <cell r="B406" t="str">
            <v>確定</v>
          </cell>
          <cell r="C406" t="str">
            <v>変更</v>
          </cell>
          <cell r="D406" t="str">
            <v>わたみん家</v>
          </cell>
          <cell r="E406" t="str">
            <v>松戸西口</v>
          </cell>
          <cell r="F406" t="str">
            <v>確定</v>
          </cell>
          <cell r="G406">
            <v>0</v>
          </cell>
          <cell r="H406">
            <v>37931</v>
          </cell>
          <cell r="I406" t="str">
            <v>確定</v>
          </cell>
        </row>
        <row r="407">
          <cell r="A407">
            <v>422</v>
          </cell>
          <cell r="B407" t="str">
            <v>確定</v>
          </cell>
          <cell r="C407" t="str">
            <v>変更</v>
          </cell>
          <cell r="D407" t="str">
            <v>わたみん家</v>
          </cell>
          <cell r="E407" t="str">
            <v>中野南口</v>
          </cell>
          <cell r="F407" t="str">
            <v>確定</v>
          </cell>
          <cell r="G407">
            <v>0</v>
          </cell>
          <cell r="H407">
            <v>37938</v>
          </cell>
          <cell r="I407" t="str">
            <v>確定</v>
          </cell>
        </row>
        <row r="408">
          <cell r="A408">
            <v>423</v>
          </cell>
          <cell r="B408" t="str">
            <v>確定</v>
          </cell>
          <cell r="C408" t="str">
            <v>変更</v>
          </cell>
          <cell r="D408" t="str">
            <v>わたみん家</v>
          </cell>
          <cell r="E408" t="str">
            <v>高円寺北口</v>
          </cell>
          <cell r="F408" t="str">
            <v>確定</v>
          </cell>
          <cell r="G408">
            <v>0</v>
          </cell>
          <cell r="H408">
            <v>37945</v>
          </cell>
          <cell r="I408" t="str">
            <v>確定</v>
          </cell>
        </row>
        <row r="409">
          <cell r="A409">
            <v>424</v>
          </cell>
          <cell r="B409" t="str">
            <v>確定</v>
          </cell>
          <cell r="C409" t="str">
            <v>変更</v>
          </cell>
          <cell r="D409" t="str">
            <v>わたみん家</v>
          </cell>
          <cell r="E409" t="str">
            <v>荻窪西口</v>
          </cell>
          <cell r="F409" t="str">
            <v>確定</v>
          </cell>
          <cell r="G409">
            <v>0</v>
          </cell>
          <cell r="H409">
            <v>37952</v>
          </cell>
          <cell r="I409" t="str">
            <v>確定</v>
          </cell>
        </row>
        <row r="410">
          <cell r="A410">
            <v>425</v>
          </cell>
          <cell r="B410" t="str">
            <v>確定</v>
          </cell>
          <cell r="C410" t="str">
            <v>変更</v>
          </cell>
          <cell r="D410" t="str">
            <v>わたみん家</v>
          </cell>
          <cell r="E410" t="str">
            <v>大森山王口</v>
          </cell>
          <cell r="F410" t="str">
            <v>確定</v>
          </cell>
          <cell r="G410">
            <v>0</v>
          </cell>
          <cell r="H410">
            <v>37630</v>
          </cell>
          <cell r="I410" t="str">
            <v>確定</v>
          </cell>
          <cell r="J410">
            <v>37628</v>
          </cell>
        </row>
        <row r="411">
          <cell r="A411">
            <v>426</v>
          </cell>
          <cell r="B411" t="str">
            <v>確定</v>
          </cell>
          <cell r="C411" t="str">
            <v>変更</v>
          </cell>
          <cell r="D411" t="str">
            <v>わたみん家</v>
          </cell>
          <cell r="E411" t="str">
            <v>千葉中央公園前</v>
          </cell>
          <cell r="F411" t="str">
            <v>確定</v>
          </cell>
          <cell r="G411">
            <v>0</v>
          </cell>
          <cell r="H411">
            <v>37637</v>
          </cell>
          <cell r="I411" t="str">
            <v>確定</v>
          </cell>
          <cell r="J411">
            <v>37635</v>
          </cell>
        </row>
        <row r="412">
          <cell r="A412">
            <v>427</v>
          </cell>
          <cell r="B412" t="str">
            <v>確定</v>
          </cell>
          <cell r="C412" t="str">
            <v>変更</v>
          </cell>
          <cell r="D412" t="str">
            <v>わたみん家</v>
          </cell>
          <cell r="E412" t="str">
            <v>蒲田西口</v>
          </cell>
          <cell r="F412" t="str">
            <v>確定</v>
          </cell>
          <cell r="G412">
            <v>0</v>
          </cell>
          <cell r="H412">
            <v>37644</v>
          </cell>
          <cell r="I412" t="str">
            <v>確定</v>
          </cell>
          <cell r="J412">
            <v>37642</v>
          </cell>
        </row>
        <row r="413">
          <cell r="A413">
            <v>428</v>
          </cell>
          <cell r="B413" t="str">
            <v>確定</v>
          </cell>
          <cell r="C413" t="str">
            <v>変更</v>
          </cell>
          <cell r="D413" t="str">
            <v>わたみん家</v>
          </cell>
          <cell r="E413" t="str">
            <v>京急川崎</v>
          </cell>
          <cell r="F413" t="str">
            <v>確定</v>
          </cell>
          <cell r="G413">
            <v>0</v>
          </cell>
          <cell r="H413">
            <v>37651</v>
          </cell>
          <cell r="I413" t="str">
            <v>確定</v>
          </cell>
          <cell r="J413">
            <v>37649</v>
          </cell>
        </row>
        <row r="414">
          <cell r="A414">
            <v>429</v>
          </cell>
          <cell r="B414" t="str">
            <v>確定</v>
          </cell>
          <cell r="C414" t="str">
            <v>変更</v>
          </cell>
          <cell r="D414" t="str">
            <v>わたみん家</v>
          </cell>
          <cell r="E414" t="str">
            <v>大船東口１Ｆ</v>
          </cell>
          <cell r="F414" t="str">
            <v>確定</v>
          </cell>
          <cell r="G414">
            <v>0</v>
          </cell>
          <cell r="H414">
            <v>37658</v>
          </cell>
          <cell r="I414" t="str">
            <v>確定</v>
          </cell>
          <cell r="J414">
            <v>37656</v>
          </cell>
        </row>
        <row r="415">
          <cell r="A415">
            <v>431</v>
          </cell>
          <cell r="B415" t="str">
            <v>確定</v>
          </cell>
          <cell r="C415" t="str">
            <v>変更</v>
          </cell>
          <cell r="D415" t="str">
            <v>和み亭</v>
          </cell>
          <cell r="E415" t="str">
            <v>茗荷谷</v>
          </cell>
          <cell r="F415" t="str">
            <v>確定</v>
          </cell>
          <cell r="G415">
            <v>0</v>
          </cell>
          <cell r="H415">
            <v>37942</v>
          </cell>
          <cell r="I415" t="str">
            <v>確定</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t="str">
            <v>年中無休</v>
          </cell>
          <cell r="Z415" t="str">
            <v>11:30～翌日2:00　</v>
          </cell>
        </row>
        <row r="416">
          <cell r="A416">
            <v>432</v>
          </cell>
          <cell r="B416" t="str">
            <v>確定</v>
          </cell>
          <cell r="C416" t="str">
            <v>変更</v>
          </cell>
          <cell r="D416" t="str">
            <v>和み亭</v>
          </cell>
          <cell r="E416" t="str">
            <v>蓮根駅前</v>
          </cell>
          <cell r="F416" t="str">
            <v>確定</v>
          </cell>
          <cell r="G416">
            <v>0</v>
          </cell>
          <cell r="H416">
            <v>37954</v>
          </cell>
          <cell r="I416" t="str">
            <v>確定</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t="str">
            <v>年中無休</v>
          </cell>
          <cell r="Z416" t="str">
            <v>11:30～翌日2:00　(小上がり席は0:00迄）</v>
          </cell>
        </row>
        <row r="417">
          <cell r="A417">
            <v>433</v>
          </cell>
          <cell r="B417" t="str">
            <v>確定</v>
          </cell>
          <cell r="C417" t="str">
            <v>新規</v>
          </cell>
          <cell r="D417" t="str">
            <v>和み亭</v>
          </cell>
          <cell r="E417" t="str">
            <v>蕨塚越</v>
          </cell>
          <cell r="F417" t="str">
            <v>確定</v>
          </cell>
          <cell r="G417" t="str">
            <v>児玉</v>
          </cell>
          <cell r="H417">
            <v>37959</v>
          </cell>
          <cell r="I417" t="str">
            <v>確定</v>
          </cell>
          <cell r="J417">
            <v>37951</v>
          </cell>
          <cell r="K417">
            <v>0.625</v>
          </cell>
          <cell r="L417">
            <v>0</v>
          </cell>
          <cell r="M417">
            <v>0</v>
          </cell>
          <cell r="N417" t="str">
            <v>335-0002</v>
          </cell>
          <cell r="O417" t="str">
            <v>埼玉県蕨市塚越５－６－３５</v>
          </cell>
          <cell r="P417" t="str">
            <v>確定</v>
          </cell>
          <cell r="Q417" t="str">
            <v>マックスバリュー蕨店　1階</v>
          </cell>
          <cell r="R417" t="str">
            <v>確定</v>
          </cell>
          <cell r="S417" t="str">
            <v>ＪＲ京浜東北線</v>
          </cell>
          <cell r="T417" t="str">
            <v>西川口</v>
          </cell>
          <cell r="U417">
            <v>7</v>
          </cell>
          <cell r="V417">
            <v>73.09</v>
          </cell>
          <cell r="W417" t="str">
            <v>確定</v>
          </cell>
          <cell r="X417">
            <v>1</v>
          </cell>
          <cell r="Y417" t="str">
            <v>年中無休</v>
          </cell>
          <cell r="Z417" t="str">
            <v>11:30～翌日2:00</v>
          </cell>
          <cell r="AA417" t="str">
            <v>048-447-8456</v>
          </cell>
          <cell r="AB417" t="str">
            <v>048-447-8457</v>
          </cell>
          <cell r="AC417" t="str">
            <v>なし</v>
          </cell>
          <cell r="AD417">
            <v>10000</v>
          </cell>
          <cell r="AE417">
            <v>0</v>
          </cell>
          <cell r="AF417">
            <v>70.36</v>
          </cell>
          <cell r="AG417">
            <v>122</v>
          </cell>
          <cell r="AH417" t="str">
            <v>確定</v>
          </cell>
          <cell r="AI417">
            <v>330</v>
          </cell>
          <cell r="AJ417" t="str">
            <v>中止</v>
          </cell>
          <cell r="AK417">
            <v>2</v>
          </cell>
          <cell r="AL417" t="str">
            <v>A+B</v>
          </cell>
          <cell r="AM417">
            <v>12</v>
          </cell>
          <cell r="AN417">
            <v>14</v>
          </cell>
          <cell r="AO417">
            <v>0</v>
          </cell>
          <cell r="AP417">
            <v>0</v>
          </cell>
          <cell r="AQ417">
            <v>0</v>
          </cell>
          <cell r="AR417">
            <v>0</v>
          </cell>
          <cell r="AS417">
            <v>0</v>
          </cell>
          <cell r="AT417">
            <v>0</v>
          </cell>
          <cell r="AU417">
            <v>0</v>
          </cell>
          <cell r="AV417">
            <v>0</v>
          </cell>
          <cell r="AW417">
            <v>26</v>
          </cell>
          <cell r="AX417">
            <v>1</v>
          </cell>
          <cell r="AY417">
            <v>1</v>
          </cell>
          <cell r="AZ417">
            <v>1</v>
          </cell>
          <cell r="BA417">
            <v>0</v>
          </cell>
          <cell r="BB417" t="str">
            <v>水道局</v>
          </cell>
          <cell r="BC417" t="str">
            <v>帝石ﾌﾟﾛﾊﾟﾝｶﾞｽ㈱</v>
          </cell>
          <cell r="BD417" t="str">
            <v>なし</v>
          </cell>
          <cell r="BE417" t="str">
            <v>なし</v>
          </cell>
          <cell r="BF417" t="str">
            <v>新築</v>
          </cell>
          <cell r="BG417">
            <v>0</v>
          </cell>
          <cell r="BH417">
            <v>0</v>
          </cell>
          <cell r="BI417">
            <v>0</v>
          </cell>
          <cell r="BJ417">
            <v>0</v>
          </cell>
        </row>
        <row r="418">
          <cell r="A418">
            <v>434</v>
          </cell>
          <cell r="B418" t="str">
            <v>確定</v>
          </cell>
          <cell r="C418" t="str">
            <v>新規</v>
          </cell>
          <cell r="D418" t="str">
            <v>和民</v>
          </cell>
          <cell r="E418" t="str">
            <v>三宮ﾌﾗﾜｰﾛｰﾄﾞ</v>
          </cell>
          <cell r="F418" t="str">
            <v>確定</v>
          </cell>
          <cell r="G418" t="str">
            <v>清水</v>
          </cell>
          <cell r="H418">
            <v>38078</v>
          </cell>
          <cell r="I418" t="str">
            <v>確定</v>
          </cell>
          <cell r="J418">
            <v>38072</v>
          </cell>
          <cell r="K418">
            <v>0.66666666666666663</v>
          </cell>
          <cell r="L418">
            <v>0</v>
          </cell>
          <cell r="M418">
            <v>0</v>
          </cell>
          <cell r="N418" t="str">
            <v>651-0086</v>
          </cell>
          <cell r="O418" t="str">
            <v>兵庫県神戸市中央区磯上通８－１－１９</v>
          </cell>
          <cell r="P418" t="str">
            <v>確定</v>
          </cell>
          <cell r="Q418" t="str">
            <v>カーサグランデ神戸ビル　７階</v>
          </cell>
          <cell r="R418" t="str">
            <v>確定</v>
          </cell>
          <cell r="S418" t="str">
            <v>JR線</v>
          </cell>
          <cell r="T418" t="str">
            <v>三宮</v>
          </cell>
          <cell r="U418">
            <v>3</v>
          </cell>
          <cell r="V418">
            <v>67.760000000000005</v>
          </cell>
          <cell r="W418" t="str">
            <v>確定</v>
          </cell>
          <cell r="X418">
            <v>1</v>
          </cell>
          <cell r="Y418" t="str">
            <v>年中無休</v>
          </cell>
          <cell r="Z418" t="str">
            <v>16:00～翌日2:00　</v>
          </cell>
          <cell r="AA418" t="str">
            <v>078-200-3001</v>
          </cell>
          <cell r="AB418" t="str">
            <v>078-200-3002</v>
          </cell>
          <cell r="AC418" t="str">
            <v>なし</v>
          </cell>
          <cell r="AD418">
            <v>11000</v>
          </cell>
          <cell r="AE418">
            <v>0</v>
          </cell>
          <cell r="AF418">
            <v>67.78</v>
          </cell>
          <cell r="AG418">
            <v>125</v>
          </cell>
          <cell r="AH418" t="str">
            <v>確定</v>
          </cell>
          <cell r="AI418">
            <v>0</v>
          </cell>
          <cell r="AJ418" t="str">
            <v>中止</v>
          </cell>
          <cell r="AK418">
            <v>2</v>
          </cell>
          <cell r="AL418" t="str">
            <v>A+B</v>
          </cell>
          <cell r="AM418">
            <v>20</v>
          </cell>
          <cell r="AN418">
            <v>20</v>
          </cell>
          <cell r="AO418">
            <v>0</v>
          </cell>
          <cell r="AP418">
            <v>0</v>
          </cell>
          <cell r="AQ418">
            <v>0</v>
          </cell>
          <cell r="AR418">
            <v>0</v>
          </cell>
          <cell r="AS418">
            <v>0</v>
          </cell>
          <cell r="AT418">
            <v>0</v>
          </cell>
          <cell r="AU418">
            <v>0</v>
          </cell>
          <cell r="AV418">
            <v>0</v>
          </cell>
          <cell r="AW418">
            <v>40</v>
          </cell>
          <cell r="AX418">
            <v>1</v>
          </cell>
          <cell r="AY418">
            <v>1</v>
          </cell>
          <cell r="AZ418">
            <v>1</v>
          </cell>
          <cell r="BA418" t="str">
            <v>オーナー</v>
          </cell>
          <cell r="BB418" t="str">
            <v>オーナー</v>
          </cell>
          <cell r="BC418" t="str">
            <v>大阪ガス</v>
          </cell>
          <cell r="BD418" t="str">
            <v>なし</v>
          </cell>
          <cell r="BE418" t="str">
            <v>なし</v>
          </cell>
          <cell r="BF418" t="str">
            <v>既存</v>
          </cell>
          <cell r="BG418">
            <v>0</v>
          </cell>
          <cell r="BH418">
            <v>0</v>
          </cell>
          <cell r="BI418">
            <v>0</v>
          </cell>
          <cell r="BJ418">
            <v>0</v>
          </cell>
          <cell r="BK418" t="str">
            <v>株式会社　神戸家具</v>
          </cell>
          <cell r="BL418" t="str">
            <v>代表取締役</v>
          </cell>
          <cell r="BM418" t="str">
            <v>高野　修一</v>
          </cell>
          <cell r="BN418" t="str">
            <v>651-2148</v>
          </cell>
          <cell r="BO418" t="str">
            <v>兵庫県神戸市西区長畑町１５７</v>
          </cell>
          <cell r="BP418" t="str">
            <v>078-927-7430</v>
          </cell>
          <cell r="BQ418" t="str">
            <v>078-927-7473</v>
          </cell>
          <cell r="BR418" t="str">
            <v>株式会社エルアイシー</v>
          </cell>
          <cell r="BS418" t="str">
            <v>青木</v>
          </cell>
          <cell r="BT418" t="str">
            <v>078-302-4009</v>
          </cell>
          <cell r="BU418">
            <v>0</v>
          </cell>
          <cell r="BV418">
            <v>0</v>
          </cell>
          <cell r="BW418">
            <v>0</v>
          </cell>
          <cell r="BX418">
            <v>0</v>
          </cell>
          <cell r="BY418">
            <v>0</v>
          </cell>
          <cell r="BZ418">
            <v>0</v>
          </cell>
          <cell r="CA418">
            <v>0</v>
          </cell>
          <cell r="CB418">
            <v>0</v>
          </cell>
          <cell r="CC418">
            <v>0</v>
          </cell>
          <cell r="CD418">
            <v>0</v>
          </cell>
          <cell r="CE418">
            <v>0</v>
          </cell>
          <cell r="CF418">
            <v>0</v>
          </cell>
          <cell r="CG418">
            <v>0</v>
          </cell>
          <cell r="CH418">
            <v>0</v>
          </cell>
          <cell r="CI418">
            <v>0</v>
          </cell>
          <cell r="CJ418">
            <v>0</v>
          </cell>
          <cell r="CK418">
            <v>0</v>
          </cell>
          <cell r="CL418">
            <v>0</v>
          </cell>
          <cell r="CM418">
            <v>0</v>
          </cell>
          <cell r="CN418">
            <v>0</v>
          </cell>
          <cell r="CO418">
            <v>0</v>
          </cell>
          <cell r="CP418">
            <v>0</v>
          </cell>
        </row>
        <row r="419">
          <cell r="A419">
            <v>435</v>
          </cell>
          <cell r="B419" t="str">
            <v>確定</v>
          </cell>
          <cell r="C419" t="str">
            <v>新規</v>
          </cell>
          <cell r="D419" t="str">
            <v>和民</v>
          </cell>
          <cell r="E419" t="str">
            <v>静岡駅前南口</v>
          </cell>
          <cell r="F419" t="str">
            <v>確定</v>
          </cell>
          <cell r="G419" t="str">
            <v>日比</v>
          </cell>
          <cell r="H419">
            <v>38078</v>
          </cell>
          <cell r="I419" t="str">
            <v>確定</v>
          </cell>
          <cell r="J419">
            <v>38066</v>
          </cell>
          <cell r="K419">
            <v>0.625</v>
          </cell>
          <cell r="L419">
            <v>0</v>
          </cell>
          <cell r="M419">
            <v>0</v>
          </cell>
          <cell r="N419" t="str">
            <v>422-8067</v>
          </cell>
          <cell r="O419" t="str">
            <v>静岡県静岡市南町１４－２５</v>
          </cell>
          <cell r="P419" t="str">
            <v>確定</v>
          </cell>
          <cell r="Q419" t="str">
            <v>エスパティオ　１階</v>
          </cell>
          <cell r="R419" t="str">
            <v>確定</v>
          </cell>
          <cell r="S419" t="str">
            <v>JR東海道線</v>
          </cell>
          <cell r="T419" t="str">
            <v>静岡</v>
          </cell>
          <cell r="U419">
            <v>1</v>
          </cell>
          <cell r="V419">
            <v>75.81</v>
          </cell>
          <cell r="W419" t="str">
            <v>確定</v>
          </cell>
          <cell r="X419">
            <v>1</v>
          </cell>
          <cell r="Y419" t="str">
            <v>年中無休</v>
          </cell>
          <cell r="Z419" t="str">
            <v>17:00～翌日3:00　金土曜及び祝祭日の前日は5:00迄</v>
          </cell>
          <cell r="AA419" t="str">
            <v>054-202-5330</v>
          </cell>
          <cell r="AB419" t="str">
            <v>054-202-5331</v>
          </cell>
          <cell r="AC419" t="str">
            <v>なし</v>
          </cell>
          <cell r="AD419">
            <v>12800</v>
          </cell>
          <cell r="AE419">
            <v>0</v>
          </cell>
          <cell r="AF419">
            <v>75.81</v>
          </cell>
          <cell r="AG419">
            <v>137</v>
          </cell>
          <cell r="AH419" t="str">
            <v>確定</v>
          </cell>
          <cell r="AI419">
            <v>112</v>
          </cell>
          <cell r="AJ419" t="str">
            <v>中止</v>
          </cell>
          <cell r="AK419">
            <v>5</v>
          </cell>
          <cell r="AL419" t="str">
            <v>A+B</v>
          </cell>
          <cell r="AM419">
            <v>20</v>
          </cell>
          <cell r="AN419">
            <v>16</v>
          </cell>
          <cell r="AO419">
            <v>6</v>
          </cell>
          <cell r="AP419">
            <v>6</v>
          </cell>
          <cell r="AQ419">
            <v>10</v>
          </cell>
          <cell r="AR419">
            <v>0</v>
          </cell>
          <cell r="AS419">
            <v>0</v>
          </cell>
          <cell r="AT419">
            <v>0</v>
          </cell>
          <cell r="AU419">
            <v>0</v>
          </cell>
          <cell r="AV419">
            <v>0</v>
          </cell>
          <cell r="AW419">
            <v>36</v>
          </cell>
          <cell r="AX419">
            <v>1</v>
          </cell>
          <cell r="AY419">
            <v>1</v>
          </cell>
          <cell r="AZ419">
            <v>1</v>
          </cell>
          <cell r="BA419" t="str">
            <v>オーナー</v>
          </cell>
          <cell r="BB419" t="str">
            <v>オーナー</v>
          </cell>
          <cell r="BC419" t="str">
            <v>オーナー</v>
          </cell>
          <cell r="BD419" t="str">
            <v>あり</v>
          </cell>
          <cell r="BE419" t="str">
            <v>なし</v>
          </cell>
          <cell r="BF419" t="str">
            <v>既存</v>
          </cell>
          <cell r="BG419">
            <v>0</v>
          </cell>
          <cell r="BH419">
            <v>0</v>
          </cell>
          <cell r="BI419">
            <v>0</v>
          </cell>
          <cell r="BJ419">
            <v>0</v>
          </cell>
          <cell r="BK419" t="str">
            <v>静岡駅南口都市開発㈱</v>
          </cell>
          <cell r="BL419" t="str">
            <v>代表取締役社長</v>
          </cell>
          <cell r="BM419" t="str">
            <v>木内　貴史</v>
          </cell>
          <cell r="BN419" t="str">
            <v>422-8067</v>
          </cell>
          <cell r="BO419" t="str">
            <v>静岡県静岡市南町１４－２５</v>
          </cell>
          <cell r="BP419">
            <v>0</v>
          </cell>
          <cell r="BQ419">
            <v>0</v>
          </cell>
          <cell r="BR419" t="str">
            <v>㈱第一不動産</v>
          </cell>
          <cell r="BS419">
            <v>0</v>
          </cell>
          <cell r="BT419" t="str">
            <v xml:space="preserve"> </v>
          </cell>
          <cell r="BU419">
            <v>0</v>
          </cell>
          <cell r="BV419">
            <v>0</v>
          </cell>
          <cell r="BW419">
            <v>0</v>
          </cell>
          <cell r="BX419">
            <v>0</v>
          </cell>
          <cell r="BY419">
            <v>0</v>
          </cell>
          <cell r="BZ419">
            <v>0</v>
          </cell>
          <cell r="CA419">
            <v>0</v>
          </cell>
          <cell r="CB419">
            <v>0</v>
          </cell>
          <cell r="CC419">
            <v>0</v>
          </cell>
          <cell r="CD419">
            <v>0</v>
          </cell>
          <cell r="CE419">
            <v>0</v>
          </cell>
          <cell r="CF419">
            <v>0</v>
          </cell>
          <cell r="CG419">
            <v>0</v>
          </cell>
          <cell r="CH419">
            <v>0</v>
          </cell>
          <cell r="CI419">
            <v>0</v>
          </cell>
          <cell r="CJ419">
            <v>0</v>
          </cell>
          <cell r="CK419">
            <v>0</v>
          </cell>
          <cell r="CL419">
            <v>0</v>
          </cell>
          <cell r="CM419">
            <v>0</v>
          </cell>
          <cell r="CN419">
            <v>0</v>
          </cell>
          <cell r="CO419">
            <v>0</v>
          </cell>
          <cell r="CP419">
            <v>0</v>
          </cell>
        </row>
        <row r="420">
          <cell r="A420">
            <v>438</v>
          </cell>
          <cell r="B420" t="str">
            <v>確定</v>
          </cell>
          <cell r="C420" t="str">
            <v>新規</v>
          </cell>
          <cell r="D420" t="str">
            <v>和民</v>
          </cell>
          <cell r="E420" t="str">
            <v>塚口南口</v>
          </cell>
          <cell r="F420" t="str">
            <v>確定</v>
          </cell>
          <cell r="G420" t="str">
            <v>藤井</v>
          </cell>
          <cell r="H420">
            <v>38082</v>
          </cell>
          <cell r="I420" t="str">
            <v>確定</v>
          </cell>
          <cell r="J420">
            <v>38073</v>
          </cell>
          <cell r="K420">
            <v>0.625</v>
          </cell>
          <cell r="L420">
            <v>0</v>
          </cell>
          <cell r="M420">
            <v>0</v>
          </cell>
          <cell r="N420" t="str">
            <v>661-0012</v>
          </cell>
          <cell r="O420" t="str">
            <v>兵庫県尼崎市南塚口町２－１７－９</v>
          </cell>
          <cell r="P420" t="str">
            <v>確定</v>
          </cell>
          <cell r="Q420" t="str">
            <v>旭ビル　１階</v>
          </cell>
          <cell r="R420" t="str">
            <v>確定</v>
          </cell>
          <cell r="S420" t="str">
            <v>阪急神戸線</v>
          </cell>
          <cell r="T420" t="str">
            <v>塚口</v>
          </cell>
          <cell r="U420">
            <v>3</v>
          </cell>
          <cell r="V420">
            <v>64</v>
          </cell>
          <cell r="W420" t="str">
            <v>確定</v>
          </cell>
          <cell r="X420">
            <v>1</v>
          </cell>
          <cell r="Y420" t="str">
            <v>年中無休</v>
          </cell>
          <cell r="Z420" t="str">
            <v>17:00～翌日3:00　金土曜及び祝祭日の前日は5:00迄</v>
          </cell>
          <cell r="AA420" t="str">
            <v>06-6424-5521</v>
          </cell>
          <cell r="AB420" t="str">
            <v>06-6424-5534</v>
          </cell>
          <cell r="AC420" t="str">
            <v>なし</v>
          </cell>
          <cell r="AD420">
            <v>11200</v>
          </cell>
          <cell r="AE420">
            <v>0</v>
          </cell>
          <cell r="AF420">
            <v>63.05</v>
          </cell>
          <cell r="AG420">
            <v>115</v>
          </cell>
          <cell r="AH420" t="str">
            <v>確定</v>
          </cell>
          <cell r="AI420">
            <v>0</v>
          </cell>
          <cell r="AJ420" t="str">
            <v>中止</v>
          </cell>
          <cell r="AK420">
            <v>2</v>
          </cell>
          <cell r="AL420" t="str">
            <v>A+B</v>
          </cell>
          <cell r="AM420">
            <v>20</v>
          </cell>
          <cell r="AN420">
            <v>18</v>
          </cell>
          <cell r="AO420">
            <v>0</v>
          </cell>
          <cell r="AP420">
            <v>0</v>
          </cell>
          <cell r="AQ420">
            <v>0</v>
          </cell>
          <cell r="AR420">
            <v>0</v>
          </cell>
          <cell r="AS420">
            <v>0</v>
          </cell>
          <cell r="AT420">
            <v>0</v>
          </cell>
          <cell r="AU420">
            <v>0</v>
          </cell>
          <cell r="AV420">
            <v>0</v>
          </cell>
          <cell r="AW420">
            <v>38</v>
          </cell>
          <cell r="AX420">
            <v>1</v>
          </cell>
          <cell r="AY420">
            <v>1</v>
          </cell>
          <cell r="AZ420">
            <v>1</v>
          </cell>
          <cell r="BA420" t="str">
            <v>関西電力</v>
          </cell>
          <cell r="BB420" t="str">
            <v>オーナー</v>
          </cell>
          <cell r="BC420" t="str">
            <v>大阪ガス</v>
          </cell>
          <cell r="BD420" t="str">
            <v>あり</v>
          </cell>
          <cell r="BE420" t="str">
            <v>あり</v>
          </cell>
          <cell r="BF420" t="str">
            <v>既存</v>
          </cell>
          <cell r="BG420">
            <v>0</v>
          </cell>
          <cell r="BH420">
            <v>0</v>
          </cell>
          <cell r="BI420">
            <v>0</v>
          </cell>
          <cell r="BJ420">
            <v>0</v>
          </cell>
          <cell r="BK420" t="str">
            <v>株式会社　旭ホーム</v>
          </cell>
          <cell r="BL420" t="str">
            <v>代表取締役</v>
          </cell>
          <cell r="BM420" t="str">
            <v>井狩　正廣</v>
          </cell>
          <cell r="BN420" t="str">
            <v>651-0054</v>
          </cell>
          <cell r="BO420" t="str">
            <v>兵庫県神戸市中央区野崎通３－３－１４</v>
          </cell>
          <cell r="BP420" t="str">
            <v>078-222-7373</v>
          </cell>
          <cell r="BQ420" t="str">
            <v>078-222-7375</v>
          </cell>
          <cell r="BR420" t="str">
            <v>㈱アサヒ流通企画</v>
          </cell>
          <cell r="BS420" t="str">
            <v>田村</v>
          </cell>
          <cell r="BT420" t="str">
            <v>06-6438-3402</v>
          </cell>
          <cell r="BU420">
            <v>0</v>
          </cell>
          <cell r="BV420">
            <v>0</v>
          </cell>
          <cell r="BW420">
            <v>0</v>
          </cell>
          <cell r="BX420">
            <v>0</v>
          </cell>
          <cell r="BY420">
            <v>0</v>
          </cell>
          <cell r="BZ420">
            <v>0</v>
          </cell>
          <cell r="CA420">
            <v>0</v>
          </cell>
          <cell r="CB420">
            <v>0</v>
          </cell>
          <cell r="CC420">
            <v>0</v>
          </cell>
          <cell r="CD420">
            <v>0</v>
          </cell>
          <cell r="CE420">
            <v>0</v>
          </cell>
          <cell r="CF420">
            <v>0</v>
          </cell>
          <cell r="CG420">
            <v>0</v>
          </cell>
          <cell r="CH420">
            <v>0</v>
          </cell>
          <cell r="CI420">
            <v>0</v>
          </cell>
          <cell r="CJ420">
            <v>0</v>
          </cell>
          <cell r="CK420">
            <v>0</v>
          </cell>
          <cell r="CL420">
            <v>0</v>
          </cell>
          <cell r="CM420">
            <v>0</v>
          </cell>
          <cell r="CN420">
            <v>0</v>
          </cell>
          <cell r="CO420">
            <v>0</v>
          </cell>
          <cell r="CP420">
            <v>0</v>
          </cell>
        </row>
        <row r="421">
          <cell r="A421">
            <v>439</v>
          </cell>
          <cell r="B421" t="str">
            <v>確定</v>
          </cell>
          <cell r="C421" t="str">
            <v>新規</v>
          </cell>
          <cell r="D421" t="str">
            <v>和民</v>
          </cell>
          <cell r="E421" t="str">
            <v>小倉魚町平和通り</v>
          </cell>
          <cell r="F421" t="str">
            <v>確定</v>
          </cell>
          <cell r="G421" t="str">
            <v>清水</v>
          </cell>
          <cell r="H421">
            <v>38089</v>
          </cell>
          <cell r="I421" t="str">
            <v>確定</v>
          </cell>
          <cell r="J421">
            <v>38083</v>
          </cell>
          <cell r="K421">
            <v>0.625</v>
          </cell>
          <cell r="L421">
            <v>0</v>
          </cell>
          <cell r="M421">
            <v>0</v>
          </cell>
          <cell r="N421" t="str">
            <v>802-0006</v>
          </cell>
          <cell r="O421" t="str">
            <v>福岡県北九州市小倉北区魚町２－５－８</v>
          </cell>
          <cell r="P421" t="str">
            <v>確定</v>
          </cell>
          <cell r="Q421" t="str">
            <v>ラフィナーレ　３階</v>
          </cell>
          <cell r="R421" t="str">
            <v>確定</v>
          </cell>
          <cell r="S421" t="str">
            <v>JR線</v>
          </cell>
          <cell r="T421" t="str">
            <v>小倉</v>
          </cell>
          <cell r="U421">
            <v>3</v>
          </cell>
          <cell r="V421">
            <v>81.400000000000006</v>
          </cell>
          <cell r="W421" t="str">
            <v>確定</v>
          </cell>
          <cell r="X421">
            <v>1</v>
          </cell>
          <cell r="Y421" t="str">
            <v>年中無休</v>
          </cell>
          <cell r="Z421" t="str">
            <v>17:00～翌日3:00　金土曜及び祝祭日の前日は5:00迄</v>
          </cell>
          <cell r="AA421" t="str">
            <v>093-513-1766</v>
          </cell>
          <cell r="AB421" t="str">
            <v>093-513-1767</v>
          </cell>
          <cell r="AC421" t="str">
            <v>なし</v>
          </cell>
          <cell r="AD421">
            <v>10000</v>
          </cell>
          <cell r="AE421">
            <v>0</v>
          </cell>
          <cell r="AF421">
            <v>81.31</v>
          </cell>
          <cell r="AG421">
            <v>148</v>
          </cell>
          <cell r="AH421" t="str">
            <v>確定</v>
          </cell>
          <cell r="AI421">
            <v>0</v>
          </cell>
          <cell r="AJ421" t="str">
            <v>中止</v>
          </cell>
          <cell r="AK421">
            <v>3</v>
          </cell>
          <cell r="AL421" t="str">
            <v>A+B+C</v>
          </cell>
          <cell r="AM421">
            <v>20</v>
          </cell>
          <cell r="AN421">
            <v>24</v>
          </cell>
          <cell r="AO421">
            <v>22</v>
          </cell>
          <cell r="AP421">
            <v>0</v>
          </cell>
          <cell r="AQ421">
            <v>0</v>
          </cell>
          <cell r="AR421">
            <v>0</v>
          </cell>
          <cell r="AS421">
            <v>0</v>
          </cell>
          <cell r="AT421">
            <v>0</v>
          </cell>
          <cell r="AU421">
            <v>0</v>
          </cell>
          <cell r="AV421">
            <v>0</v>
          </cell>
          <cell r="AW421">
            <v>66</v>
          </cell>
          <cell r="AX421">
            <v>1</v>
          </cell>
          <cell r="AY421">
            <v>1</v>
          </cell>
          <cell r="AZ421">
            <v>1</v>
          </cell>
          <cell r="BA421" t="str">
            <v>オーナー</v>
          </cell>
          <cell r="BB421" t="str">
            <v>水道局</v>
          </cell>
          <cell r="BC421" t="str">
            <v>ｲﾜﾀﾆ九州ﾌﾟﾛﾊﾟﾝ</v>
          </cell>
          <cell r="BD421" t="str">
            <v>あり</v>
          </cell>
          <cell r="BE421" t="str">
            <v>なし</v>
          </cell>
          <cell r="BF421" t="str">
            <v>新築</v>
          </cell>
          <cell r="BG421">
            <v>0</v>
          </cell>
          <cell r="BH421">
            <v>0</v>
          </cell>
          <cell r="BI421">
            <v>0</v>
          </cell>
          <cell r="BJ421">
            <v>0</v>
          </cell>
          <cell r="BK421" t="str">
            <v>株式会社　徳増興産</v>
          </cell>
          <cell r="BL421" t="str">
            <v>代表取締役</v>
          </cell>
          <cell r="BM421" t="str">
            <v>徳増　雄三</v>
          </cell>
          <cell r="BN421" t="str">
            <v>802-0841</v>
          </cell>
          <cell r="BO421" t="str">
            <v>福岡県北九州市小倉南区北方１－１２－４５</v>
          </cell>
          <cell r="BP421" t="str">
            <v>093-921-6059</v>
          </cell>
          <cell r="BQ421" t="str">
            <v>093-923-6049</v>
          </cell>
          <cell r="BR421" t="str">
            <v>㈱ヒット</v>
          </cell>
          <cell r="BS421" t="str">
            <v>松井</v>
          </cell>
          <cell r="BT421" t="str">
            <v>093-521-1023</v>
          </cell>
          <cell r="BU421">
            <v>0</v>
          </cell>
          <cell r="BV421">
            <v>0</v>
          </cell>
          <cell r="BW421">
            <v>0</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0</v>
          </cell>
          <cell r="CL421">
            <v>0</v>
          </cell>
          <cell r="CM421">
            <v>0</v>
          </cell>
          <cell r="CN421">
            <v>0</v>
          </cell>
          <cell r="CO421">
            <v>0</v>
          </cell>
          <cell r="CP421">
            <v>0</v>
          </cell>
        </row>
        <row r="422">
          <cell r="A422">
            <v>441</v>
          </cell>
          <cell r="B422" t="str">
            <v>確定</v>
          </cell>
          <cell r="C422" t="str">
            <v>新規</v>
          </cell>
          <cell r="D422" t="str">
            <v>ゴハン</v>
          </cell>
          <cell r="E422" t="str">
            <v>新宿ﾆｭｰｻﾝﾊﾟｰｸ</v>
          </cell>
          <cell r="F422" t="str">
            <v>確定</v>
          </cell>
          <cell r="G422" t="str">
            <v>田中</v>
          </cell>
          <cell r="H422">
            <v>38131</v>
          </cell>
          <cell r="I422" t="str">
            <v>確定</v>
          </cell>
          <cell r="J422">
            <v>38121</v>
          </cell>
          <cell r="K422">
            <v>0.625</v>
          </cell>
          <cell r="L422">
            <v>0</v>
          </cell>
          <cell r="M422">
            <v>0</v>
          </cell>
          <cell r="N422" t="str">
            <v>160-0022</v>
          </cell>
          <cell r="O422" t="str">
            <v>東京都新宿区新宿3-20-5</v>
          </cell>
          <cell r="P422" t="str">
            <v>確定</v>
          </cell>
          <cell r="Q422" t="str">
            <v>ニューサンパークビル　6階</v>
          </cell>
          <cell r="R422" t="str">
            <v>確定</v>
          </cell>
          <cell r="S422" t="str">
            <v>ＪＲ山手線</v>
          </cell>
          <cell r="T422" t="str">
            <v>新宿</v>
          </cell>
          <cell r="U422">
            <v>5</v>
          </cell>
          <cell r="V422">
            <v>67.45</v>
          </cell>
          <cell r="W422" t="str">
            <v>確定</v>
          </cell>
          <cell r="X422">
            <v>1</v>
          </cell>
          <cell r="Y422" t="str">
            <v>年中無休</v>
          </cell>
          <cell r="Z422" t="str">
            <v>17:00～翌日3:00　金土曜及び祝祭日の前日は5:00迄</v>
          </cell>
          <cell r="AA422" t="str">
            <v>03-5919-4118</v>
          </cell>
          <cell r="AB422" t="str">
            <v>03-5919-4119</v>
          </cell>
          <cell r="AC422" t="str">
            <v>なし</v>
          </cell>
          <cell r="AD422">
            <v>14000</v>
          </cell>
          <cell r="AE422">
            <v>0</v>
          </cell>
          <cell r="AF422">
            <v>67.45</v>
          </cell>
          <cell r="AG422">
            <v>115</v>
          </cell>
          <cell r="AH422" t="str">
            <v>確定</v>
          </cell>
          <cell r="AI422">
            <v>0</v>
          </cell>
          <cell r="AJ422" t="str">
            <v>中止</v>
          </cell>
          <cell r="AK422">
            <v>2</v>
          </cell>
          <cell r="AL422" t="str">
            <v>なし</v>
          </cell>
          <cell r="AM422">
            <v>10</v>
          </cell>
          <cell r="AN422">
            <v>30</v>
          </cell>
          <cell r="AO422">
            <v>0</v>
          </cell>
          <cell r="AP422">
            <v>0</v>
          </cell>
          <cell r="AQ422">
            <v>0</v>
          </cell>
          <cell r="AR422">
            <v>0</v>
          </cell>
          <cell r="AS422">
            <v>0</v>
          </cell>
          <cell r="AT422">
            <v>0</v>
          </cell>
          <cell r="AU422">
            <v>0</v>
          </cell>
          <cell r="AV422">
            <v>0</v>
          </cell>
          <cell r="AW422">
            <v>30</v>
          </cell>
          <cell r="AX422">
            <v>1</v>
          </cell>
          <cell r="AY422">
            <v>1</v>
          </cell>
          <cell r="AZ422">
            <v>1</v>
          </cell>
          <cell r="BA422" t="str">
            <v>オーナー</v>
          </cell>
          <cell r="BB422" t="str">
            <v>オーナー</v>
          </cell>
          <cell r="BC422" t="str">
            <v>東京ガス</v>
          </cell>
          <cell r="BD422" t="str">
            <v>なし</v>
          </cell>
          <cell r="BE422" t="str">
            <v>あり</v>
          </cell>
          <cell r="BF422" t="str">
            <v>既存</v>
          </cell>
          <cell r="BG422">
            <v>0</v>
          </cell>
          <cell r="BH422">
            <v>0</v>
          </cell>
          <cell r="BI422">
            <v>0</v>
          </cell>
          <cell r="BJ422">
            <v>0</v>
          </cell>
          <cell r="BK422" t="str">
            <v>株式会社　三平</v>
          </cell>
          <cell r="BL422" t="str">
            <v>代表取締役社長</v>
          </cell>
          <cell r="BM422" t="str">
            <v>小林　莞侍</v>
          </cell>
          <cell r="BN422" t="str">
            <v>160-0022</v>
          </cell>
          <cell r="BO422" t="str">
            <v>東京都新宿区新宿3-22-12</v>
          </cell>
          <cell r="BP422">
            <v>0</v>
          </cell>
          <cell r="BQ422">
            <v>0</v>
          </cell>
          <cell r="BR422">
            <v>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0</v>
          </cell>
          <cell r="CL422">
            <v>0</v>
          </cell>
          <cell r="CM422">
            <v>0</v>
          </cell>
          <cell r="CN422">
            <v>0</v>
          </cell>
          <cell r="CO422">
            <v>0</v>
          </cell>
          <cell r="CP422">
            <v>0</v>
          </cell>
        </row>
        <row r="423">
          <cell r="A423">
            <v>442</v>
          </cell>
          <cell r="B423" t="str">
            <v>確定</v>
          </cell>
          <cell r="C423" t="str">
            <v>新規</v>
          </cell>
          <cell r="D423" t="str">
            <v>和民</v>
          </cell>
          <cell r="E423" t="str">
            <v>浜松有楽街</v>
          </cell>
          <cell r="F423" t="str">
            <v>確定</v>
          </cell>
          <cell r="G423" t="str">
            <v>日比</v>
          </cell>
          <cell r="H423">
            <v>38167</v>
          </cell>
          <cell r="I423" t="str">
            <v>確定</v>
          </cell>
          <cell r="J423">
            <v>38161</v>
          </cell>
          <cell r="K423">
            <v>0.625</v>
          </cell>
          <cell r="L423">
            <v>0</v>
          </cell>
          <cell r="M423">
            <v>0</v>
          </cell>
          <cell r="N423" t="str">
            <v>430-0933</v>
          </cell>
          <cell r="O423" t="str">
            <v>静岡県浜松市鍛冶町３１８－１４</v>
          </cell>
          <cell r="P423" t="str">
            <v>確定</v>
          </cell>
          <cell r="Q423" t="str">
            <v>ワシントン靴店ビル　１・２・３階</v>
          </cell>
          <cell r="R423" t="str">
            <v>確定</v>
          </cell>
          <cell r="S423" t="str">
            <v>JR東海道線</v>
          </cell>
          <cell r="T423" t="str">
            <v>浜松</v>
          </cell>
          <cell r="U423">
            <v>5</v>
          </cell>
          <cell r="V423">
            <v>151.85</v>
          </cell>
          <cell r="W423" t="str">
            <v>確定</v>
          </cell>
          <cell r="X423">
            <v>4</v>
          </cell>
          <cell r="Y423" t="str">
            <v>年中無休</v>
          </cell>
          <cell r="Z423" t="str">
            <v>17:00～翌日3:00　金土曜及び祝祭日の前日は5:00迄</v>
          </cell>
          <cell r="AA423" t="str">
            <v>053-413-3361</v>
          </cell>
          <cell r="AB423" t="str">
            <v>053-413-3362</v>
          </cell>
          <cell r="AC423" t="str">
            <v>なし</v>
          </cell>
          <cell r="AD423">
            <v>14200</v>
          </cell>
          <cell r="AE423">
            <v>0</v>
          </cell>
          <cell r="AF423">
            <v>95.23</v>
          </cell>
          <cell r="AG423">
            <v>184</v>
          </cell>
          <cell r="AH423" t="str">
            <v>確定</v>
          </cell>
          <cell r="AI423">
            <v>0</v>
          </cell>
          <cell r="AJ423" t="str">
            <v>中止</v>
          </cell>
          <cell r="AK423">
            <v>3</v>
          </cell>
          <cell r="AL423" t="str">
            <v>A+B+C</v>
          </cell>
          <cell r="AM423">
            <v>18</v>
          </cell>
          <cell r="AN423">
            <v>18</v>
          </cell>
          <cell r="AO423">
            <v>18</v>
          </cell>
          <cell r="AP423">
            <v>0</v>
          </cell>
          <cell r="AQ423">
            <v>0</v>
          </cell>
          <cell r="AR423">
            <v>0</v>
          </cell>
          <cell r="AS423">
            <v>0</v>
          </cell>
          <cell r="AT423">
            <v>0</v>
          </cell>
          <cell r="AU423">
            <v>0</v>
          </cell>
          <cell r="AV423">
            <v>0</v>
          </cell>
          <cell r="AW423">
            <v>54</v>
          </cell>
          <cell r="AX423">
            <v>3</v>
          </cell>
          <cell r="AY423">
            <v>1</v>
          </cell>
          <cell r="AZ423">
            <v>1</v>
          </cell>
          <cell r="BA423" t="str">
            <v>ワタミ</v>
          </cell>
          <cell r="BB423" t="str">
            <v>浜松市　　水道局</v>
          </cell>
          <cell r="BC423" t="str">
            <v>中部ガス</v>
          </cell>
          <cell r="BD423" t="str">
            <v>なし</v>
          </cell>
          <cell r="BE423" t="str">
            <v>あり</v>
          </cell>
          <cell r="BF423" t="str">
            <v>既存</v>
          </cell>
          <cell r="BG423">
            <v>0</v>
          </cell>
          <cell r="BH423">
            <v>0</v>
          </cell>
          <cell r="BI423">
            <v>0</v>
          </cell>
          <cell r="BJ423">
            <v>0</v>
          </cell>
          <cell r="BK423" t="str">
            <v>㈱ワシントン</v>
          </cell>
          <cell r="BL423" t="str">
            <v>代表取締役</v>
          </cell>
          <cell r="BM423" t="str">
            <v>千田　純一</v>
          </cell>
          <cell r="BN423" t="str">
            <v>430-0933</v>
          </cell>
          <cell r="BO423" t="str">
            <v>静岡県浜松市鍛冶町３１８－１４</v>
          </cell>
          <cell r="BP423" t="str">
            <v>053-452-1922</v>
          </cell>
          <cell r="BQ423" t="str">
            <v>053-452-9841</v>
          </cell>
          <cell r="BR423" t="str">
            <v>地研㈱</v>
          </cell>
          <cell r="BS423" t="str">
            <v>名倉</v>
          </cell>
          <cell r="BT423" t="str">
            <v>053-452-1131</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v>0</v>
          </cell>
          <cell r="CJ423">
            <v>0</v>
          </cell>
          <cell r="CK423">
            <v>0</v>
          </cell>
          <cell r="CL423">
            <v>0</v>
          </cell>
          <cell r="CM423">
            <v>0</v>
          </cell>
          <cell r="CN423">
            <v>0</v>
          </cell>
          <cell r="CO423">
            <v>0</v>
          </cell>
          <cell r="CP423">
            <v>0</v>
          </cell>
        </row>
        <row r="424">
          <cell r="A424">
            <v>443</v>
          </cell>
          <cell r="B424" t="str">
            <v>確定</v>
          </cell>
          <cell r="C424" t="str">
            <v>新規</v>
          </cell>
          <cell r="D424" t="str">
            <v>和民</v>
          </cell>
          <cell r="E424" t="str">
            <v>阪神尼崎北口駅前</v>
          </cell>
          <cell r="F424" t="str">
            <v>確定</v>
          </cell>
          <cell r="G424" t="str">
            <v>藤井</v>
          </cell>
          <cell r="H424">
            <v>38258</v>
          </cell>
          <cell r="I424" t="str">
            <v>確定</v>
          </cell>
          <cell r="J424">
            <v>38252</v>
          </cell>
          <cell r="K424">
            <v>0.625</v>
          </cell>
          <cell r="L424">
            <v>0</v>
          </cell>
          <cell r="M424">
            <v>0</v>
          </cell>
          <cell r="N424" t="str">
            <v>660-0883</v>
          </cell>
          <cell r="O424" t="str">
            <v>兵庫県尼崎市神田北通１－６－３</v>
          </cell>
          <cell r="P424" t="str">
            <v>確定</v>
          </cell>
          <cell r="Q424" t="str">
            <v>MKビル  ４・５階</v>
          </cell>
          <cell r="R424" t="str">
            <v>確定</v>
          </cell>
          <cell r="S424" t="str">
            <v>阪神本線</v>
          </cell>
          <cell r="T424" t="str">
            <v>尼崎</v>
          </cell>
          <cell r="U424">
            <v>1</v>
          </cell>
          <cell r="V424">
            <v>114.9</v>
          </cell>
          <cell r="W424" t="str">
            <v>確定</v>
          </cell>
          <cell r="X424">
            <v>2</v>
          </cell>
          <cell r="Y424" t="str">
            <v>年中無休</v>
          </cell>
          <cell r="Z424" t="str">
            <v>17:00～翌日3:00　金土曜及び祝祭日の前日は5:00迄</v>
          </cell>
          <cell r="AA424" t="str">
            <v>06-4869-3660</v>
          </cell>
          <cell r="AB424" t="str">
            <v>06-4869-3661</v>
          </cell>
          <cell r="AC424" t="str">
            <v>なし</v>
          </cell>
          <cell r="AD424">
            <v>13500</v>
          </cell>
          <cell r="AE424">
            <v>0</v>
          </cell>
          <cell r="AF424">
            <v>97.6</v>
          </cell>
          <cell r="AG424">
            <v>178</v>
          </cell>
          <cell r="AH424" t="str">
            <v>確定</v>
          </cell>
          <cell r="AI424">
            <v>0</v>
          </cell>
          <cell r="AJ424" t="str">
            <v>中止</v>
          </cell>
          <cell r="AK424">
            <v>6</v>
          </cell>
          <cell r="AL424" t="str">
            <v>A+B+C</v>
          </cell>
          <cell r="AM424">
            <v>18</v>
          </cell>
          <cell r="AN424">
            <v>18</v>
          </cell>
          <cell r="AO424">
            <v>18</v>
          </cell>
          <cell r="AP424">
            <v>12</v>
          </cell>
          <cell r="AQ424">
            <v>6</v>
          </cell>
          <cell r="AR424">
            <v>6</v>
          </cell>
          <cell r="AS424">
            <v>0</v>
          </cell>
          <cell r="AT424">
            <v>0</v>
          </cell>
          <cell r="AU424">
            <v>0</v>
          </cell>
          <cell r="AV424">
            <v>0</v>
          </cell>
          <cell r="AW424">
            <v>54</v>
          </cell>
          <cell r="AX424">
            <v>2</v>
          </cell>
          <cell r="AY424">
            <v>2</v>
          </cell>
          <cell r="AZ424">
            <v>1</v>
          </cell>
          <cell r="BA424" t="str">
            <v>関西電力</v>
          </cell>
          <cell r="BB424" t="str">
            <v>水道局</v>
          </cell>
          <cell r="BC424" t="str">
            <v>大阪ガス</v>
          </cell>
          <cell r="BD424" t="str">
            <v>なし</v>
          </cell>
          <cell r="BE424" t="str">
            <v>あり</v>
          </cell>
          <cell r="BF424" t="str">
            <v>新築</v>
          </cell>
          <cell r="BG424">
            <v>0</v>
          </cell>
          <cell r="BH424">
            <v>0</v>
          </cell>
          <cell r="BI424">
            <v>0</v>
          </cell>
          <cell r="BJ424">
            <v>0</v>
          </cell>
          <cell r="BK424">
            <v>0</v>
          </cell>
          <cell r="BL424">
            <v>0</v>
          </cell>
          <cell r="BM424" t="str">
            <v>向井　守澄</v>
          </cell>
          <cell r="BN424" t="str">
            <v>661-0012</v>
          </cell>
          <cell r="BO424" t="str">
            <v>兵庫県尼崎市南塚口町３－１１－５</v>
          </cell>
          <cell r="BP424" t="str">
            <v>06-6423-4778</v>
          </cell>
          <cell r="BQ424">
            <v>0</v>
          </cell>
          <cell r="BR424" t="str">
            <v>㈱アイディコミュニティー</v>
          </cell>
          <cell r="BS424" t="str">
            <v>岡原</v>
          </cell>
          <cell r="BT424" t="str">
            <v>06-6190-5011</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v>0</v>
          </cell>
          <cell r="CJ424">
            <v>0</v>
          </cell>
          <cell r="CK424">
            <v>0</v>
          </cell>
          <cell r="CL424">
            <v>0</v>
          </cell>
        </row>
        <row r="425">
          <cell r="A425">
            <v>444</v>
          </cell>
          <cell r="B425" t="str">
            <v>確定</v>
          </cell>
          <cell r="C425" t="str">
            <v>新規</v>
          </cell>
          <cell r="D425" t="str">
            <v>和民</v>
          </cell>
          <cell r="E425" t="str">
            <v>名駅４丁目</v>
          </cell>
          <cell r="F425" t="str">
            <v>確定</v>
          </cell>
          <cell r="G425" t="str">
            <v>藤井</v>
          </cell>
          <cell r="H425">
            <v>38082</v>
          </cell>
          <cell r="I425" t="str">
            <v>確定</v>
          </cell>
          <cell r="J425">
            <v>38072</v>
          </cell>
          <cell r="K425">
            <v>0.5</v>
          </cell>
          <cell r="L425">
            <v>0</v>
          </cell>
          <cell r="M425">
            <v>0</v>
          </cell>
          <cell r="N425" t="str">
            <v>450-0002</v>
          </cell>
          <cell r="O425" t="str">
            <v>愛知県名古屋市中村区名駅４－４－３４</v>
          </cell>
          <cell r="P425" t="str">
            <v>確定</v>
          </cell>
          <cell r="Q425" t="str">
            <v>タクトビル　６・７階</v>
          </cell>
          <cell r="R425" t="str">
            <v>確定</v>
          </cell>
          <cell r="S425" t="str">
            <v>JR東海道線</v>
          </cell>
          <cell r="T425" t="str">
            <v>名古屋</v>
          </cell>
          <cell r="U425">
            <v>2</v>
          </cell>
          <cell r="V425">
            <v>102.73</v>
          </cell>
          <cell r="W425" t="str">
            <v>確定</v>
          </cell>
          <cell r="X425">
            <v>2</v>
          </cell>
          <cell r="Y425" t="str">
            <v>年中無休</v>
          </cell>
          <cell r="Z425" t="str">
            <v>17:00～翌日3:00　金土曜及び祝祭日の前日は5:00迄</v>
          </cell>
          <cell r="AA425" t="str">
            <v>052-533-0312</v>
          </cell>
          <cell r="AB425" t="str">
            <v>052-533-0313</v>
          </cell>
          <cell r="AC425" t="str">
            <v>なし</v>
          </cell>
          <cell r="AD425">
            <v>14700</v>
          </cell>
          <cell r="AE425">
            <v>0</v>
          </cell>
          <cell r="AF425">
            <v>97</v>
          </cell>
          <cell r="AG425">
            <v>171</v>
          </cell>
          <cell r="AH425" t="str">
            <v>確定</v>
          </cell>
          <cell r="AI425">
            <v>0</v>
          </cell>
          <cell r="AJ425" t="str">
            <v>中止</v>
          </cell>
          <cell r="AK425">
            <v>3</v>
          </cell>
          <cell r="AL425" t="str">
            <v>A+B+C</v>
          </cell>
          <cell r="AM425">
            <v>22</v>
          </cell>
          <cell r="AN425">
            <v>16</v>
          </cell>
          <cell r="AO425">
            <v>21</v>
          </cell>
          <cell r="AP425">
            <v>0</v>
          </cell>
          <cell r="AQ425">
            <v>0</v>
          </cell>
          <cell r="AR425">
            <v>0</v>
          </cell>
          <cell r="AS425">
            <v>0</v>
          </cell>
          <cell r="AT425">
            <v>0</v>
          </cell>
          <cell r="AU425">
            <v>0</v>
          </cell>
          <cell r="AV425">
            <v>0</v>
          </cell>
          <cell r="AW425">
            <v>59</v>
          </cell>
          <cell r="AX425">
            <v>2</v>
          </cell>
          <cell r="AY425">
            <v>1</v>
          </cell>
          <cell r="AZ425">
            <v>1</v>
          </cell>
          <cell r="BA425" t="str">
            <v>オーナー</v>
          </cell>
          <cell r="BB425" t="str">
            <v>オーナー</v>
          </cell>
          <cell r="BC425" t="str">
            <v>東邦ガス</v>
          </cell>
          <cell r="BD425" t="str">
            <v>なし</v>
          </cell>
          <cell r="BE425" t="str">
            <v>なし</v>
          </cell>
          <cell r="BF425" t="str">
            <v>既存</v>
          </cell>
          <cell r="BG425">
            <v>0</v>
          </cell>
          <cell r="BH425">
            <v>0</v>
          </cell>
          <cell r="BI425">
            <v>0</v>
          </cell>
          <cell r="BJ425">
            <v>0</v>
          </cell>
          <cell r="BK425" t="str">
            <v>株式会社　愛基</v>
          </cell>
          <cell r="BL425" t="str">
            <v>代表取締役</v>
          </cell>
          <cell r="BM425" t="str">
            <v>鈴木　基之</v>
          </cell>
          <cell r="BN425" t="str">
            <v>461-0011</v>
          </cell>
          <cell r="BO425" t="str">
            <v>愛知県名古屋市東区白壁２－５－６</v>
          </cell>
          <cell r="BP425" t="str">
            <v>052-962-7570</v>
          </cell>
          <cell r="BQ425" t="str">
            <v>052-962-7530</v>
          </cell>
          <cell r="BR425" t="str">
            <v>㈱ワンポイント</v>
          </cell>
          <cell r="BS425" t="str">
            <v>植松</v>
          </cell>
          <cell r="BT425" t="str">
            <v>052-953-0055</v>
          </cell>
          <cell r="BU425">
            <v>0</v>
          </cell>
          <cell r="BV425">
            <v>0</v>
          </cell>
          <cell r="BW425">
            <v>0</v>
          </cell>
          <cell r="BX425">
            <v>0</v>
          </cell>
          <cell r="BY425">
            <v>0</v>
          </cell>
          <cell r="BZ425">
            <v>0</v>
          </cell>
          <cell r="CA425">
            <v>0</v>
          </cell>
          <cell r="CB425">
            <v>0</v>
          </cell>
          <cell r="CC425">
            <v>0</v>
          </cell>
          <cell r="CD425">
            <v>0</v>
          </cell>
          <cell r="CE425">
            <v>0</v>
          </cell>
          <cell r="CF425">
            <v>0</v>
          </cell>
          <cell r="CG425">
            <v>0</v>
          </cell>
          <cell r="CH425">
            <v>0</v>
          </cell>
          <cell r="CI425">
            <v>0</v>
          </cell>
          <cell r="CJ425">
            <v>0</v>
          </cell>
          <cell r="CK425">
            <v>0</v>
          </cell>
          <cell r="CL425">
            <v>0</v>
          </cell>
          <cell r="CM425">
            <v>0</v>
          </cell>
          <cell r="CN425">
            <v>0</v>
          </cell>
          <cell r="CO425">
            <v>0</v>
          </cell>
          <cell r="CP425">
            <v>0</v>
          </cell>
        </row>
        <row r="426">
          <cell r="A426">
            <v>445</v>
          </cell>
          <cell r="B426" t="str">
            <v>確定</v>
          </cell>
          <cell r="C426" t="str">
            <v>新規</v>
          </cell>
          <cell r="D426" t="str">
            <v>和民</v>
          </cell>
          <cell r="E426" t="str">
            <v>京橋ＯＢＰツイン21-1F</v>
          </cell>
          <cell r="F426" t="str">
            <v>確定</v>
          </cell>
          <cell r="G426" t="str">
            <v>藤井</v>
          </cell>
          <cell r="H426">
            <v>38086</v>
          </cell>
          <cell r="I426" t="str">
            <v>確定</v>
          </cell>
          <cell r="J426">
            <v>38073</v>
          </cell>
          <cell r="K426">
            <v>0.41666666666666669</v>
          </cell>
          <cell r="L426">
            <v>0</v>
          </cell>
          <cell r="M426">
            <v>0</v>
          </cell>
          <cell r="N426" t="str">
            <v>540-6101</v>
          </cell>
          <cell r="O426" t="str">
            <v>大阪府大阪市中央区城見２－１－６１</v>
          </cell>
          <cell r="P426" t="str">
            <v>確定</v>
          </cell>
          <cell r="Q426" t="str">
            <v>ギャラリー・ツイン２１ 　1階</v>
          </cell>
          <cell r="R426" t="str">
            <v>確定</v>
          </cell>
          <cell r="S426" t="str">
            <v>JR大阪環状線</v>
          </cell>
          <cell r="T426" t="str">
            <v>京橋</v>
          </cell>
          <cell r="U426">
            <v>5</v>
          </cell>
          <cell r="V426">
            <v>86.96</v>
          </cell>
          <cell r="W426" t="str">
            <v>確定</v>
          </cell>
          <cell r="X426">
            <v>1</v>
          </cell>
          <cell r="Y426" t="str">
            <v>年中無休</v>
          </cell>
          <cell r="Z426" t="str">
            <v>17:00～翌日1:00　</v>
          </cell>
          <cell r="AA426" t="str">
            <v>06-4794-9205</v>
          </cell>
          <cell r="AB426" t="str">
            <v>06-4794-9206</v>
          </cell>
          <cell r="AC426" t="str">
            <v>なし</v>
          </cell>
          <cell r="AD426">
            <v>13500</v>
          </cell>
          <cell r="AE426">
            <v>0</v>
          </cell>
          <cell r="AF426">
            <v>82.75</v>
          </cell>
          <cell r="AG426">
            <v>151</v>
          </cell>
          <cell r="AH426" t="str">
            <v>確定</v>
          </cell>
          <cell r="AI426">
            <v>0</v>
          </cell>
          <cell r="AJ426" t="str">
            <v>中止</v>
          </cell>
          <cell r="AK426">
            <v>4</v>
          </cell>
          <cell r="AL426" t="str">
            <v>A+B+C+D</v>
          </cell>
          <cell r="AM426">
            <v>20</v>
          </cell>
          <cell r="AN426">
            <v>16</v>
          </cell>
          <cell r="AO426">
            <v>12</v>
          </cell>
          <cell r="AP426">
            <v>14</v>
          </cell>
          <cell r="AQ426">
            <v>0</v>
          </cell>
          <cell r="AR426">
            <v>0</v>
          </cell>
          <cell r="AS426">
            <v>0</v>
          </cell>
          <cell r="AT426">
            <v>0</v>
          </cell>
          <cell r="AU426">
            <v>0</v>
          </cell>
          <cell r="AV426">
            <v>0</v>
          </cell>
          <cell r="AW426">
            <v>62</v>
          </cell>
          <cell r="AX426">
            <v>1</v>
          </cell>
          <cell r="AY426">
            <v>1</v>
          </cell>
          <cell r="AZ426">
            <v>1</v>
          </cell>
          <cell r="BA426" t="str">
            <v>オーナー</v>
          </cell>
          <cell r="BB426" t="str">
            <v>オーナー</v>
          </cell>
          <cell r="BC426" t="str">
            <v>オーナー</v>
          </cell>
          <cell r="BD426" t="str">
            <v>なし</v>
          </cell>
          <cell r="BE426" t="str">
            <v>なし</v>
          </cell>
          <cell r="BF426" t="str">
            <v>既存</v>
          </cell>
          <cell r="BG426">
            <v>0</v>
          </cell>
          <cell r="BH426">
            <v>0</v>
          </cell>
          <cell r="BI426">
            <v>0</v>
          </cell>
          <cell r="BJ426">
            <v>0</v>
          </cell>
          <cell r="BK426" t="str">
            <v>松下興産　株式会社</v>
          </cell>
          <cell r="BL426" t="str">
            <v>取締役社長</v>
          </cell>
          <cell r="BM426" t="str">
            <v>土井　亨</v>
          </cell>
          <cell r="BN426" t="str">
            <v>570-0083</v>
          </cell>
          <cell r="BO426" t="str">
            <v>大阪府守口市京阪本通り２－３－６</v>
          </cell>
          <cell r="BP426" t="str">
            <v>06-6942-2250</v>
          </cell>
          <cell r="BQ426" t="str">
            <v>06-6942-2339</v>
          </cell>
          <cell r="BR426" t="str">
            <v>㈱アイディコミュニティー</v>
          </cell>
          <cell r="BS426" t="str">
            <v>岡原</v>
          </cell>
          <cell r="BT426" t="str">
            <v>06-6190-5011</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cell r="CJ426">
            <v>0</v>
          </cell>
          <cell r="CK426">
            <v>0</v>
          </cell>
          <cell r="CL426">
            <v>0</v>
          </cell>
          <cell r="CM426">
            <v>0</v>
          </cell>
          <cell r="CN426">
            <v>0</v>
          </cell>
          <cell r="CO426">
            <v>0</v>
          </cell>
          <cell r="CP426">
            <v>0</v>
          </cell>
        </row>
        <row r="427">
          <cell r="A427">
            <v>446</v>
          </cell>
          <cell r="B427" t="str">
            <v>確定</v>
          </cell>
          <cell r="C427" t="str">
            <v>新規</v>
          </cell>
          <cell r="D427" t="str">
            <v>和民</v>
          </cell>
          <cell r="E427" t="str">
            <v>四ツ谷麹町口</v>
          </cell>
          <cell r="F427" t="str">
            <v>確定</v>
          </cell>
          <cell r="G427" t="str">
            <v>能村</v>
          </cell>
          <cell r="H427">
            <v>38090</v>
          </cell>
          <cell r="I427" t="str">
            <v>確定</v>
          </cell>
          <cell r="J427">
            <v>38084</v>
          </cell>
          <cell r="K427">
            <v>0.625</v>
          </cell>
          <cell r="L427">
            <v>0</v>
          </cell>
          <cell r="M427">
            <v>0</v>
          </cell>
          <cell r="N427" t="str">
            <v>102-0085</v>
          </cell>
          <cell r="O427" t="str">
            <v>東京都千代田区六番町１５－２</v>
          </cell>
          <cell r="P427" t="str">
            <v>確定</v>
          </cell>
          <cell r="Q427" t="str">
            <v>鳳翔ビル　２階</v>
          </cell>
          <cell r="R427" t="str">
            <v>確定</v>
          </cell>
          <cell r="S427" t="str">
            <v>JR総武線</v>
          </cell>
          <cell r="T427" t="str">
            <v>四ツ谷</v>
          </cell>
          <cell r="U427">
            <v>1</v>
          </cell>
          <cell r="V427">
            <v>66.599999999999994</v>
          </cell>
          <cell r="W427" t="str">
            <v>確定</v>
          </cell>
          <cell r="X427">
            <v>1</v>
          </cell>
          <cell r="Y427" t="str">
            <v>年中無休</v>
          </cell>
          <cell r="Z427" t="str">
            <v>17:00～翌日3:00　金土曜及び祝祭日の前日は5:00迄</v>
          </cell>
          <cell r="AA427" t="str">
            <v>03-3262-8401</v>
          </cell>
          <cell r="AB427" t="str">
            <v>03-3262-8402</v>
          </cell>
          <cell r="AC427" t="str">
            <v>なし</v>
          </cell>
          <cell r="AD427">
            <v>10700</v>
          </cell>
          <cell r="AE427">
            <v>0</v>
          </cell>
          <cell r="AF427">
            <v>55.3</v>
          </cell>
          <cell r="AG427">
            <v>100</v>
          </cell>
          <cell r="AH427" t="str">
            <v>確定</v>
          </cell>
          <cell r="AI427">
            <v>0</v>
          </cell>
          <cell r="AJ427" t="str">
            <v>中止</v>
          </cell>
          <cell r="AK427">
            <v>1</v>
          </cell>
          <cell r="AL427" t="str">
            <v>A</v>
          </cell>
          <cell r="AM427">
            <v>27</v>
          </cell>
          <cell r="AN427">
            <v>0</v>
          </cell>
          <cell r="AO427">
            <v>0</v>
          </cell>
          <cell r="AP427">
            <v>0</v>
          </cell>
          <cell r="AQ427">
            <v>0</v>
          </cell>
          <cell r="AR427">
            <v>0</v>
          </cell>
          <cell r="AS427">
            <v>0</v>
          </cell>
          <cell r="AT427">
            <v>0</v>
          </cell>
          <cell r="AU427">
            <v>0</v>
          </cell>
          <cell r="AV427">
            <v>0</v>
          </cell>
          <cell r="AW427">
            <v>27</v>
          </cell>
          <cell r="AX427">
            <v>1</v>
          </cell>
          <cell r="AY427">
            <v>1</v>
          </cell>
          <cell r="AZ427">
            <v>1</v>
          </cell>
          <cell r="BA427" t="str">
            <v>ｽﾍﾟｰｽﾄﾗｽﾄ</v>
          </cell>
          <cell r="BB427" t="str">
            <v>ｽﾍﾟｰｽﾄﾗｽﾄ</v>
          </cell>
          <cell r="BC427" t="str">
            <v>東京ガス</v>
          </cell>
          <cell r="BD427" t="str">
            <v>あり</v>
          </cell>
          <cell r="BE427" t="str">
            <v>なし</v>
          </cell>
          <cell r="BF427" t="str">
            <v>既存</v>
          </cell>
          <cell r="BG427">
            <v>0</v>
          </cell>
          <cell r="BH427">
            <v>0</v>
          </cell>
          <cell r="BI427">
            <v>0</v>
          </cell>
          <cell r="BJ427">
            <v>0</v>
          </cell>
          <cell r="BK427" t="str">
            <v>鳳翔建設　株式会社</v>
          </cell>
          <cell r="BL427" t="str">
            <v>代表取締役</v>
          </cell>
          <cell r="BM427" t="str">
            <v>二瓶　正則</v>
          </cell>
          <cell r="BN427" t="str">
            <v>102-0085</v>
          </cell>
          <cell r="BO427" t="str">
            <v>東京都千代田区六番町１５－２</v>
          </cell>
          <cell r="BP427" t="str">
            <v>03-3264-4651</v>
          </cell>
          <cell r="BQ427" t="str">
            <v>03-3234-5674</v>
          </cell>
          <cell r="BR427" t="str">
            <v>（有）ポジテック</v>
          </cell>
          <cell r="BS427" t="str">
            <v>金井</v>
          </cell>
          <cell r="BT427" t="str">
            <v>03-3366-5480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v>0</v>
          </cell>
          <cell r="CJ427">
            <v>0</v>
          </cell>
          <cell r="CK427">
            <v>0</v>
          </cell>
          <cell r="CL427">
            <v>0</v>
          </cell>
          <cell r="CM427">
            <v>0</v>
          </cell>
          <cell r="CN427">
            <v>0</v>
          </cell>
          <cell r="CO427">
            <v>0</v>
          </cell>
          <cell r="CP427">
            <v>0</v>
          </cell>
        </row>
        <row r="428">
          <cell r="A428">
            <v>447</v>
          </cell>
          <cell r="B428" t="str">
            <v>確定</v>
          </cell>
          <cell r="C428" t="str">
            <v>新規</v>
          </cell>
          <cell r="D428" t="str">
            <v>和み亭</v>
          </cell>
          <cell r="E428" t="str">
            <v>福生</v>
          </cell>
          <cell r="F428" t="str">
            <v>確定</v>
          </cell>
          <cell r="G428" t="str">
            <v>日比</v>
          </cell>
          <cell r="H428">
            <v>38098</v>
          </cell>
          <cell r="I428" t="str">
            <v>確定</v>
          </cell>
          <cell r="J428">
            <v>38079</v>
          </cell>
          <cell r="K428">
            <v>0.625</v>
          </cell>
          <cell r="L428">
            <v>0</v>
          </cell>
          <cell r="M428">
            <v>0</v>
          </cell>
          <cell r="N428" t="str">
            <v>197-0021</v>
          </cell>
          <cell r="O428" t="str">
            <v>東京都福生市東町５-1</v>
          </cell>
          <cell r="P428" t="str">
            <v>確定</v>
          </cell>
          <cell r="Q428" t="str">
            <v>Ｂ棟　１階</v>
          </cell>
          <cell r="R428" t="str">
            <v>確定</v>
          </cell>
          <cell r="S428" t="str">
            <v>JR青梅線</v>
          </cell>
          <cell r="T428" t="str">
            <v>福生</v>
          </cell>
          <cell r="U428">
            <v>1</v>
          </cell>
          <cell r="V428">
            <v>86</v>
          </cell>
          <cell r="W428" t="str">
            <v>確定</v>
          </cell>
          <cell r="X428">
            <v>1</v>
          </cell>
          <cell r="Y428" t="str">
            <v>年中無休</v>
          </cell>
          <cell r="Z428" t="str">
            <v>11:30～翌日2:00</v>
          </cell>
          <cell r="AA428" t="str">
            <v>042-539-2031</v>
          </cell>
          <cell r="AB428" t="str">
            <v>042-539-2032</v>
          </cell>
          <cell r="AC428" t="str">
            <v>なし</v>
          </cell>
          <cell r="AD428">
            <v>12500</v>
          </cell>
          <cell r="AE428">
            <v>0</v>
          </cell>
          <cell r="AF428">
            <v>80</v>
          </cell>
          <cell r="AG428">
            <v>140</v>
          </cell>
          <cell r="AH428" t="str">
            <v>確定</v>
          </cell>
          <cell r="AI428" t="str">
            <v>共用755</v>
          </cell>
          <cell r="AJ428" t="str">
            <v>中止</v>
          </cell>
          <cell r="AK428">
            <v>2</v>
          </cell>
          <cell r="AL428" t="str">
            <v>A+B</v>
          </cell>
          <cell r="AM428">
            <v>18</v>
          </cell>
          <cell r="AN428">
            <v>18</v>
          </cell>
          <cell r="AO428">
            <v>0</v>
          </cell>
          <cell r="AP428">
            <v>0</v>
          </cell>
          <cell r="AQ428">
            <v>0</v>
          </cell>
          <cell r="AR428">
            <v>0</v>
          </cell>
          <cell r="AS428">
            <v>0</v>
          </cell>
          <cell r="AT428">
            <v>0</v>
          </cell>
          <cell r="AU428">
            <v>0</v>
          </cell>
          <cell r="AV428">
            <v>0</v>
          </cell>
          <cell r="AW428">
            <v>36</v>
          </cell>
          <cell r="AX428">
            <v>1</v>
          </cell>
          <cell r="AY428">
            <v>1</v>
          </cell>
          <cell r="AZ428">
            <v>1</v>
          </cell>
          <cell r="BA428" t="str">
            <v>オーナー</v>
          </cell>
          <cell r="BB428" t="str">
            <v>オーナー</v>
          </cell>
          <cell r="BC428" t="str">
            <v>武陽ガス</v>
          </cell>
          <cell r="BD428" t="str">
            <v>なし</v>
          </cell>
          <cell r="BE428" t="str">
            <v>なし</v>
          </cell>
          <cell r="BF428" t="str">
            <v>新築</v>
          </cell>
          <cell r="BG428">
            <v>0</v>
          </cell>
          <cell r="BH428" t="str">
            <v>㈱丸誠</v>
          </cell>
          <cell r="BI428">
            <v>0</v>
          </cell>
          <cell r="BJ428">
            <v>0</v>
          </cell>
          <cell r="BK428" t="str">
            <v>株式会社　西友</v>
          </cell>
        </row>
        <row r="429">
          <cell r="A429">
            <v>448</v>
          </cell>
          <cell r="B429" t="str">
            <v>確定</v>
          </cell>
          <cell r="C429" t="str">
            <v>新規</v>
          </cell>
          <cell r="D429" t="str">
            <v>和み亭</v>
          </cell>
          <cell r="E429" t="str">
            <v>鹿島田</v>
          </cell>
          <cell r="F429" t="str">
            <v>確定</v>
          </cell>
          <cell r="G429" t="str">
            <v>日比</v>
          </cell>
          <cell r="H429">
            <v>38095</v>
          </cell>
          <cell r="I429" t="str">
            <v>確定</v>
          </cell>
          <cell r="J429">
            <v>38083</v>
          </cell>
          <cell r="K429">
            <v>0.625</v>
          </cell>
          <cell r="L429">
            <v>0</v>
          </cell>
          <cell r="M429">
            <v>0</v>
          </cell>
          <cell r="N429" t="str">
            <v>212-0027</v>
          </cell>
          <cell r="O429" t="str">
            <v>神奈川県川崎市幸区新塚越２０１</v>
          </cell>
          <cell r="P429" t="str">
            <v>確定</v>
          </cell>
          <cell r="Q429" t="str">
            <v>鹿島田サウザントモール　２階</v>
          </cell>
          <cell r="R429" t="str">
            <v>確定</v>
          </cell>
          <cell r="S429" t="str">
            <v>JR南武線</v>
          </cell>
          <cell r="T429" t="str">
            <v>鹿島田</v>
          </cell>
          <cell r="U429">
            <v>1</v>
          </cell>
          <cell r="V429">
            <v>0</v>
          </cell>
          <cell r="W429">
            <v>0</v>
          </cell>
          <cell r="X429">
            <v>1</v>
          </cell>
          <cell r="Y429" t="str">
            <v>年中無休</v>
          </cell>
          <cell r="Z429" t="str">
            <v>11:30～翌日2:00</v>
          </cell>
          <cell r="AA429" t="str">
            <v>044-520-1651</v>
          </cell>
          <cell r="AB429" t="str">
            <v>044-520-1652</v>
          </cell>
          <cell r="AC429" t="str">
            <v>なし</v>
          </cell>
          <cell r="AD429">
            <v>12500</v>
          </cell>
          <cell r="AE429">
            <v>0</v>
          </cell>
          <cell r="AF429">
            <v>75.36</v>
          </cell>
          <cell r="AG429">
            <v>135</v>
          </cell>
          <cell r="AH429" t="str">
            <v>確定</v>
          </cell>
          <cell r="AI429" t="str">
            <v>?</v>
          </cell>
          <cell r="AJ429" t="str">
            <v>中止</v>
          </cell>
          <cell r="AK429">
            <v>2</v>
          </cell>
          <cell r="AL429" t="str">
            <v>A+B</v>
          </cell>
          <cell r="AM429">
            <v>16</v>
          </cell>
          <cell r="AN429">
            <v>20</v>
          </cell>
          <cell r="AO429">
            <v>0</v>
          </cell>
          <cell r="AP429">
            <v>0</v>
          </cell>
          <cell r="AQ429">
            <v>0</v>
          </cell>
          <cell r="AR429">
            <v>0</v>
          </cell>
          <cell r="AS429">
            <v>0</v>
          </cell>
          <cell r="AT429">
            <v>0</v>
          </cell>
          <cell r="AU429">
            <v>0</v>
          </cell>
          <cell r="AV429">
            <v>0</v>
          </cell>
          <cell r="AW429">
            <v>36</v>
          </cell>
          <cell r="AX429">
            <v>1</v>
          </cell>
          <cell r="AY429">
            <v>1</v>
          </cell>
          <cell r="AZ429">
            <v>1</v>
          </cell>
          <cell r="BA429" t="str">
            <v>ﾙﾘｴ新川崎管理組合</v>
          </cell>
          <cell r="BB429" t="str">
            <v>ﾙﾘｴ新川崎管理組合</v>
          </cell>
          <cell r="BC429" t="str">
            <v>東京ガス</v>
          </cell>
          <cell r="BD429" t="str">
            <v>なし</v>
          </cell>
          <cell r="BE429" t="str">
            <v>なし</v>
          </cell>
          <cell r="BF429" t="str">
            <v>新築</v>
          </cell>
          <cell r="BG429">
            <v>0</v>
          </cell>
          <cell r="BH429" t="str">
            <v>神奈川県住宅供給公社</v>
          </cell>
          <cell r="BI429" t="str">
            <v>蓑輪主事</v>
          </cell>
          <cell r="BJ429" t="str">
            <v>045-651-1831</v>
          </cell>
          <cell r="BK429" t="str">
            <v>（有）角鹿</v>
          </cell>
          <cell r="BL429" t="str">
            <v>代表取締役</v>
          </cell>
          <cell r="BM429" t="str">
            <v>成川　一郎</v>
          </cell>
          <cell r="BN429" t="str">
            <v>212-0027</v>
          </cell>
          <cell r="BO429" t="str">
            <v>神奈川県川崎市幸区新塚越２０１番地</v>
          </cell>
          <cell r="BP429" t="str">
            <v>044-541-8129</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0</v>
          </cell>
          <cell r="CN429">
            <v>0</v>
          </cell>
          <cell r="CO429">
            <v>0</v>
          </cell>
          <cell r="CP429">
            <v>0</v>
          </cell>
        </row>
        <row r="430">
          <cell r="A430">
            <v>449</v>
          </cell>
          <cell r="B430" t="str">
            <v>確定</v>
          </cell>
          <cell r="C430" t="str">
            <v>変更</v>
          </cell>
          <cell r="D430" t="str">
            <v>和民</v>
          </cell>
          <cell r="E430" t="str">
            <v>たまプラーザ</v>
          </cell>
          <cell r="F430" t="str">
            <v>確定</v>
          </cell>
          <cell r="G430">
            <v>0</v>
          </cell>
          <cell r="H430">
            <v>38091</v>
          </cell>
          <cell r="I430" t="str">
            <v>確定</v>
          </cell>
          <cell r="J430">
            <v>38085</v>
          </cell>
          <cell r="K430">
            <v>0.625</v>
          </cell>
        </row>
        <row r="431">
          <cell r="A431">
            <v>450</v>
          </cell>
          <cell r="B431" t="str">
            <v>確定</v>
          </cell>
          <cell r="C431" t="str">
            <v>新規</v>
          </cell>
          <cell r="D431" t="str">
            <v>和民</v>
          </cell>
          <cell r="E431" t="str">
            <v>名鉄新岐阜駅前</v>
          </cell>
          <cell r="F431" t="str">
            <v>確定</v>
          </cell>
          <cell r="G431" t="str">
            <v>藤井</v>
          </cell>
          <cell r="H431">
            <v>38183</v>
          </cell>
          <cell r="I431" t="str">
            <v>確定</v>
          </cell>
          <cell r="J431">
            <v>38176</v>
          </cell>
          <cell r="K431">
            <v>0.625</v>
          </cell>
          <cell r="L431">
            <v>0</v>
          </cell>
          <cell r="M431">
            <v>0</v>
          </cell>
          <cell r="N431" t="str">
            <v>500-8833</v>
          </cell>
          <cell r="O431" t="str">
            <v>岐阜県岐阜市神田町８－９－２</v>
          </cell>
          <cell r="P431" t="str">
            <v>確定</v>
          </cell>
          <cell r="Q431" t="str">
            <v>白木ビル　４・５階</v>
          </cell>
          <cell r="R431" t="str">
            <v>確定</v>
          </cell>
          <cell r="S431" t="str">
            <v>名鉄線</v>
          </cell>
          <cell r="T431" t="str">
            <v>新岐阜</v>
          </cell>
          <cell r="U431">
            <v>1</v>
          </cell>
          <cell r="V431">
            <v>141.01</v>
          </cell>
          <cell r="W431" t="str">
            <v>確定</v>
          </cell>
          <cell r="X431">
            <v>2</v>
          </cell>
          <cell r="Y431" t="str">
            <v>年中無休</v>
          </cell>
          <cell r="Z431" t="str">
            <v>17:00～翌日3:00　金土曜及び祝祭日の前日は5:00迄</v>
          </cell>
          <cell r="AA431" t="str">
            <v>058-212-3327</v>
          </cell>
          <cell r="AB431" t="str">
            <v>058-212-3328</v>
          </cell>
          <cell r="AC431" t="str">
            <v>なし</v>
          </cell>
          <cell r="AD431">
            <v>13500</v>
          </cell>
          <cell r="AE431">
            <v>0</v>
          </cell>
          <cell r="AF431">
            <v>110.59</v>
          </cell>
          <cell r="AG431">
            <v>198</v>
          </cell>
          <cell r="AH431" t="str">
            <v>確定</v>
          </cell>
          <cell r="AI431">
            <v>0</v>
          </cell>
          <cell r="AJ431" t="str">
            <v>中止</v>
          </cell>
          <cell r="AK431">
            <v>4</v>
          </cell>
          <cell r="AL431" t="str">
            <v>A+B+C+D</v>
          </cell>
          <cell r="AM431">
            <v>22</v>
          </cell>
          <cell r="AN431">
            <v>20</v>
          </cell>
          <cell r="AO431">
            <v>13</v>
          </cell>
          <cell r="AP431">
            <v>10</v>
          </cell>
          <cell r="AQ431">
            <v>0</v>
          </cell>
          <cell r="AR431">
            <v>0</v>
          </cell>
          <cell r="AS431">
            <v>0</v>
          </cell>
          <cell r="AT431">
            <v>0</v>
          </cell>
          <cell r="AU431">
            <v>0</v>
          </cell>
          <cell r="AV431">
            <v>0</v>
          </cell>
          <cell r="AW431">
            <v>65</v>
          </cell>
          <cell r="AX431">
            <v>2</v>
          </cell>
          <cell r="AY431">
            <v>1</v>
          </cell>
          <cell r="AZ431">
            <v>1</v>
          </cell>
          <cell r="BA431" t="str">
            <v>オーナー</v>
          </cell>
          <cell r="BB431">
            <v>0</v>
          </cell>
          <cell r="BC431">
            <v>0</v>
          </cell>
          <cell r="BD431" t="str">
            <v>なし</v>
          </cell>
          <cell r="BE431" t="str">
            <v>なし</v>
          </cell>
          <cell r="BF431" t="str">
            <v>既存</v>
          </cell>
          <cell r="BG431">
            <v>0</v>
          </cell>
          <cell r="BH431">
            <v>0</v>
          </cell>
          <cell r="BI431">
            <v>0</v>
          </cell>
          <cell r="BJ431">
            <v>0</v>
          </cell>
          <cell r="BK431" t="str">
            <v>豊産業　株式会社</v>
          </cell>
          <cell r="BL431" t="str">
            <v>代表取締役</v>
          </cell>
          <cell r="BM431" t="str">
            <v>白木　直也</v>
          </cell>
          <cell r="BN431" t="str">
            <v>500-8833</v>
          </cell>
          <cell r="BO431" t="str">
            <v>岐阜県岐阜市神田町8-9-2</v>
          </cell>
          <cell r="BP431" t="str">
            <v>058-265-3387</v>
          </cell>
          <cell r="BQ431" t="str">
            <v>058-265-5007</v>
          </cell>
          <cell r="BR431" t="str">
            <v>㈱渡辺不動産センター</v>
          </cell>
          <cell r="BS431" t="str">
            <v>渡辺</v>
          </cell>
          <cell r="BT431" t="str">
            <v>058-266-5678</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v>0</v>
          </cell>
          <cell r="CJ431">
            <v>0</v>
          </cell>
          <cell r="CK431">
            <v>0</v>
          </cell>
          <cell r="CL431">
            <v>0</v>
          </cell>
          <cell r="CM431">
            <v>0</v>
          </cell>
          <cell r="CN431">
            <v>0</v>
          </cell>
          <cell r="CO431">
            <v>0</v>
          </cell>
          <cell r="CP431">
            <v>0</v>
          </cell>
        </row>
        <row r="432">
          <cell r="A432">
            <v>451</v>
          </cell>
          <cell r="B432" t="str">
            <v>確定</v>
          </cell>
          <cell r="C432" t="str">
            <v>新規</v>
          </cell>
          <cell r="D432" t="str">
            <v>わた家</v>
          </cell>
          <cell r="E432" t="str">
            <v>津田沼北口</v>
          </cell>
          <cell r="F432" t="str">
            <v>確定</v>
          </cell>
          <cell r="G432" t="str">
            <v>大貫</v>
          </cell>
          <cell r="H432">
            <v>38139</v>
          </cell>
          <cell r="I432" t="str">
            <v>確定</v>
          </cell>
          <cell r="J432">
            <v>38132</v>
          </cell>
          <cell r="K432">
            <v>0.70833333333333337</v>
          </cell>
          <cell r="L432">
            <v>0</v>
          </cell>
          <cell r="M432">
            <v>0</v>
          </cell>
          <cell r="N432" t="str">
            <v>275-0016</v>
          </cell>
          <cell r="O432" t="str">
            <v>千葉県習志野市津田沼１－２－１</v>
          </cell>
          <cell r="P432" t="str">
            <v>確定</v>
          </cell>
          <cell r="Q432" t="str">
            <v>十三ビル　４階</v>
          </cell>
          <cell r="R432" t="str">
            <v>確定</v>
          </cell>
          <cell r="S432" t="str">
            <v>JR総武本線</v>
          </cell>
          <cell r="T432" t="str">
            <v>津田沼</v>
          </cell>
          <cell r="U432">
            <v>2</v>
          </cell>
          <cell r="V432">
            <v>37.520000000000003</v>
          </cell>
          <cell r="W432" t="str">
            <v>確定</v>
          </cell>
          <cell r="X432">
            <v>1</v>
          </cell>
          <cell r="Y432" t="str">
            <v>年中無休</v>
          </cell>
          <cell r="Z432" t="str">
            <v>17:00～翌日3:00　金土曜及び祝祭日の前日は5:00迄</v>
          </cell>
          <cell r="AA432" t="str">
            <v>047-403-3611</v>
          </cell>
          <cell r="AB432" t="str">
            <v>047-403-3612</v>
          </cell>
          <cell r="AC432" t="str">
            <v>なし</v>
          </cell>
          <cell r="AD432">
            <v>7700</v>
          </cell>
          <cell r="AE432">
            <v>0</v>
          </cell>
          <cell r="AF432">
            <v>40.89</v>
          </cell>
          <cell r="AG432">
            <v>82</v>
          </cell>
          <cell r="AH432" t="str">
            <v>確定</v>
          </cell>
          <cell r="AI432">
            <v>0</v>
          </cell>
          <cell r="AJ432" t="str">
            <v>中止</v>
          </cell>
          <cell r="AK432">
            <v>1</v>
          </cell>
          <cell r="AL432" t="str">
            <v>A</v>
          </cell>
          <cell r="AM432">
            <v>12</v>
          </cell>
          <cell r="AN432">
            <v>0</v>
          </cell>
          <cell r="AO432">
            <v>0</v>
          </cell>
          <cell r="AP432">
            <v>0</v>
          </cell>
          <cell r="AQ432">
            <v>0</v>
          </cell>
          <cell r="AR432">
            <v>0</v>
          </cell>
          <cell r="AS432">
            <v>0</v>
          </cell>
          <cell r="AT432">
            <v>0</v>
          </cell>
          <cell r="AU432">
            <v>0</v>
          </cell>
          <cell r="AV432">
            <v>0</v>
          </cell>
          <cell r="AW432">
            <v>12</v>
          </cell>
          <cell r="AX432">
            <v>1</v>
          </cell>
          <cell r="AY432">
            <v>1</v>
          </cell>
          <cell r="AZ432">
            <v>1</v>
          </cell>
          <cell r="BA432" t="str">
            <v>オーナー</v>
          </cell>
          <cell r="BB432" t="str">
            <v>オーナー</v>
          </cell>
          <cell r="BC432" t="str">
            <v>京葉ガス</v>
          </cell>
          <cell r="BD432" t="str">
            <v>なし</v>
          </cell>
          <cell r="BE432" t="str">
            <v>なし</v>
          </cell>
          <cell r="BF432" t="str">
            <v>既存</v>
          </cell>
          <cell r="BG432">
            <v>0</v>
          </cell>
          <cell r="BH432" t="str">
            <v>大栄管理　株式会社</v>
          </cell>
          <cell r="BI432" t="str">
            <v>青柳</v>
          </cell>
          <cell r="BJ432" t="str">
            <v>047-493-8233</v>
          </cell>
          <cell r="BK432" t="str">
            <v>㈱東急レクリエーション</v>
          </cell>
          <cell r="BL432" t="str">
            <v>取締役社長</v>
          </cell>
          <cell r="BM432" t="str">
            <v>長谷川　勝弥</v>
          </cell>
          <cell r="BN432" t="str">
            <v>150-0031</v>
          </cell>
          <cell r="BO432" t="str">
            <v>東京都渋谷区桜丘町２－９</v>
          </cell>
          <cell r="BP432" t="str">
            <v>03-3462-8905</v>
          </cell>
          <cell r="BQ432" t="str">
            <v>03-3770-6965</v>
          </cell>
          <cell r="BR432" t="str">
            <v>㈱ビルズ</v>
          </cell>
          <cell r="BS432" t="str">
            <v>高橋</v>
          </cell>
          <cell r="BT432" t="str">
            <v>03-5333-5641</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v>0</v>
          </cell>
          <cell r="CJ432">
            <v>0</v>
          </cell>
          <cell r="CK432">
            <v>0</v>
          </cell>
          <cell r="CL432">
            <v>0</v>
          </cell>
          <cell r="CM432">
            <v>0</v>
          </cell>
          <cell r="CN432">
            <v>0</v>
          </cell>
          <cell r="CO432">
            <v>0</v>
          </cell>
          <cell r="CP432">
            <v>0</v>
          </cell>
        </row>
        <row r="433">
          <cell r="A433">
            <v>452</v>
          </cell>
          <cell r="B433" t="str">
            <v>確定</v>
          </cell>
          <cell r="C433" t="str">
            <v>新規</v>
          </cell>
          <cell r="D433" t="str">
            <v>ゴハン</v>
          </cell>
          <cell r="E433" t="str">
            <v>津田沼北口</v>
          </cell>
          <cell r="F433" t="str">
            <v>確定</v>
          </cell>
          <cell r="G433" t="str">
            <v>大貫</v>
          </cell>
          <cell r="H433">
            <v>38190</v>
          </cell>
          <cell r="I433" t="str">
            <v>確定</v>
          </cell>
          <cell r="J433">
            <v>38181</v>
          </cell>
          <cell r="K433">
            <v>0.66666666666666663</v>
          </cell>
          <cell r="L433">
            <v>0</v>
          </cell>
          <cell r="M433">
            <v>0</v>
          </cell>
          <cell r="N433" t="str">
            <v>275-0016</v>
          </cell>
          <cell r="O433" t="str">
            <v>千葉県習志野市津田沼１－２－１</v>
          </cell>
          <cell r="P433" t="str">
            <v>確定</v>
          </cell>
          <cell r="Q433" t="str">
            <v>十三ビル　５階</v>
          </cell>
          <cell r="R433" t="str">
            <v>確定</v>
          </cell>
          <cell r="S433" t="str">
            <v>JR総武本線</v>
          </cell>
          <cell r="T433" t="str">
            <v>津田沼</v>
          </cell>
          <cell r="U433">
            <v>2</v>
          </cell>
          <cell r="V433">
            <v>112.47</v>
          </cell>
          <cell r="W433" t="str">
            <v>確定</v>
          </cell>
          <cell r="X433">
            <v>1</v>
          </cell>
          <cell r="Y433" t="str">
            <v>年中無休</v>
          </cell>
          <cell r="Z433" t="str">
            <v>17:00～翌日3:00　金土曜及び祝祭日の前日は3:00迄</v>
          </cell>
          <cell r="AA433" t="str">
            <v>047-403-6955</v>
          </cell>
          <cell r="AB433" t="str">
            <v>047-403-6956</v>
          </cell>
          <cell r="AC433" t="str">
            <v>なし</v>
          </cell>
          <cell r="AD433">
            <v>13100</v>
          </cell>
          <cell r="AE433">
            <v>0</v>
          </cell>
          <cell r="AF433">
            <v>100</v>
          </cell>
          <cell r="AG433">
            <v>176</v>
          </cell>
          <cell r="AH433" t="str">
            <v>確定</v>
          </cell>
          <cell r="AI433">
            <v>0</v>
          </cell>
          <cell r="AJ433" t="str">
            <v>中止</v>
          </cell>
          <cell r="AK433">
            <v>2</v>
          </cell>
          <cell r="AL433" t="str">
            <v>なし</v>
          </cell>
          <cell r="AM433">
            <v>12</v>
          </cell>
          <cell r="AN433">
            <v>24</v>
          </cell>
          <cell r="AO433">
            <v>0</v>
          </cell>
          <cell r="AP433">
            <v>0</v>
          </cell>
          <cell r="AQ433">
            <v>0</v>
          </cell>
          <cell r="AR433">
            <v>0</v>
          </cell>
          <cell r="AS433">
            <v>0</v>
          </cell>
          <cell r="AT433">
            <v>0</v>
          </cell>
          <cell r="AU433">
            <v>0</v>
          </cell>
          <cell r="AV433">
            <v>0</v>
          </cell>
          <cell r="AW433">
            <v>24</v>
          </cell>
          <cell r="AX433">
            <v>1</v>
          </cell>
          <cell r="AY433">
            <v>1</v>
          </cell>
          <cell r="AZ433">
            <v>1</v>
          </cell>
          <cell r="BA433" t="str">
            <v>東急ﾚｸﾘｴｰｼｮﾝ</v>
          </cell>
          <cell r="BB433" t="str">
            <v>東急ﾚｸﾘｴｰｼｮﾝ</v>
          </cell>
          <cell r="BC433" t="str">
            <v>東京ガス</v>
          </cell>
          <cell r="BD433" t="str">
            <v>なし</v>
          </cell>
          <cell r="BE433" t="str">
            <v>なし</v>
          </cell>
          <cell r="BF433" t="str">
            <v>既存</v>
          </cell>
          <cell r="BG433">
            <v>0</v>
          </cell>
          <cell r="BH433" t="str">
            <v>大栄管理　株式会社</v>
          </cell>
          <cell r="BI433" t="str">
            <v>青柳</v>
          </cell>
          <cell r="BJ433" t="str">
            <v>047-493-8233</v>
          </cell>
          <cell r="BK433" t="str">
            <v>㈱東急レクリエーション</v>
          </cell>
          <cell r="BL433" t="str">
            <v>取締役社長</v>
          </cell>
          <cell r="BM433" t="str">
            <v>長谷川　勝弥</v>
          </cell>
          <cell r="BN433" t="str">
            <v>150-0031</v>
          </cell>
          <cell r="BO433" t="str">
            <v>東京都渋谷区桜丘町２－９</v>
          </cell>
          <cell r="BP433" t="str">
            <v>03-3462-8905</v>
          </cell>
          <cell r="BQ433" t="str">
            <v>03-3770-6965</v>
          </cell>
          <cell r="BR433" t="str">
            <v>㈱ビルズ</v>
          </cell>
          <cell r="BS433" t="str">
            <v>高橋</v>
          </cell>
          <cell r="BT433" t="str">
            <v>03-5333-5641</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0</v>
          </cell>
          <cell r="CJ433">
            <v>0</v>
          </cell>
          <cell r="CK433">
            <v>0</v>
          </cell>
          <cell r="CL433">
            <v>0</v>
          </cell>
          <cell r="CM433">
            <v>0</v>
          </cell>
          <cell r="CN433">
            <v>0</v>
          </cell>
          <cell r="CO433">
            <v>0</v>
          </cell>
          <cell r="CP433">
            <v>0</v>
          </cell>
        </row>
        <row r="434">
          <cell r="A434">
            <v>453</v>
          </cell>
          <cell r="B434" t="str">
            <v>確定</v>
          </cell>
          <cell r="C434" t="str">
            <v>新規</v>
          </cell>
          <cell r="D434" t="str">
            <v>坐和民</v>
          </cell>
          <cell r="E434" t="str">
            <v>横浜西口</v>
          </cell>
          <cell r="F434" t="str">
            <v>確定</v>
          </cell>
          <cell r="G434" t="str">
            <v>日比</v>
          </cell>
          <cell r="H434">
            <v>38168</v>
          </cell>
          <cell r="I434" t="str">
            <v>確定</v>
          </cell>
          <cell r="J434">
            <v>38162</v>
          </cell>
          <cell r="K434">
            <v>0.625</v>
          </cell>
          <cell r="L434">
            <v>0</v>
          </cell>
          <cell r="M434">
            <v>0</v>
          </cell>
          <cell r="N434" t="str">
            <v>220-0004</v>
          </cell>
          <cell r="O434" t="str">
            <v>神奈川県横浜市西区北幸１－１－２</v>
          </cell>
          <cell r="P434" t="str">
            <v>確定</v>
          </cell>
          <cell r="Q434" t="str">
            <v>共益横浜西口ビル　５・６階</v>
          </cell>
          <cell r="R434" t="str">
            <v>確定</v>
          </cell>
          <cell r="S434" t="str">
            <v>JR東海道線</v>
          </cell>
          <cell r="T434" t="str">
            <v>横浜</v>
          </cell>
          <cell r="U434">
            <v>2</v>
          </cell>
          <cell r="V434">
            <v>100</v>
          </cell>
          <cell r="W434" t="str">
            <v>確定</v>
          </cell>
          <cell r="X434">
            <v>2</v>
          </cell>
          <cell r="Y434" t="str">
            <v>年中無休</v>
          </cell>
          <cell r="Z434" t="str">
            <v>17:00～翌日5:00　</v>
          </cell>
          <cell r="AA434" t="str">
            <v>045-410-4766</v>
          </cell>
          <cell r="AB434" t="str">
            <v>045-410-4767</v>
          </cell>
          <cell r="AC434" t="str">
            <v>なし</v>
          </cell>
          <cell r="AD434">
            <v>20000</v>
          </cell>
          <cell r="AE434">
            <v>0</v>
          </cell>
          <cell r="AF434">
            <v>100</v>
          </cell>
          <cell r="AG434">
            <v>170</v>
          </cell>
          <cell r="AH434" t="str">
            <v>確定</v>
          </cell>
          <cell r="AI434">
            <v>0</v>
          </cell>
          <cell r="AJ434" t="str">
            <v>中止</v>
          </cell>
          <cell r="AK434">
            <v>6</v>
          </cell>
          <cell r="AL434" t="str">
            <v>C+D</v>
          </cell>
          <cell r="AM434">
            <v>18</v>
          </cell>
          <cell r="AN434">
            <v>12</v>
          </cell>
          <cell r="AO434">
            <v>11</v>
          </cell>
          <cell r="AP434">
            <v>11</v>
          </cell>
          <cell r="AQ434">
            <v>11</v>
          </cell>
          <cell r="AR434">
            <v>10</v>
          </cell>
          <cell r="AS434">
            <v>0</v>
          </cell>
          <cell r="AT434">
            <v>0</v>
          </cell>
          <cell r="AU434">
            <v>0</v>
          </cell>
          <cell r="AV434">
            <v>0</v>
          </cell>
          <cell r="AW434">
            <v>22</v>
          </cell>
          <cell r="AX434">
            <v>2</v>
          </cell>
          <cell r="AY434">
            <v>2</v>
          </cell>
          <cell r="AZ434">
            <v>1</v>
          </cell>
          <cell r="BA434" t="str">
            <v>共益地所</v>
          </cell>
          <cell r="BB434" t="str">
            <v>共益地所</v>
          </cell>
          <cell r="BC434" t="str">
            <v>東京ガス</v>
          </cell>
          <cell r="BD434" t="str">
            <v>あり</v>
          </cell>
          <cell r="BE434" t="str">
            <v>なし</v>
          </cell>
          <cell r="BF434" t="str">
            <v>既存</v>
          </cell>
          <cell r="BG434">
            <v>0</v>
          </cell>
          <cell r="BH434" t="str">
            <v>共益地所　株式会社</v>
          </cell>
          <cell r="BI434" t="str">
            <v>冨田副部長</v>
          </cell>
          <cell r="BJ434" t="str">
            <v>045-263-3333</v>
          </cell>
          <cell r="BK434" t="str">
            <v>共益地所　株式会社</v>
          </cell>
          <cell r="BL434" t="str">
            <v>代表取締役社長</v>
          </cell>
          <cell r="BM434" t="str">
            <v>東根　憲一</v>
          </cell>
          <cell r="BN434" t="str">
            <v>231-0033</v>
          </cell>
          <cell r="BO434" t="str">
            <v>横浜市中区長者町４－１１－１１</v>
          </cell>
          <cell r="BP434" t="str">
            <v>045-263-3333</v>
          </cell>
          <cell r="BQ434" t="str">
            <v>045-263-3339</v>
          </cell>
          <cell r="BR434" t="str">
            <v>(有)ファイブシーズ</v>
          </cell>
          <cell r="BS434" t="str">
            <v>坂入</v>
          </cell>
          <cell r="BT434" t="str">
            <v>045-681-7445</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v>0</v>
          </cell>
          <cell r="CJ434">
            <v>0</v>
          </cell>
          <cell r="CK434">
            <v>0</v>
          </cell>
          <cell r="CL434">
            <v>0</v>
          </cell>
          <cell r="CM434">
            <v>0</v>
          </cell>
          <cell r="CN434">
            <v>0</v>
          </cell>
          <cell r="CO434">
            <v>0</v>
          </cell>
          <cell r="CP434">
            <v>0</v>
          </cell>
        </row>
        <row r="435">
          <cell r="A435">
            <v>454</v>
          </cell>
          <cell r="B435" t="str">
            <v>確定</v>
          </cell>
          <cell r="C435" t="str">
            <v>変更</v>
          </cell>
          <cell r="D435" t="str">
            <v>坐和民</v>
          </cell>
          <cell r="E435" t="str">
            <v>新宿野村ビル</v>
          </cell>
          <cell r="F435" t="str">
            <v>確定</v>
          </cell>
          <cell r="G435" t="str">
            <v>笠井</v>
          </cell>
          <cell r="H435">
            <v>38138</v>
          </cell>
          <cell r="I435" t="str">
            <v>確定</v>
          </cell>
          <cell r="J435">
            <v>38131</v>
          </cell>
          <cell r="K435">
            <v>0.625</v>
          </cell>
          <cell r="L435">
            <v>0</v>
          </cell>
          <cell r="M435">
            <v>0</v>
          </cell>
          <cell r="N435" t="str">
            <v>163-0590</v>
          </cell>
          <cell r="O435" t="str">
            <v>東京都新宿区西新宿１－２６－２　</v>
          </cell>
          <cell r="P435" t="str">
            <v>確定</v>
          </cell>
          <cell r="Q435" t="str">
            <v>新宿野村ビル　地下２階</v>
          </cell>
          <cell r="R435" t="str">
            <v>確定</v>
          </cell>
          <cell r="S435" t="str">
            <v>JR線</v>
          </cell>
          <cell r="T435" t="str">
            <v>新宿</v>
          </cell>
          <cell r="U435">
            <v>5</v>
          </cell>
          <cell r="V435">
            <v>90.59</v>
          </cell>
          <cell r="W435" t="str">
            <v>確定</v>
          </cell>
          <cell r="X435">
            <v>1</v>
          </cell>
          <cell r="Y435" t="str">
            <v>年中無休(不定期休あり)</v>
          </cell>
          <cell r="Z435" t="str">
            <v>16:00～23:45</v>
          </cell>
          <cell r="AA435">
            <v>0</v>
          </cell>
          <cell r="AB435">
            <v>0</v>
          </cell>
          <cell r="AC435">
            <v>0</v>
          </cell>
          <cell r="AD435">
            <v>0</v>
          </cell>
          <cell r="AE435">
            <v>0</v>
          </cell>
          <cell r="AF435">
            <v>87.5</v>
          </cell>
          <cell r="AG435">
            <v>151</v>
          </cell>
          <cell r="AH435" t="str">
            <v>確定</v>
          </cell>
          <cell r="AI435">
            <v>0</v>
          </cell>
          <cell r="AJ435" t="str">
            <v>中止</v>
          </cell>
          <cell r="AK435">
            <v>6</v>
          </cell>
          <cell r="AL435">
            <v>0</v>
          </cell>
          <cell r="AM435">
            <v>24</v>
          </cell>
          <cell r="AN435">
            <v>13</v>
          </cell>
          <cell r="AO435">
            <v>30</v>
          </cell>
          <cell r="AP435">
            <v>12</v>
          </cell>
          <cell r="AQ435">
            <v>0</v>
          </cell>
          <cell r="AR435">
            <v>0</v>
          </cell>
          <cell r="AS435">
            <v>0</v>
          </cell>
          <cell r="AT435">
            <v>0</v>
          </cell>
          <cell r="AU435">
            <v>0</v>
          </cell>
          <cell r="AV435">
            <v>0</v>
          </cell>
          <cell r="AW435">
            <v>30</v>
          </cell>
          <cell r="AX435">
            <v>1</v>
          </cell>
          <cell r="AY435">
            <v>1</v>
          </cell>
          <cell r="AZ435">
            <v>1</v>
          </cell>
          <cell r="BA435" t="str">
            <v>オーナー</v>
          </cell>
          <cell r="BB435" t="str">
            <v>オーナー</v>
          </cell>
          <cell r="BC435" t="str">
            <v>オーナー</v>
          </cell>
          <cell r="BD435" t="str">
            <v>なし</v>
          </cell>
          <cell r="BE435" t="str">
            <v>なし</v>
          </cell>
          <cell r="BF435" t="str">
            <v>既存</v>
          </cell>
          <cell r="BG435">
            <v>0</v>
          </cell>
          <cell r="BH435" t="str">
            <v>野村ビルマネジメント</v>
          </cell>
          <cell r="BI435" t="str">
            <v>石井</v>
          </cell>
        </row>
        <row r="436">
          <cell r="A436">
            <v>455</v>
          </cell>
          <cell r="B436" t="str">
            <v>確定</v>
          </cell>
          <cell r="C436" t="str">
            <v>新規</v>
          </cell>
          <cell r="D436" t="str">
            <v>和民</v>
          </cell>
          <cell r="E436" t="str">
            <v>金山北口駅前</v>
          </cell>
          <cell r="F436" t="str">
            <v>確定</v>
          </cell>
          <cell r="G436" t="str">
            <v>藤井</v>
          </cell>
          <cell r="H436">
            <v>38138</v>
          </cell>
          <cell r="I436" t="str">
            <v>確定</v>
          </cell>
          <cell r="J436">
            <v>38132</v>
          </cell>
          <cell r="K436">
            <v>0.45833333333333331</v>
          </cell>
          <cell r="L436">
            <v>0</v>
          </cell>
          <cell r="M436">
            <v>0</v>
          </cell>
          <cell r="N436" t="str">
            <v>460-0022</v>
          </cell>
          <cell r="O436" t="str">
            <v>愛知県名古屋市中区金山４－１－２４</v>
          </cell>
          <cell r="P436" t="str">
            <v>確定</v>
          </cell>
          <cell r="Q436" t="str">
            <v>金山ＣＯＳＭＯ　ＢＵＩＬＤⅡ　４階</v>
          </cell>
          <cell r="R436" t="str">
            <v>確定</v>
          </cell>
          <cell r="S436" t="str">
            <v>JR線</v>
          </cell>
          <cell r="T436" t="str">
            <v>金山</v>
          </cell>
          <cell r="U436">
            <v>5</v>
          </cell>
          <cell r="V436">
            <v>52.17</v>
          </cell>
          <cell r="W436" t="str">
            <v>確定</v>
          </cell>
          <cell r="X436">
            <v>1</v>
          </cell>
          <cell r="Y436" t="str">
            <v>年中無休</v>
          </cell>
          <cell r="Z436" t="str">
            <v>17:00～翌日3:00　金土曜及び祝祭日の前日は5:00迄</v>
          </cell>
          <cell r="AA436" t="str">
            <v>052-350-4082</v>
          </cell>
          <cell r="AB436" t="str">
            <v>052-350-4096</v>
          </cell>
          <cell r="AC436" t="str">
            <v>なし</v>
          </cell>
          <cell r="AD436">
            <v>9500</v>
          </cell>
          <cell r="AE436">
            <v>0</v>
          </cell>
          <cell r="AF436">
            <v>53.25</v>
          </cell>
          <cell r="AG436">
            <v>96</v>
          </cell>
          <cell r="AH436" t="str">
            <v>確定</v>
          </cell>
          <cell r="AI436">
            <v>0</v>
          </cell>
          <cell r="AJ436" t="str">
            <v>中止</v>
          </cell>
          <cell r="AK436">
            <v>2</v>
          </cell>
          <cell r="AL436" t="str">
            <v>A+B</v>
          </cell>
          <cell r="AM436">
            <v>20</v>
          </cell>
          <cell r="AN436">
            <v>16</v>
          </cell>
          <cell r="AO436">
            <v>0</v>
          </cell>
          <cell r="AP436">
            <v>0</v>
          </cell>
          <cell r="AQ436">
            <v>0</v>
          </cell>
          <cell r="AR436">
            <v>0</v>
          </cell>
          <cell r="AS436">
            <v>0</v>
          </cell>
          <cell r="AT436">
            <v>0</v>
          </cell>
          <cell r="AU436">
            <v>0</v>
          </cell>
          <cell r="AV436">
            <v>0</v>
          </cell>
          <cell r="AW436">
            <v>36</v>
          </cell>
          <cell r="AX436">
            <v>1</v>
          </cell>
          <cell r="AY436">
            <v>1</v>
          </cell>
          <cell r="AZ436">
            <v>1</v>
          </cell>
          <cell r="BA436" t="str">
            <v>オーナー</v>
          </cell>
          <cell r="BB436" t="str">
            <v>オーナー</v>
          </cell>
          <cell r="BC436" t="str">
            <v>東邦ガス</v>
          </cell>
          <cell r="BD436" t="str">
            <v>なし</v>
          </cell>
          <cell r="BE436" t="str">
            <v>なし</v>
          </cell>
          <cell r="BF436" t="str">
            <v>既存</v>
          </cell>
          <cell r="BG436">
            <v>0</v>
          </cell>
          <cell r="BH436">
            <v>0</v>
          </cell>
          <cell r="BI436">
            <v>0</v>
          </cell>
          <cell r="BJ436">
            <v>0</v>
          </cell>
          <cell r="BK436" t="str">
            <v>コスモ産業㈱</v>
          </cell>
          <cell r="BL436" t="str">
            <v>代表取締役社長</v>
          </cell>
          <cell r="BM436" t="str">
            <v>後藤　繁樹</v>
          </cell>
          <cell r="BN436" t="str">
            <v>491-0871</v>
          </cell>
          <cell r="BO436" t="str">
            <v>愛知県一宮市大字浅野字八幡裏６番地</v>
          </cell>
          <cell r="BP436" t="str">
            <v>0586-76-9911</v>
          </cell>
          <cell r="BQ436" t="str">
            <v>0586-76-9922</v>
          </cell>
          <cell r="BR436" t="str">
            <v>㈱ワンポイント</v>
          </cell>
          <cell r="BS436" t="str">
            <v>植松</v>
          </cell>
          <cell r="BT436" t="str">
            <v>052-953-0055</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0</v>
          </cell>
          <cell r="CN436">
            <v>0</v>
          </cell>
          <cell r="CO436">
            <v>0</v>
          </cell>
          <cell r="CP436">
            <v>0</v>
          </cell>
        </row>
        <row r="437">
          <cell r="A437">
            <v>456</v>
          </cell>
          <cell r="B437" t="str">
            <v>確定</v>
          </cell>
          <cell r="C437" t="str">
            <v>新規</v>
          </cell>
          <cell r="D437" t="str">
            <v>和民</v>
          </cell>
          <cell r="E437" t="str">
            <v>奈良三条通り</v>
          </cell>
          <cell r="F437" t="str">
            <v>確定</v>
          </cell>
          <cell r="G437" t="str">
            <v>藤井</v>
          </cell>
          <cell r="H437">
            <v>38133</v>
          </cell>
          <cell r="I437" t="str">
            <v>確定</v>
          </cell>
          <cell r="J437">
            <v>38127</v>
          </cell>
          <cell r="K437">
            <v>0.625</v>
          </cell>
          <cell r="L437">
            <v>0</v>
          </cell>
          <cell r="M437">
            <v>0</v>
          </cell>
          <cell r="N437" t="str">
            <v>630-8244</v>
          </cell>
          <cell r="O437" t="str">
            <v>奈良県奈良市三条町４９１-１</v>
          </cell>
          <cell r="P437" t="str">
            <v>確定</v>
          </cell>
          <cell r="Q437" t="str">
            <v>浅川ハーベストビル　２階</v>
          </cell>
          <cell r="R437" t="str">
            <v>確定</v>
          </cell>
          <cell r="S437" t="str">
            <v>JR線</v>
          </cell>
          <cell r="T437" t="str">
            <v>奈良</v>
          </cell>
          <cell r="U437">
            <v>1</v>
          </cell>
          <cell r="V437">
            <v>90</v>
          </cell>
          <cell r="W437" t="str">
            <v>確定</v>
          </cell>
          <cell r="X437">
            <v>1</v>
          </cell>
          <cell r="Y437" t="str">
            <v>年中無休</v>
          </cell>
          <cell r="Z437" t="str">
            <v>17:00～翌日3:00　金土曜及び祝祭日の前日は5:00迄</v>
          </cell>
          <cell r="AA437" t="str">
            <v>0742-20-6561</v>
          </cell>
          <cell r="AB437" t="str">
            <v>0742-20-6563</v>
          </cell>
          <cell r="AC437" t="str">
            <v>なし</v>
          </cell>
          <cell r="AD437">
            <v>10000</v>
          </cell>
          <cell r="AE437">
            <v>0</v>
          </cell>
          <cell r="AF437">
            <v>82</v>
          </cell>
          <cell r="AG437">
            <v>153</v>
          </cell>
          <cell r="AH437" t="str">
            <v>確定</v>
          </cell>
          <cell r="AI437">
            <v>0</v>
          </cell>
          <cell r="AJ437" t="str">
            <v>中止</v>
          </cell>
          <cell r="AK437">
            <v>3</v>
          </cell>
          <cell r="AL437" t="str">
            <v>A+B+C</v>
          </cell>
          <cell r="AM437">
            <v>20</v>
          </cell>
          <cell r="AN437">
            <v>24</v>
          </cell>
          <cell r="AO437">
            <v>16</v>
          </cell>
          <cell r="AP437">
            <v>0</v>
          </cell>
          <cell r="AQ437">
            <v>0</v>
          </cell>
          <cell r="AR437">
            <v>0</v>
          </cell>
          <cell r="AS437">
            <v>0</v>
          </cell>
          <cell r="AT437">
            <v>0</v>
          </cell>
          <cell r="AU437">
            <v>0</v>
          </cell>
          <cell r="AV437">
            <v>0</v>
          </cell>
          <cell r="AW437">
            <v>60</v>
          </cell>
          <cell r="AX437">
            <v>1</v>
          </cell>
          <cell r="AY437">
            <v>1</v>
          </cell>
          <cell r="AZ437">
            <v>1</v>
          </cell>
          <cell r="BA437" t="str">
            <v>オーナー</v>
          </cell>
          <cell r="BB437" t="str">
            <v>水道局</v>
          </cell>
          <cell r="BC437" t="str">
            <v>大阪ガス</v>
          </cell>
          <cell r="BD437" t="str">
            <v>なし</v>
          </cell>
          <cell r="BE437" t="str">
            <v>なし</v>
          </cell>
          <cell r="BF437" t="str">
            <v>既存</v>
          </cell>
          <cell r="BG437">
            <v>0</v>
          </cell>
          <cell r="BH437">
            <v>0</v>
          </cell>
          <cell r="BI437">
            <v>0</v>
          </cell>
          <cell r="BJ437">
            <v>0</v>
          </cell>
          <cell r="BK437" t="str">
            <v>浅川ハ－ベストビル㈱</v>
          </cell>
          <cell r="BL437" t="str">
            <v>代表取締役</v>
          </cell>
          <cell r="BM437" t="str">
            <v>浅川　哲弥</v>
          </cell>
          <cell r="BN437" t="str">
            <v>630-8244</v>
          </cell>
          <cell r="BO437" t="str">
            <v>奈良県奈良市下三条町４９１番地</v>
          </cell>
          <cell r="BP437" t="str">
            <v>0742-23-4588</v>
          </cell>
          <cell r="BQ437" t="str">
            <v>0742-26-7234</v>
          </cell>
          <cell r="BR437" t="str">
            <v>㈱ｵｰﾅｰｽﾞ･ｽﾃｰｼｮﾝ</v>
          </cell>
          <cell r="BS437">
            <v>0</v>
          </cell>
          <cell r="BT437" t="str">
            <v>06-6534-1800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row>
        <row r="438">
          <cell r="A438">
            <v>457</v>
          </cell>
          <cell r="B438" t="str">
            <v>確定</v>
          </cell>
          <cell r="C438" t="str">
            <v>新規</v>
          </cell>
          <cell r="D438" t="str">
            <v>和民</v>
          </cell>
          <cell r="E438" t="str">
            <v>阪急豊中駅前</v>
          </cell>
          <cell r="F438" t="str">
            <v>確定</v>
          </cell>
          <cell r="G438" t="str">
            <v>藤井</v>
          </cell>
          <cell r="H438">
            <v>38162</v>
          </cell>
          <cell r="I438" t="str">
            <v>確定</v>
          </cell>
          <cell r="J438">
            <v>38156</v>
          </cell>
          <cell r="K438">
            <v>0.625</v>
          </cell>
          <cell r="L438">
            <v>0</v>
          </cell>
          <cell r="M438">
            <v>0</v>
          </cell>
          <cell r="N438" t="str">
            <v>560-0021</v>
          </cell>
          <cell r="O438" t="str">
            <v>大阪府豊中市本町１－１０－１</v>
          </cell>
          <cell r="P438" t="str">
            <v>確定</v>
          </cell>
          <cell r="Q438" t="str">
            <v>豊中第一ビル　４階</v>
          </cell>
          <cell r="R438" t="str">
            <v>確定</v>
          </cell>
          <cell r="S438" t="str">
            <v>阪急線</v>
          </cell>
          <cell r="T438" t="str">
            <v>豊中</v>
          </cell>
          <cell r="U438">
            <v>1</v>
          </cell>
          <cell r="V438">
            <v>67.86</v>
          </cell>
          <cell r="W438" t="str">
            <v>確定</v>
          </cell>
          <cell r="X438">
            <v>1</v>
          </cell>
          <cell r="Y438" t="str">
            <v>年中無休</v>
          </cell>
          <cell r="Z438" t="str">
            <v>17:00～翌日2:00　</v>
          </cell>
          <cell r="AA438" t="str">
            <v>06-6842-1771</v>
          </cell>
          <cell r="AB438" t="str">
            <v>06-6842-1775</v>
          </cell>
          <cell r="AC438" t="str">
            <v>なし</v>
          </cell>
          <cell r="AD438">
            <v>10500</v>
          </cell>
          <cell r="AE438">
            <v>0</v>
          </cell>
          <cell r="AF438">
            <v>67.86</v>
          </cell>
          <cell r="AG438">
            <v>124</v>
          </cell>
          <cell r="AH438" t="str">
            <v>確定</v>
          </cell>
          <cell r="AI438">
            <v>0</v>
          </cell>
          <cell r="AJ438" t="str">
            <v>中止</v>
          </cell>
          <cell r="AK438">
            <v>2</v>
          </cell>
          <cell r="AL438" t="str">
            <v>A+B</v>
          </cell>
          <cell r="AM438">
            <v>22</v>
          </cell>
          <cell r="AN438">
            <v>17</v>
          </cell>
          <cell r="AO438">
            <v>0</v>
          </cell>
          <cell r="AP438">
            <v>0</v>
          </cell>
          <cell r="AQ438">
            <v>0</v>
          </cell>
          <cell r="AR438">
            <v>0</v>
          </cell>
          <cell r="AS438">
            <v>0</v>
          </cell>
          <cell r="AT438">
            <v>0</v>
          </cell>
          <cell r="AU438">
            <v>0</v>
          </cell>
          <cell r="AV438">
            <v>0</v>
          </cell>
          <cell r="AW438">
            <v>39</v>
          </cell>
          <cell r="AX438">
            <v>1</v>
          </cell>
          <cell r="AY438">
            <v>1</v>
          </cell>
          <cell r="AZ438">
            <v>1</v>
          </cell>
          <cell r="BA438" t="str">
            <v>オーナー</v>
          </cell>
          <cell r="BB438" t="str">
            <v>オーナー</v>
          </cell>
          <cell r="BC438" t="str">
            <v>オーナー</v>
          </cell>
          <cell r="BD438" t="str">
            <v>なし</v>
          </cell>
          <cell r="BE438" t="str">
            <v>なし</v>
          </cell>
          <cell r="BF438" t="str">
            <v>既存</v>
          </cell>
          <cell r="BG438">
            <v>0</v>
          </cell>
          <cell r="BH438">
            <v>0</v>
          </cell>
          <cell r="BI438">
            <v>0</v>
          </cell>
          <cell r="BJ438">
            <v>0</v>
          </cell>
          <cell r="BK438" t="str">
            <v>株式会社　牧野組</v>
          </cell>
          <cell r="BL438" t="str">
            <v>代表取締役</v>
          </cell>
          <cell r="BM438" t="str">
            <v>牧野　浩一</v>
          </cell>
          <cell r="BN438" t="str">
            <v>560-0002</v>
          </cell>
          <cell r="BO438" t="str">
            <v>大阪府豊中市緑丘４－９－６</v>
          </cell>
          <cell r="BP438" t="str">
            <v>06-6854-1700</v>
          </cell>
          <cell r="BQ438" t="str">
            <v>06-6846-3700</v>
          </cell>
          <cell r="BR438" t="str">
            <v>㈱ビルショップ</v>
          </cell>
          <cell r="BS438" t="str">
            <v>水谷</v>
          </cell>
          <cell r="BT438" t="str">
            <v>06-6262-3333</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row>
        <row r="439">
          <cell r="A439">
            <v>458</v>
          </cell>
          <cell r="B439" t="str">
            <v>確定</v>
          </cell>
          <cell r="C439" t="str">
            <v>新規</v>
          </cell>
          <cell r="D439" t="str">
            <v>和民</v>
          </cell>
          <cell r="E439" t="str">
            <v>東岡崎駅前通り</v>
          </cell>
          <cell r="F439" t="str">
            <v>確定</v>
          </cell>
          <cell r="G439" t="str">
            <v>能村</v>
          </cell>
          <cell r="H439">
            <v>38162</v>
          </cell>
          <cell r="I439" t="str">
            <v>確定</v>
          </cell>
          <cell r="J439">
            <v>38156</v>
          </cell>
          <cell r="K439">
            <v>0.625</v>
          </cell>
          <cell r="L439">
            <v>0</v>
          </cell>
          <cell r="M439">
            <v>0</v>
          </cell>
          <cell r="N439" t="str">
            <v>444-0860</v>
          </cell>
          <cell r="O439" t="str">
            <v>愛知県岡崎市明大寺本町４－１１</v>
          </cell>
          <cell r="P439" t="str">
            <v>確定</v>
          </cell>
          <cell r="Q439" t="str">
            <v>えきまえＰＥＮビル　１階</v>
          </cell>
          <cell r="R439" t="str">
            <v>確定</v>
          </cell>
          <cell r="S439" t="str">
            <v>名鉄線</v>
          </cell>
          <cell r="T439" t="str">
            <v>東岡崎</v>
          </cell>
          <cell r="U439">
            <v>2</v>
          </cell>
          <cell r="V439">
            <v>72.8</v>
          </cell>
          <cell r="W439" t="str">
            <v>確定</v>
          </cell>
          <cell r="X439">
            <v>1</v>
          </cell>
          <cell r="Y439" t="str">
            <v>年中無休</v>
          </cell>
          <cell r="Z439" t="str">
            <v>17:00～翌日3:00　金土曜及び祝祭日の前日は5:00迄</v>
          </cell>
          <cell r="AA439" t="str">
            <v>0564-66-1166</v>
          </cell>
          <cell r="AB439" t="str">
            <v>0564-66-1168</v>
          </cell>
          <cell r="AC439" t="str">
            <v>なし</v>
          </cell>
          <cell r="AD439">
            <v>9000</v>
          </cell>
          <cell r="AE439" t="str">
            <v>株式会社　ペーパードール</v>
          </cell>
          <cell r="AF439">
            <v>68.400000000000006</v>
          </cell>
          <cell r="AG439">
            <v>131</v>
          </cell>
          <cell r="AH439" t="str">
            <v>確定</v>
          </cell>
          <cell r="AI439">
            <v>0</v>
          </cell>
          <cell r="AJ439" t="str">
            <v>中止</v>
          </cell>
          <cell r="AK439">
            <v>3</v>
          </cell>
          <cell r="AL439" t="str">
            <v>A+B+C</v>
          </cell>
          <cell r="AM439">
            <v>16</v>
          </cell>
          <cell r="AN439">
            <v>22</v>
          </cell>
          <cell r="AO439">
            <v>14</v>
          </cell>
          <cell r="AP439">
            <v>0</v>
          </cell>
          <cell r="AQ439">
            <v>0</v>
          </cell>
          <cell r="AR439">
            <v>0</v>
          </cell>
          <cell r="AS439">
            <v>0</v>
          </cell>
          <cell r="AT439">
            <v>0</v>
          </cell>
          <cell r="AU439">
            <v>0</v>
          </cell>
          <cell r="AV439">
            <v>0</v>
          </cell>
          <cell r="AW439">
            <v>52</v>
          </cell>
          <cell r="AX439">
            <v>1</v>
          </cell>
          <cell r="AY439">
            <v>1</v>
          </cell>
          <cell r="AZ439">
            <v>1</v>
          </cell>
          <cell r="BA439" t="str">
            <v>中部電力</v>
          </cell>
          <cell r="BB439" t="str">
            <v>水道局</v>
          </cell>
          <cell r="BC439" t="str">
            <v>東邦ガス</v>
          </cell>
          <cell r="BD439" t="str">
            <v>あり</v>
          </cell>
          <cell r="BE439" t="str">
            <v>なし</v>
          </cell>
          <cell r="BF439" t="str">
            <v>既存</v>
          </cell>
          <cell r="BG439">
            <v>0</v>
          </cell>
          <cell r="BH439">
            <v>0</v>
          </cell>
          <cell r="BI439">
            <v>0</v>
          </cell>
          <cell r="BJ439">
            <v>0</v>
          </cell>
          <cell r="BK439" t="str">
            <v>㈱ペーパードール</v>
          </cell>
          <cell r="BL439" t="str">
            <v>代表取締役</v>
          </cell>
          <cell r="BM439" t="str">
            <v>鈴木　雅美</v>
          </cell>
          <cell r="BN439" t="str">
            <v>444-0860</v>
          </cell>
          <cell r="BO439" t="str">
            <v>愛知県岡崎市明大寺本町４－１１</v>
          </cell>
          <cell r="BP439" t="str">
            <v>0564-24-1743</v>
          </cell>
          <cell r="BQ439">
            <v>0</v>
          </cell>
          <cell r="BR439" t="str">
            <v>㈱ワンポイント</v>
          </cell>
          <cell r="BS439" t="str">
            <v>植松</v>
          </cell>
          <cell r="BT439" t="str">
            <v>052-953-0055</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row>
        <row r="440">
          <cell r="A440">
            <v>459</v>
          </cell>
          <cell r="B440" t="str">
            <v>確定</v>
          </cell>
          <cell r="C440" t="str">
            <v>新規</v>
          </cell>
          <cell r="D440" t="str">
            <v>坐和民</v>
          </cell>
          <cell r="E440" t="str">
            <v>渋谷文化村通り</v>
          </cell>
          <cell r="F440" t="str">
            <v>確定</v>
          </cell>
          <cell r="G440" t="str">
            <v>田中</v>
          </cell>
          <cell r="H440">
            <v>38198</v>
          </cell>
          <cell r="I440" t="str">
            <v>確定</v>
          </cell>
          <cell r="J440">
            <v>38192</v>
          </cell>
          <cell r="K440">
            <v>0.625</v>
          </cell>
          <cell r="L440">
            <v>0</v>
          </cell>
          <cell r="M440">
            <v>0</v>
          </cell>
          <cell r="N440" t="str">
            <v>150-0042</v>
          </cell>
          <cell r="O440" t="str">
            <v>東京都渋谷区宇田川町２７－４</v>
          </cell>
          <cell r="P440" t="str">
            <v>確定</v>
          </cell>
          <cell r="Q440" t="str">
            <v>喜山ビル　６・７・８階</v>
          </cell>
          <cell r="R440" t="str">
            <v>確定</v>
          </cell>
          <cell r="S440" t="str">
            <v>ＪＲ山手線</v>
          </cell>
          <cell r="T440" t="str">
            <v>渋谷</v>
          </cell>
          <cell r="U440">
            <v>3</v>
          </cell>
          <cell r="V440">
            <v>145.65</v>
          </cell>
          <cell r="W440" t="str">
            <v>確定</v>
          </cell>
          <cell r="X440">
            <v>3</v>
          </cell>
          <cell r="Y440" t="str">
            <v>年中無休</v>
          </cell>
          <cell r="Z440" t="str">
            <v>17:00～翌日5:00　</v>
          </cell>
          <cell r="AA440" t="str">
            <v>03-5728-1731</v>
          </cell>
          <cell r="AB440" t="str">
            <v>03-5728-1732</v>
          </cell>
          <cell r="AC440" t="str">
            <v>なし</v>
          </cell>
          <cell r="AD440">
            <v>25500</v>
          </cell>
          <cell r="AE440" t="str">
            <v>喜山　英信　ほか３名</v>
          </cell>
          <cell r="AF440">
            <v>143.68</v>
          </cell>
          <cell r="AG440">
            <v>244</v>
          </cell>
          <cell r="AH440" t="str">
            <v>確定</v>
          </cell>
          <cell r="AI440">
            <v>0</v>
          </cell>
          <cell r="AJ440" t="str">
            <v>中止</v>
          </cell>
          <cell r="AK440">
            <v>8</v>
          </cell>
          <cell r="AL440" t="str">
            <v>D＋Ｅ</v>
          </cell>
          <cell r="AM440">
            <v>23</v>
          </cell>
          <cell r="AN440">
            <v>10</v>
          </cell>
          <cell r="AO440">
            <v>14</v>
          </cell>
          <cell r="AP440">
            <v>11</v>
          </cell>
          <cell r="AQ440">
            <v>10</v>
          </cell>
          <cell r="AR440">
            <v>12</v>
          </cell>
          <cell r="AS440">
            <v>12</v>
          </cell>
          <cell r="AT440">
            <v>21</v>
          </cell>
          <cell r="AU440">
            <v>0</v>
          </cell>
          <cell r="AV440">
            <v>0</v>
          </cell>
          <cell r="AW440">
            <v>23</v>
          </cell>
          <cell r="AX440">
            <v>3</v>
          </cell>
          <cell r="AY440">
            <v>3</v>
          </cell>
          <cell r="AZ440">
            <v>1</v>
          </cell>
          <cell r="BA440" t="str">
            <v>オーナー</v>
          </cell>
          <cell r="BB440" t="str">
            <v>オーナー</v>
          </cell>
          <cell r="BC440" t="str">
            <v>東京ガス</v>
          </cell>
          <cell r="BD440" t="str">
            <v>なし</v>
          </cell>
          <cell r="BE440" t="str">
            <v>なし</v>
          </cell>
          <cell r="BF440" t="str">
            <v>既存</v>
          </cell>
          <cell r="BG440">
            <v>0</v>
          </cell>
          <cell r="BH440" t="str">
            <v>（有）台成商事</v>
          </cell>
          <cell r="BI440">
            <v>0</v>
          </cell>
          <cell r="BJ440" t="str">
            <v>03-3461-4044</v>
          </cell>
          <cell r="BK440" t="str">
            <v>（有）台成商事</v>
          </cell>
          <cell r="BL440" t="str">
            <v>代表取締役</v>
          </cell>
          <cell r="BM440" t="str">
            <v>喜山　英信</v>
          </cell>
          <cell r="BN440" t="str">
            <v>150-0043</v>
          </cell>
          <cell r="BO440" t="str">
            <v>東京都渋谷区道玄坂2-29-10</v>
          </cell>
          <cell r="BP440" t="str">
            <v>03-3461-4044</v>
          </cell>
          <cell r="BQ440" t="str">
            <v>03-3461-1421</v>
          </cell>
          <cell r="BR440" t="str">
            <v>㈱タツモト</v>
          </cell>
          <cell r="BS440" t="str">
            <v>富樫</v>
          </cell>
          <cell r="BT440" t="str">
            <v>03-5466-1515</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H440">
            <v>0</v>
          </cell>
          <cell r="CI440">
            <v>0</v>
          </cell>
          <cell r="CJ440">
            <v>0</v>
          </cell>
          <cell r="CK440">
            <v>0</v>
          </cell>
          <cell r="CL440">
            <v>0</v>
          </cell>
          <cell r="CM440">
            <v>0</v>
          </cell>
          <cell r="CN440">
            <v>0</v>
          </cell>
        </row>
        <row r="441">
          <cell r="A441">
            <v>460</v>
          </cell>
          <cell r="B441" t="str">
            <v>確定</v>
          </cell>
          <cell r="C441" t="str">
            <v>新規</v>
          </cell>
          <cell r="D441" t="str">
            <v>和民</v>
          </cell>
          <cell r="E441" t="str">
            <v>ＪＲ宇都宮東口</v>
          </cell>
          <cell r="F441" t="str">
            <v>確定</v>
          </cell>
          <cell r="G441" t="str">
            <v>児玉</v>
          </cell>
          <cell r="H441">
            <v>38260</v>
          </cell>
          <cell r="I441" t="str">
            <v>確定</v>
          </cell>
          <cell r="J441">
            <v>38254</v>
          </cell>
          <cell r="K441">
            <v>0.625</v>
          </cell>
          <cell r="L441">
            <v>0</v>
          </cell>
          <cell r="M441">
            <v>0</v>
          </cell>
          <cell r="N441" t="str">
            <v>321-0953</v>
          </cell>
          <cell r="O441" t="str">
            <v>栃木県宇都宮市東宿郷２－５－５</v>
          </cell>
          <cell r="P441" t="str">
            <v>確定</v>
          </cell>
          <cell r="Q441" t="str">
            <v>１・２階</v>
          </cell>
          <cell r="R441" t="str">
            <v>確定</v>
          </cell>
          <cell r="S441" t="str">
            <v>ＪＲ線</v>
          </cell>
          <cell r="T441" t="str">
            <v>宇都宮</v>
          </cell>
          <cell r="U441">
            <v>3</v>
          </cell>
          <cell r="V441">
            <v>80</v>
          </cell>
          <cell r="W441" t="str">
            <v>確定</v>
          </cell>
          <cell r="X441">
            <v>2</v>
          </cell>
          <cell r="Y441" t="str">
            <v>年中無休</v>
          </cell>
          <cell r="Z441" t="str">
            <v>17:00～翌日3:00　金土曜及び祝祭日の前日は5:00迄</v>
          </cell>
          <cell r="AA441" t="str">
            <v>028-651-3580</v>
          </cell>
          <cell r="AB441" t="str">
            <v>028-651-3581</v>
          </cell>
          <cell r="AC441" t="str">
            <v>なし</v>
          </cell>
          <cell r="AD441">
            <v>11500</v>
          </cell>
          <cell r="AE441">
            <v>0</v>
          </cell>
          <cell r="AF441">
            <v>75</v>
          </cell>
          <cell r="AG441">
            <v>136</v>
          </cell>
          <cell r="AH441" t="str">
            <v>確定</v>
          </cell>
          <cell r="AI441">
            <v>0</v>
          </cell>
          <cell r="AJ441" t="str">
            <v>中止</v>
          </cell>
          <cell r="AK441">
            <v>3</v>
          </cell>
          <cell r="AL441" t="str">
            <v>A+B+C</v>
          </cell>
          <cell r="AM441">
            <v>16</v>
          </cell>
          <cell r="AN441">
            <v>16</v>
          </cell>
          <cell r="AO441">
            <v>20</v>
          </cell>
          <cell r="AP441">
            <v>0</v>
          </cell>
          <cell r="AQ441">
            <v>0</v>
          </cell>
          <cell r="AR441">
            <v>0</v>
          </cell>
          <cell r="AS441">
            <v>0</v>
          </cell>
          <cell r="AT441">
            <v>0</v>
          </cell>
          <cell r="AU441">
            <v>0</v>
          </cell>
          <cell r="AV441">
            <v>0</v>
          </cell>
          <cell r="AW441">
            <v>52</v>
          </cell>
          <cell r="AX441">
            <v>2</v>
          </cell>
          <cell r="AY441">
            <v>1</v>
          </cell>
          <cell r="AZ441">
            <v>1</v>
          </cell>
          <cell r="BA441" t="str">
            <v>東京電力</v>
          </cell>
          <cell r="BB441" t="str">
            <v>水道局</v>
          </cell>
          <cell r="BC441" t="str">
            <v>東京ガス</v>
          </cell>
          <cell r="BD441" t="str">
            <v>あり</v>
          </cell>
          <cell r="BE441" t="str">
            <v>あり</v>
          </cell>
          <cell r="BF441" t="str">
            <v>新築</v>
          </cell>
          <cell r="BG441">
            <v>0</v>
          </cell>
          <cell r="BH441" t="str">
            <v>ワタミエコロジー</v>
          </cell>
          <cell r="BI441">
            <v>0</v>
          </cell>
          <cell r="BJ441" t="str">
            <v>03-5737-7103</v>
          </cell>
          <cell r="BK441">
            <v>0</v>
          </cell>
          <cell r="BL441">
            <v>0</v>
          </cell>
          <cell r="BM441" t="str">
            <v>白澤　拓</v>
          </cell>
          <cell r="BN441" t="str">
            <v>320-0843</v>
          </cell>
          <cell r="BO441" t="str">
            <v>栃木県宇都宮市花園町１６－２０</v>
          </cell>
          <cell r="BP441" t="str">
            <v>028-635-6174</v>
          </cell>
          <cell r="BQ441">
            <v>0</v>
          </cell>
          <cell r="BR441" t="str">
            <v>なし</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row>
        <row r="442">
          <cell r="A442">
            <v>461</v>
          </cell>
          <cell r="B442" t="str">
            <v>確定</v>
          </cell>
          <cell r="C442" t="str">
            <v>新規</v>
          </cell>
          <cell r="D442" t="str">
            <v>坐和民</v>
          </cell>
          <cell r="E442" t="str">
            <v>中野北口</v>
          </cell>
          <cell r="F442" t="str">
            <v>確定</v>
          </cell>
          <cell r="G442" t="str">
            <v>田中</v>
          </cell>
          <cell r="H442">
            <v>38188</v>
          </cell>
          <cell r="I442" t="str">
            <v>確定</v>
          </cell>
          <cell r="J442">
            <v>38182</v>
          </cell>
          <cell r="K442">
            <v>0.625</v>
          </cell>
          <cell r="L442">
            <v>0</v>
          </cell>
          <cell r="M442">
            <v>0</v>
          </cell>
          <cell r="N442" t="str">
            <v>164-0001</v>
          </cell>
          <cell r="O442" t="str">
            <v>東京都中野区中野５－５９－１１</v>
          </cell>
          <cell r="P442" t="str">
            <v>確定</v>
          </cell>
          <cell r="Q442" t="str">
            <v>筑紫屋ビル　１・２・３階</v>
          </cell>
          <cell r="R442" t="str">
            <v>確定</v>
          </cell>
          <cell r="S442" t="str">
            <v>ＪＲ中央線</v>
          </cell>
          <cell r="T442" t="str">
            <v>中野</v>
          </cell>
          <cell r="U442">
            <v>3</v>
          </cell>
          <cell r="V442">
            <v>89.45</v>
          </cell>
          <cell r="W442" t="str">
            <v>確定</v>
          </cell>
          <cell r="X442">
            <v>3</v>
          </cell>
          <cell r="Y442" t="str">
            <v>年中無休</v>
          </cell>
          <cell r="Z442" t="str">
            <v>17:00～翌日5:00　</v>
          </cell>
          <cell r="AA442" t="str">
            <v>03-5345-5137</v>
          </cell>
          <cell r="AB442" t="str">
            <v>03-5345-5138</v>
          </cell>
          <cell r="AC442" t="str">
            <v>なし</v>
          </cell>
          <cell r="AD442">
            <v>14600</v>
          </cell>
          <cell r="AE442" t="str">
            <v>筑紫屋　株式会社</v>
          </cell>
          <cell r="AF442">
            <v>80.849999999999994</v>
          </cell>
          <cell r="AG442">
            <v>156</v>
          </cell>
          <cell r="AH442" t="str">
            <v>確定</v>
          </cell>
          <cell r="AI442">
            <v>0</v>
          </cell>
          <cell r="AJ442" t="str">
            <v>中止</v>
          </cell>
          <cell r="AK442">
            <v>6</v>
          </cell>
          <cell r="AL442" t="str">
            <v>B+F</v>
          </cell>
          <cell r="AM442">
            <v>14</v>
          </cell>
          <cell r="AN442">
            <v>13</v>
          </cell>
          <cell r="AO442">
            <v>10</v>
          </cell>
          <cell r="AP442">
            <v>8</v>
          </cell>
          <cell r="AQ442">
            <v>7</v>
          </cell>
          <cell r="AR442">
            <v>7</v>
          </cell>
          <cell r="AS442">
            <v>0</v>
          </cell>
          <cell r="AT442">
            <v>0</v>
          </cell>
          <cell r="AU442">
            <v>0</v>
          </cell>
          <cell r="AV442">
            <v>0</v>
          </cell>
          <cell r="AW442">
            <v>20</v>
          </cell>
          <cell r="AX442">
            <v>3</v>
          </cell>
          <cell r="AY442">
            <v>1</v>
          </cell>
          <cell r="AZ442">
            <v>1</v>
          </cell>
          <cell r="BA442" t="str">
            <v>東京電力</v>
          </cell>
          <cell r="BB442" t="str">
            <v>水道局</v>
          </cell>
          <cell r="BC442" t="str">
            <v>東京ガス</v>
          </cell>
          <cell r="BD442" t="str">
            <v>なし</v>
          </cell>
          <cell r="BE442" t="str">
            <v>あり</v>
          </cell>
          <cell r="BF442" t="str">
            <v>既存</v>
          </cell>
          <cell r="BG442">
            <v>0</v>
          </cell>
          <cell r="BH442">
            <v>0</v>
          </cell>
          <cell r="BI442">
            <v>0</v>
          </cell>
          <cell r="BJ442">
            <v>0</v>
          </cell>
          <cell r="BK442" t="str">
            <v>筑紫屋　株式会社</v>
          </cell>
          <cell r="BL442" t="str">
            <v>代表取締役</v>
          </cell>
          <cell r="BM442" t="str">
            <v>清水　恵士</v>
          </cell>
          <cell r="BN442" t="str">
            <v>164-0001</v>
          </cell>
          <cell r="BO442" t="str">
            <v>東京都中野区中野５－６５－１１</v>
          </cell>
          <cell r="BP442" t="str">
            <v>03-3387-2347</v>
          </cell>
          <cell r="BQ442" t="str">
            <v>03-3387-0358</v>
          </cell>
          <cell r="BR442" t="str">
            <v>㈱ｺｱﾄｰﾀﾙﾌﾟﾗﾝﾆﾝｸﾞ</v>
          </cell>
          <cell r="BS442" t="str">
            <v>涌井</v>
          </cell>
          <cell r="BT442" t="str">
            <v>03-3352-7811</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cell r="CI442">
            <v>0</v>
          </cell>
          <cell r="CJ442">
            <v>0</v>
          </cell>
          <cell r="CK442">
            <v>0</v>
          </cell>
          <cell r="CL442">
            <v>0</v>
          </cell>
        </row>
        <row r="443">
          <cell r="A443">
            <v>464</v>
          </cell>
          <cell r="B443" t="str">
            <v>確定</v>
          </cell>
          <cell r="C443" t="str">
            <v>新規</v>
          </cell>
          <cell r="D443" t="str">
            <v>ゴハン</v>
          </cell>
          <cell r="E443" t="str">
            <v>船橋南口</v>
          </cell>
          <cell r="F443" t="str">
            <v>確定</v>
          </cell>
          <cell r="G443" t="str">
            <v>大貫</v>
          </cell>
          <cell r="H443">
            <v>38230</v>
          </cell>
          <cell r="I443" t="str">
            <v>確定</v>
          </cell>
          <cell r="J443">
            <v>38220</v>
          </cell>
          <cell r="K443">
            <v>0.66666666666666663</v>
          </cell>
          <cell r="L443">
            <v>0</v>
          </cell>
          <cell r="M443">
            <v>0</v>
          </cell>
          <cell r="N443" t="str">
            <v>273-0005</v>
          </cell>
          <cell r="O443" t="str">
            <v>千葉県船橋市本町１－７－６</v>
          </cell>
          <cell r="P443" t="str">
            <v>確定</v>
          </cell>
          <cell r="Q443" t="str">
            <v>ドリーム船橋ビル　５階</v>
          </cell>
          <cell r="R443" t="str">
            <v>確定</v>
          </cell>
          <cell r="S443" t="str">
            <v>JR総武線</v>
          </cell>
          <cell r="T443" t="str">
            <v>船橋</v>
          </cell>
          <cell r="U443">
            <v>5</v>
          </cell>
          <cell r="V443">
            <v>160.9</v>
          </cell>
          <cell r="W443" t="str">
            <v>確定</v>
          </cell>
          <cell r="X443">
            <v>3</v>
          </cell>
          <cell r="Y443" t="str">
            <v>年中無休</v>
          </cell>
          <cell r="Z443" t="str">
            <v>17:00～翌日1:00　金土曜及び祝祭日の前日は3:00迄</v>
          </cell>
          <cell r="AA443" t="str">
            <v>047-495-3881</v>
          </cell>
          <cell r="AB443" t="str">
            <v>047-495-3882</v>
          </cell>
          <cell r="AC443" t="str">
            <v>なし</v>
          </cell>
          <cell r="AD443">
            <v>15500</v>
          </cell>
          <cell r="AE443">
            <v>0</v>
          </cell>
          <cell r="AF443">
            <v>120</v>
          </cell>
          <cell r="AG443">
            <v>204</v>
          </cell>
          <cell r="AH443" t="str">
            <v>確定</v>
          </cell>
          <cell r="AI443">
            <v>0</v>
          </cell>
          <cell r="AJ443" t="str">
            <v>中止</v>
          </cell>
          <cell r="AK443">
            <v>2</v>
          </cell>
          <cell r="AL443" t="str">
            <v>A+B</v>
          </cell>
          <cell r="AM443">
            <v>20</v>
          </cell>
          <cell r="AN443">
            <v>27</v>
          </cell>
          <cell r="AO443">
            <v>0</v>
          </cell>
          <cell r="AP443">
            <v>0</v>
          </cell>
          <cell r="AQ443">
            <v>0</v>
          </cell>
          <cell r="AR443">
            <v>0</v>
          </cell>
          <cell r="AS443">
            <v>0</v>
          </cell>
          <cell r="AT443">
            <v>0</v>
          </cell>
          <cell r="AU443">
            <v>0</v>
          </cell>
          <cell r="AV443">
            <v>0</v>
          </cell>
          <cell r="AW443">
            <v>47</v>
          </cell>
          <cell r="AX443">
            <v>2</v>
          </cell>
          <cell r="AY443">
            <v>1</v>
          </cell>
          <cell r="AZ443">
            <v>1</v>
          </cell>
          <cell r="BA443">
            <v>0</v>
          </cell>
          <cell r="BB443">
            <v>0</v>
          </cell>
          <cell r="BC443" t="str">
            <v>京葉ガス</v>
          </cell>
          <cell r="BD443" t="str">
            <v>なし</v>
          </cell>
          <cell r="BE443" t="str">
            <v>なし</v>
          </cell>
          <cell r="BF443" t="str">
            <v>既存</v>
          </cell>
          <cell r="BG443">
            <v>0</v>
          </cell>
          <cell r="BH443">
            <v>0</v>
          </cell>
          <cell r="BI443">
            <v>0</v>
          </cell>
          <cell r="BJ443">
            <v>0</v>
          </cell>
          <cell r="BK443" t="str">
            <v>㈱イクティス</v>
          </cell>
          <cell r="BL443" t="str">
            <v>代表</v>
          </cell>
          <cell r="BM443" t="str">
            <v>溝江　昭男</v>
          </cell>
          <cell r="BN443" t="str">
            <v>810-0042</v>
          </cell>
          <cell r="BO443" t="str">
            <v>福岡県福岡市中央区赤坂１－９－２０</v>
          </cell>
          <cell r="BP443" t="str">
            <v>092-725-1187</v>
          </cell>
          <cell r="BQ443">
            <v>0</v>
          </cell>
          <cell r="BR443" t="str">
            <v>(有)ﾜｲﾜｲｺｰﾎﾟﾚｰｼｮﾝ</v>
          </cell>
          <cell r="BS443" t="str">
            <v>吉岡</v>
          </cell>
          <cell r="BT443" t="str">
            <v>03-5735-6886</v>
          </cell>
          <cell r="BU443">
            <v>0</v>
          </cell>
          <cell r="BV443">
            <v>0</v>
          </cell>
          <cell r="BW443">
            <v>0</v>
          </cell>
          <cell r="BX443">
            <v>0</v>
          </cell>
          <cell r="BY443">
            <v>0</v>
          </cell>
          <cell r="BZ443">
            <v>0</v>
          </cell>
          <cell r="CA443">
            <v>0</v>
          </cell>
          <cell r="CB443">
            <v>0</v>
          </cell>
          <cell r="CC443">
            <v>0</v>
          </cell>
          <cell r="CD443">
            <v>0</v>
          </cell>
          <cell r="CE443">
            <v>0</v>
          </cell>
          <cell r="CF443">
            <v>0</v>
          </cell>
          <cell r="CG443">
            <v>0</v>
          </cell>
          <cell r="CH443">
            <v>0</v>
          </cell>
          <cell r="CI443">
            <v>0</v>
          </cell>
          <cell r="CJ443">
            <v>0</v>
          </cell>
          <cell r="CK443">
            <v>0</v>
          </cell>
          <cell r="CL443">
            <v>0</v>
          </cell>
          <cell r="CM443">
            <v>0</v>
          </cell>
          <cell r="CN443">
            <v>0</v>
          </cell>
          <cell r="CO443">
            <v>0</v>
          </cell>
          <cell r="CP443">
            <v>0</v>
          </cell>
        </row>
        <row r="444">
          <cell r="A444">
            <v>465</v>
          </cell>
          <cell r="B444" t="str">
            <v>確定</v>
          </cell>
          <cell r="C444" t="str">
            <v>新規</v>
          </cell>
          <cell r="D444" t="str">
            <v>和民</v>
          </cell>
          <cell r="E444" t="str">
            <v>天満橋</v>
          </cell>
          <cell r="F444" t="str">
            <v>確定</v>
          </cell>
          <cell r="G444" t="str">
            <v>藤井</v>
          </cell>
          <cell r="H444">
            <v>38222</v>
          </cell>
          <cell r="I444" t="str">
            <v>確定</v>
          </cell>
          <cell r="J444">
            <v>38216</v>
          </cell>
          <cell r="K444">
            <v>0.625</v>
          </cell>
          <cell r="L444">
            <v>0</v>
          </cell>
          <cell r="M444">
            <v>0</v>
          </cell>
          <cell r="N444" t="str">
            <v>540-0012</v>
          </cell>
          <cell r="O444" t="str">
            <v>大阪府大阪市中央区谷町１－３－１２</v>
          </cell>
          <cell r="P444" t="str">
            <v>確定</v>
          </cell>
          <cell r="Q444" t="str">
            <v>天満橋リーフビル　２階</v>
          </cell>
          <cell r="R444" t="str">
            <v>確定</v>
          </cell>
          <cell r="S444" t="str">
            <v>京阪線</v>
          </cell>
          <cell r="T444" t="str">
            <v>天満橋</v>
          </cell>
          <cell r="U444">
            <v>2</v>
          </cell>
          <cell r="V444">
            <v>58.25</v>
          </cell>
          <cell r="W444" t="str">
            <v>確定</v>
          </cell>
          <cell r="X444">
            <v>1</v>
          </cell>
          <cell r="Y444" t="str">
            <v>年中無休</v>
          </cell>
          <cell r="Z444" t="str">
            <v>17:00～翌日3:00　金曜及び祝祭日の前日は5:00迄</v>
          </cell>
          <cell r="AA444" t="str">
            <v>06-6920-5460</v>
          </cell>
          <cell r="AB444" t="str">
            <v>06-6920-5461</v>
          </cell>
          <cell r="AC444" t="str">
            <v>なし</v>
          </cell>
          <cell r="AD444">
            <v>12200</v>
          </cell>
          <cell r="AE444" t="str">
            <v>株式会社　日本エスコン</v>
          </cell>
          <cell r="AF444">
            <v>58.25</v>
          </cell>
          <cell r="AG444">
            <v>111</v>
          </cell>
          <cell r="AH444" t="str">
            <v>確定</v>
          </cell>
          <cell r="AI444">
            <v>0</v>
          </cell>
          <cell r="AJ444" t="str">
            <v>中止</v>
          </cell>
          <cell r="AK444">
            <v>3</v>
          </cell>
          <cell r="AL444" t="str">
            <v>B+C</v>
          </cell>
          <cell r="AM444">
            <v>10</v>
          </cell>
          <cell r="AN444">
            <v>20</v>
          </cell>
          <cell r="AO444">
            <v>16</v>
          </cell>
          <cell r="AP444">
            <v>0</v>
          </cell>
          <cell r="AQ444">
            <v>0</v>
          </cell>
          <cell r="AR444">
            <v>0</v>
          </cell>
          <cell r="AS444">
            <v>0</v>
          </cell>
          <cell r="AT444">
            <v>0</v>
          </cell>
          <cell r="AU444">
            <v>0</v>
          </cell>
          <cell r="AV444">
            <v>0</v>
          </cell>
          <cell r="AW444">
            <v>36</v>
          </cell>
          <cell r="AX444">
            <v>1</v>
          </cell>
          <cell r="AY444">
            <v>1</v>
          </cell>
          <cell r="AZ444">
            <v>1</v>
          </cell>
          <cell r="BA444" t="str">
            <v>オーナー</v>
          </cell>
          <cell r="BB444" t="str">
            <v>オーナー</v>
          </cell>
          <cell r="BC444" t="str">
            <v>大阪ガス</v>
          </cell>
          <cell r="BD444" t="str">
            <v>あり</v>
          </cell>
          <cell r="BE444" t="str">
            <v>なし</v>
          </cell>
          <cell r="BF444" t="str">
            <v>既存</v>
          </cell>
          <cell r="BG444">
            <v>0</v>
          </cell>
          <cell r="BH444">
            <v>0</v>
          </cell>
          <cell r="BI444">
            <v>0</v>
          </cell>
          <cell r="BJ444">
            <v>0</v>
          </cell>
          <cell r="BK444" t="str">
            <v>㈱日本エスコン</v>
          </cell>
          <cell r="BL444" t="str">
            <v>代表取締役</v>
          </cell>
          <cell r="BM444" t="str">
            <v>直江　啓文</v>
          </cell>
          <cell r="BN444" t="str">
            <v>100-0011</v>
          </cell>
          <cell r="BO444" t="str">
            <v>東京都千代田区内幸町２－２－２</v>
          </cell>
          <cell r="BP444" t="str">
            <v>03-5512-7020</v>
          </cell>
          <cell r="BQ444" t="str">
            <v>03-5512-7026</v>
          </cell>
          <cell r="BR444" t="str">
            <v>増富商事㈱</v>
          </cell>
          <cell r="BS444" t="str">
            <v>中尾</v>
          </cell>
          <cell r="BT444" t="str">
            <v>06-6211-3343</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0</v>
          </cell>
          <cell r="CL444">
            <v>0</v>
          </cell>
        </row>
        <row r="445">
          <cell r="A445">
            <v>466</v>
          </cell>
          <cell r="B445" t="str">
            <v>確定</v>
          </cell>
          <cell r="C445" t="str">
            <v>新規</v>
          </cell>
          <cell r="D445" t="str">
            <v>坐和民</v>
          </cell>
          <cell r="E445" t="str">
            <v>上野浅草口</v>
          </cell>
          <cell r="F445" t="str">
            <v>確定</v>
          </cell>
          <cell r="G445" t="str">
            <v>田中</v>
          </cell>
          <cell r="H445">
            <v>38230</v>
          </cell>
          <cell r="I445" t="str">
            <v>確定</v>
          </cell>
          <cell r="J445">
            <v>38224</v>
          </cell>
          <cell r="K445">
            <v>0.58333333333333337</v>
          </cell>
          <cell r="L445">
            <v>0</v>
          </cell>
          <cell r="M445">
            <v>0</v>
          </cell>
          <cell r="N445" t="str">
            <v>110-0005</v>
          </cell>
          <cell r="O445" t="str">
            <v>東京都台東区上野７－２－１</v>
          </cell>
          <cell r="P445" t="str">
            <v>確定</v>
          </cell>
          <cell r="Q445" t="str">
            <v>南大門上野駅前ビル　４・５・６階</v>
          </cell>
          <cell r="R445" t="str">
            <v>確定</v>
          </cell>
          <cell r="S445" t="str">
            <v>ＪＲ山手線</v>
          </cell>
          <cell r="T445" t="str">
            <v>上野</v>
          </cell>
          <cell r="U445">
            <v>1</v>
          </cell>
          <cell r="V445">
            <v>113.75</v>
          </cell>
          <cell r="W445" t="str">
            <v>確定</v>
          </cell>
          <cell r="X445">
            <v>3</v>
          </cell>
          <cell r="Y445" t="str">
            <v>年中無休</v>
          </cell>
          <cell r="Z445" t="str">
            <v>17:00～翌日3:00　金土曜及び祝祭日の前日は5:00迄</v>
          </cell>
          <cell r="AA445" t="str">
            <v>03-5827-1746</v>
          </cell>
          <cell r="AB445" t="str">
            <v>03-5827-1747</v>
          </cell>
          <cell r="AC445" t="str">
            <v>なし</v>
          </cell>
          <cell r="AD445">
            <v>18500</v>
          </cell>
          <cell r="AE445">
            <v>0</v>
          </cell>
          <cell r="AF445">
            <v>108</v>
          </cell>
          <cell r="AG445">
            <v>175</v>
          </cell>
          <cell r="AH445" t="str">
            <v>確定</v>
          </cell>
          <cell r="AI445">
            <v>0</v>
          </cell>
          <cell r="AJ445" t="str">
            <v>中止</v>
          </cell>
          <cell r="AK445">
            <v>5</v>
          </cell>
          <cell r="AL445" t="str">
            <v>A+B+C+D</v>
          </cell>
          <cell r="AM445">
            <v>14</v>
          </cell>
          <cell r="AN445">
            <v>12</v>
          </cell>
          <cell r="AO445">
            <v>10</v>
          </cell>
          <cell r="AP445">
            <v>9</v>
          </cell>
          <cell r="AQ445">
            <v>18</v>
          </cell>
          <cell r="AR445">
            <v>0</v>
          </cell>
          <cell r="AS445">
            <v>0</v>
          </cell>
          <cell r="AT445">
            <v>0</v>
          </cell>
          <cell r="AU445">
            <v>0</v>
          </cell>
          <cell r="AV445">
            <v>0</v>
          </cell>
          <cell r="AW445">
            <v>45</v>
          </cell>
          <cell r="AX445">
            <v>3</v>
          </cell>
          <cell r="AY445">
            <v>3</v>
          </cell>
          <cell r="AZ445">
            <v>1</v>
          </cell>
          <cell r="BA445" t="str">
            <v>ﾜﾀﾐｴｺﾛｼﾞｰ</v>
          </cell>
          <cell r="BB445" t="str">
            <v>ﾜﾀﾐｴｺﾛｼﾞｰ</v>
          </cell>
          <cell r="BC445" t="str">
            <v>東京ガス</v>
          </cell>
          <cell r="BD445" t="str">
            <v>なし</v>
          </cell>
          <cell r="BE445" t="str">
            <v>一括管理</v>
          </cell>
          <cell r="BF445" t="str">
            <v>既存</v>
          </cell>
          <cell r="BG445">
            <v>0</v>
          </cell>
          <cell r="BH445" t="str">
            <v>ワタミエコロジー</v>
          </cell>
          <cell r="BI445" t="str">
            <v>平</v>
          </cell>
          <cell r="BJ445" t="str">
            <v>03-5737-7103</v>
          </cell>
          <cell r="BK445" t="str">
            <v>㈱ﾃｨ･ｴﾑ･ｺｰﾎﾟﾚｰｼｮﾝ</v>
          </cell>
          <cell r="BL445" t="str">
            <v>代表取締役</v>
          </cell>
          <cell r="BM445" t="str">
            <v>金沢　雅都子</v>
          </cell>
          <cell r="BN445" t="str">
            <v>321-0966</v>
          </cell>
          <cell r="BO445" t="str">
            <v>栃木県宇都宮市今泉３－２－１８</v>
          </cell>
          <cell r="BP445" t="str">
            <v>028-627-3111</v>
          </cell>
          <cell r="BQ445" t="str">
            <v>028-625-2717</v>
          </cell>
          <cell r="BR445" t="str">
            <v>なし</v>
          </cell>
          <cell r="BS445">
            <v>0</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0</v>
          </cell>
          <cell r="CH445">
            <v>0</v>
          </cell>
          <cell r="CI445">
            <v>0</v>
          </cell>
          <cell r="CJ445">
            <v>0</v>
          </cell>
          <cell r="CK445">
            <v>0</v>
          </cell>
          <cell r="CL445">
            <v>0</v>
          </cell>
          <cell r="CM445">
            <v>0</v>
          </cell>
          <cell r="CN445">
            <v>0</v>
          </cell>
          <cell r="CO445">
            <v>0</v>
          </cell>
          <cell r="CP445">
            <v>0</v>
          </cell>
        </row>
        <row r="446">
          <cell r="A446">
            <v>467</v>
          </cell>
          <cell r="B446" t="str">
            <v>確定</v>
          </cell>
          <cell r="C446" t="str">
            <v>新規</v>
          </cell>
          <cell r="D446" t="str">
            <v>わたみん家</v>
          </cell>
          <cell r="E446" t="str">
            <v>上野浅草口</v>
          </cell>
          <cell r="F446" t="str">
            <v>確定</v>
          </cell>
          <cell r="G446" t="str">
            <v>田中</v>
          </cell>
          <cell r="H446">
            <v>38230</v>
          </cell>
          <cell r="I446" t="str">
            <v>確定</v>
          </cell>
          <cell r="J446">
            <v>38224</v>
          </cell>
          <cell r="K446">
            <v>0.45833333333333331</v>
          </cell>
          <cell r="L446">
            <v>0</v>
          </cell>
          <cell r="M446">
            <v>0</v>
          </cell>
          <cell r="N446" t="str">
            <v>110-0005</v>
          </cell>
          <cell r="O446" t="str">
            <v>東京都台東区上野７－２－１</v>
          </cell>
          <cell r="P446" t="str">
            <v>確定</v>
          </cell>
          <cell r="Q446" t="str">
            <v>南大門上野駅前ビル　７階</v>
          </cell>
          <cell r="R446" t="str">
            <v>確定</v>
          </cell>
          <cell r="S446" t="str">
            <v>ＪＲ山手線</v>
          </cell>
          <cell r="T446" t="str">
            <v>上野</v>
          </cell>
          <cell r="U446">
            <v>1</v>
          </cell>
          <cell r="V446">
            <v>41.26</v>
          </cell>
          <cell r="W446" t="str">
            <v>確定</v>
          </cell>
          <cell r="X446">
            <v>1</v>
          </cell>
          <cell r="Y446" t="str">
            <v>年中無休</v>
          </cell>
          <cell r="Z446" t="str">
            <v>17:00～翌日3:00　金土曜及び祝祭日の前日は5:00迄</v>
          </cell>
          <cell r="AA446" t="str">
            <v>03-5827-1693</v>
          </cell>
          <cell r="AB446" t="str">
            <v>03-5827-1694</v>
          </cell>
          <cell r="AC446" t="str">
            <v>なし</v>
          </cell>
          <cell r="AD446">
            <v>8500</v>
          </cell>
          <cell r="AE446">
            <v>0</v>
          </cell>
          <cell r="AF446">
            <v>38</v>
          </cell>
          <cell r="AG446">
            <v>80</v>
          </cell>
          <cell r="AH446" t="str">
            <v>確定</v>
          </cell>
          <cell r="AI446">
            <v>0</v>
          </cell>
          <cell r="AJ446" t="str">
            <v>中止</v>
          </cell>
          <cell r="AK446">
            <v>2</v>
          </cell>
          <cell r="AL446" t="str">
            <v>A+B</v>
          </cell>
          <cell r="AM446">
            <v>23</v>
          </cell>
          <cell r="AN446">
            <v>10</v>
          </cell>
          <cell r="AO446">
            <v>0</v>
          </cell>
          <cell r="AP446">
            <v>0</v>
          </cell>
          <cell r="AQ446">
            <v>0</v>
          </cell>
          <cell r="AR446">
            <v>0</v>
          </cell>
          <cell r="AS446">
            <v>0</v>
          </cell>
          <cell r="AT446">
            <v>0</v>
          </cell>
          <cell r="AU446">
            <v>0</v>
          </cell>
          <cell r="AV446">
            <v>0</v>
          </cell>
          <cell r="AW446">
            <v>33</v>
          </cell>
          <cell r="AX446">
            <v>1</v>
          </cell>
          <cell r="AY446">
            <v>1</v>
          </cell>
          <cell r="AZ446">
            <v>1</v>
          </cell>
          <cell r="BA446" t="str">
            <v>ﾜﾀﾐｴｺﾛｼﾞｰ</v>
          </cell>
          <cell r="BB446" t="str">
            <v>ﾜﾀﾐｴｺﾛｼﾞｰ</v>
          </cell>
          <cell r="BC446" t="str">
            <v>東京ガス</v>
          </cell>
          <cell r="BD446" t="str">
            <v>なし</v>
          </cell>
          <cell r="BE446" t="str">
            <v>一括管理</v>
          </cell>
          <cell r="BF446" t="str">
            <v>既存</v>
          </cell>
          <cell r="BG446">
            <v>0</v>
          </cell>
          <cell r="BH446" t="str">
            <v>ワタミエコロジー</v>
          </cell>
          <cell r="BI446" t="str">
            <v>平</v>
          </cell>
          <cell r="BJ446" t="str">
            <v>03-5737-7103</v>
          </cell>
          <cell r="BK446" t="str">
            <v>㈱ﾃｨ･ｴﾑ･ｺｰﾎﾟﾚｰｼｮﾝ</v>
          </cell>
          <cell r="BL446" t="str">
            <v>代表取締役</v>
          </cell>
          <cell r="BM446" t="str">
            <v>金沢　雅都子</v>
          </cell>
          <cell r="BN446" t="str">
            <v>321-0966</v>
          </cell>
          <cell r="BO446" t="str">
            <v>栃木県宇都宮市今泉３－２－１８</v>
          </cell>
          <cell r="BP446" t="str">
            <v>028-627-3111</v>
          </cell>
          <cell r="BQ446" t="str">
            <v>028-625-2717</v>
          </cell>
          <cell r="BR446" t="str">
            <v>なし</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0</v>
          </cell>
          <cell r="CH446">
            <v>0</v>
          </cell>
          <cell r="CI446">
            <v>0</v>
          </cell>
          <cell r="CJ446">
            <v>0</v>
          </cell>
          <cell r="CK446">
            <v>0</v>
          </cell>
          <cell r="CL446">
            <v>0</v>
          </cell>
          <cell r="CM446">
            <v>0</v>
          </cell>
          <cell r="CN446">
            <v>0</v>
          </cell>
          <cell r="CO446">
            <v>0</v>
          </cell>
          <cell r="CP446">
            <v>0</v>
          </cell>
        </row>
        <row r="447">
          <cell r="A447">
            <v>468</v>
          </cell>
          <cell r="B447" t="str">
            <v>確定</v>
          </cell>
          <cell r="C447" t="str">
            <v>新規</v>
          </cell>
          <cell r="D447" t="str">
            <v>坐和民</v>
          </cell>
          <cell r="E447" t="str">
            <v>小倉魚町銀天街</v>
          </cell>
          <cell r="F447" t="str">
            <v>確定</v>
          </cell>
          <cell r="G447" t="str">
            <v>清水</v>
          </cell>
          <cell r="H447">
            <v>38230</v>
          </cell>
          <cell r="I447" t="str">
            <v>確定</v>
          </cell>
          <cell r="J447">
            <v>38224</v>
          </cell>
          <cell r="K447">
            <v>0.625</v>
          </cell>
          <cell r="L447">
            <v>0</v>
          </cell>
          <cell r="M447">
            <v>0</v>
          </cell>
          <cell r="N447" t="str">
            <v>802-0006</v>
          </cell>
          <cell r="O447" t="str">
            <v>福岡県北九州市小倉北区魚町１－１－１５</v>
          </cell>
          <cell r="P447" t="str">
            <v>確定</v>
          </cell>
          <cell r="Q447" t="str">
            <v>巴ビル　２・３階</v>
          </cell>
          <cell r="R447" t="str">
            <v>確定</v>
          </cell>
          <cell r="S447" t="str">
            <v>JR線</v>
          </cell>
          <cell r="T447" t="str">
            <v>小倉</v>
          </cell>
          <cell r="U447">
            <v>3</v>
          </cell>
          <cell r="V447">
            <v>141.5</v>
          </cell>
          <cell r="W447" t="str">
            <v>確定</v>
          </cell>
          <cell r="X447">
            <v>2</v>
          </cell>
          <cell r="Y447" t="str">
            <v>年中無休</v>
          </cell>
          <cell r="Z447" t="str">
            <v>17:00～翌日3:00　金土曜及び祝祭日の前日は5:00迄</v>
          </cell>
          <cell r="AA447" t="str">
            <v>093-512-1481</v>
          </cell>
          <cell r="AB447" t="str">
            <v>093-512-1482</v>
          </cell>
          <cell r="AC447" t="str">
            <v>なし</v>
          </cell>
          <cell r="AD447">
            <v>12500</v>
          </cell>
          <cell r="AE447">
            <v>0</v>
          </cell>
          <cell r="AF447">
            <v>95.05</v>
          </cell>
          <cell r="AG447">
            <v>152</v>
          </cell>
          <cell r="AH447" t="str">
            <v>確定</v>
          </cell>
          <cell r="AI447">
            <v>0</v>
          </cell>
          <cell r="AJ447" t="str">
            <v>中止</v>
          </cell>
          <cell r="AK447">
            <v>1</v>
          </cell>
          <cell r="AL447" t="str">
            <v>なし</v>
          </cell>
          <cell r="AM447">
            <v>40</v>
          </cell>
          <cell r="AN447">
            <v>0</v>
          </cell>
          <cell r="AO447">
            <v>0</v>
          </cell>
          <cell r="AP447">
            <v>0</v>
          </cell>
          <cell r="AQ447">
            <v>0</v>
          </cell>
          <cell r="AR447">
            <v>0</v>
          </cell>
          <cell r="AS447">
            <v>0</v>
          </cell>
          <cell r="AT447">
            <v>0</v>
          </cell>
          <cell r="AU447">
            <v>0</v>
          </cell>
          <cell r="AV447">
            <v>0</v>
          </cell>
          <cell r="AW447">
            <v>40</v>
          </cell>
          <cell r="AX447">
            <v>2</v>
          </cell>
          <cell r="AY447">
            <v>1</v>
          </cell>
          <cell r="AZ447">
            <v>1</v>
          </cell>
          <cell r="BA447" t="str">
            <v>オーナー</v>
          </cell>
          <cell r="BB447" t="str">
            <v>オーナー</v>
          </cell>
          <cell r="BC447" t="str">
            <v>西部ガス</v>
          </cell>
          <cell r="BD447" t="str">
            <v>なし</v>
          </cell>
          <cell r="BE447" t="str">
            <v>なし</v>
          </cell>
          <cell r="BF447" t="str">
            <v>既存</v>
          </cell>
          <cell r="BG447">
            <v>0</v>
          </cell>
          <cell r="BH447">
            <v>0</v>
          </cell>
          <cell r="BI447">
            <v>0</v>
          </cell>
          <cell r="BJ447">
            <v>0</v>
          </cell>
          <cell r="BK447" t="str">
            <v>有限会社　巴商事</v>
          </cell>
          <cell r="BL447" t="str">
            <v>代表取締役</v>
          </cell>
          <cell r="BM447" t="str">
            <v>瀬戸　義直</v>
          </cell>
          <cell r="BN447" t="str">
            <v>802-0006</v>
          </cell>
          <cell r="BO447" t="str">
            <v>福岡県北九州市小倉北区魚町１－１－１５</v>
          </cell>
          <cell r="BP447" t="str">
            <v>093-531-9277</v>
          </cell>
          <cell r="BQ447">
            <v>0</v>
          </cell>
          <cell r="BR447" t="str">
            <v>栄和興産㈱</v>
          </cell>
          <cell r="BS447" t="str">
            <v>明石</v>
          </cell>
          <cell r="BT447" t="str">
            <v>093-551-1644</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row>
        <row r="448">
          <cell r="A448">
            <v>469</v>
          </cell>
          <cell r="B448" t="str">
            <v>確定</v>
          </cell>
          <cell r="C448" t="str">
            <v>新規</v>
          </cell>
          <cell r="D448" t="str">
            <v>和民</v>
          </cell>
          <cell r="E448" t="str">
            <v>住道北口</v>
          </cell>
          <cell r="F448" t="str">
            <v>確定</v>
          </cell>
          <cell r="G448" t="str">
            <v>能村</v>
          </cell>
          <cell r="H448">
            <v>38259</v>
          </cell>
          <cell r="I448" t="str">
            <v>確定</v>
          </cell>
          <cell r="J448">
            <v>38253</v>
          </cell>
          <cell r="K448">
            <v>0.625</v>
          </cell>
          <cell r="L448">
            <v>0</v>
          </cell>
          <cell r="M448">
            <v>0</v>
          </cell>
          <cell r="N448" t="str">
            <v>574-0046</v>
          </cell>
          <cell r="O448" t="str">
            <v>大阪府大東市赤井１－２－１５</v>
          </cell>
          <cell r="P448" t="str">
            <v>確定</v>
          </cell>
          <cell r="Q448" t="str">
            <v>ポップタウン住道本館ビル　１階</v>
          </cell>
          <cell r="R448" t="str">
            <v>確定</v>
          </cell>
          <cell r="S448" t="str">
            <v>ＪＲ学研都市線</v>
          </cell>
          <cell r="T448" t="str">
            <v>住道</v>
          </cell>
          <cell r="U448">
            <v>3</v>
          </cell>
          <cell r="V448">
            <v>94.1</v>
          </cell>
          <cell r="W448" t="str">
            <v>確定</v>
          </cell>
          <cell r="X448">
            <v>1</v>
          </cell>
          <cell r="Y448" t="str">
            <v>年中無休</v>
          </cell>
          <cell r="Z448" t="str">
            <v>17:00～翌日3:00　金土曜及び祝祭日の前日は5:00迄</v>
          </cell>
          <cell r="AA448" t="str">
            <v>072-816-1981</v>
          </cell>
          <cell r="AB448" t="str">
            <v>072-816-1982</v>
          </cell>
          <cell r="AC448" t="str">
            <v>なし</v>
          </cell>
          <cell r="AD448">
            <v>11300</v>
          </cell>
          <cell r="AE448">
            <v>0</v>
          </cell>
          <cell r="AF448">
            <v>84</v>
          </cell>
          <cell r="AG448">
            <v>153</v>
          </cell>
          <cell r="AH448" t="str">
            <v>確定</v>
          </cell>
          <cell r="AI448">
            <v>0</v>
          </cell>
          <cell r="AJ448" t="str">
            <v>中止</v>
          </cell>
          <cell r="AK448">
            <v>4</v>
          </cell>
          <cell r="AL448" t="str">
            <v>A+B, C+D</v>
          </cell>
          <cell r="AM448">
            <v>6</v>
          </cell>
          <cell r="AN448">
            <v>16</v>
          </cell>
          <cell r="AO448">
            <v>13</v>
          </cell>
          <cell r="AP448">
            <v>16</v>
          </cell>
          <cell r="AQ448">
            <v>0</v>
          </cell>
          <cell r="AR448">
            <v>0</v>
          </cell>
          <cell r="AS448">
            <v>0</v>
          </cell>
          <cell r="AT448">
            <v>0</v>
          </cell>
          <cell r="AU448">
            <v>0</v>
          </cell>
          <cell r="AV448">
            <v>0</v>
          </cell>
          <cell r="AW448">
            <v>29</v>
          </cell>
          <cell r="AX448">
            <v>1</v>
          </cell>
          <cell r="AY448">
            <v>1</v>
          </cell>
          <cell r="AZ448">
            <v>1</v>
          </cell>
          <cell r="BA448" t="str">
            <v>オーナー</v>
          </cell>
          <cell r="BB448" t="str">
            <v>水道局</v>
          </cell>
          <cell r="BC448" t="str">
            <v>大阪ガス</v>
          </cell>
          <cell r="BD448" t="str">
            <v>あり</v>
          </cell>
          <cell r="BE448" t="str">
            <v>なし</v>
          </cell>
          <cell r="BF448" t="str">
            <v>既存</v>
          </cell>
          <cell r="BG448">
            <v>0</v>
          </cell>
          <cell r="BH448">
            <v>0</v>
          </cell>
          <cell r="BI448">
            <v>0</v>
          </cell>
          <cell r="BJ448">
            <v>0</v>
          </cell>
          <cell r="BK448" t="str">
            <v>大川創業　株式会社</v>
          </cell>
          <cell r="BL448" t="str">
            <v>代表取締役</v>
          </cell>
          <cell r="BM448" t="str">
            <v>大川　進一郎</v>
          </cell>
          <cell r="BN448" t="str">
            <v>574-0046</v>
          </cell>
          <cell r="BO448" t="str">
            <v>大阪府大東市赤井１－２－１２</v>
          </cell>
          <cell r="BP448" t="str">
            <v>072-872-5123</v>
          </cell>
          <cell r="BQ448" t="str">
            <v>072-875-1144</v>
          </cell>
          <cell r="BR448" t="str">
            <v>ｴﾝﾀｰﾌﾟﾗｲｽﾞｼｰﾋﾟｰｼｰ</v>
          </cell>
          <cell r="BS448" t="str">
            <v>板岡</v>
          </cell>
          <cell r="BT448" t="str">
            <v>072-682-3257</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row>
        <row r="449">
          <cell r="A449">
            <v>470</v>
          </cell>
          <cell r="B449" t="str">
            <v>確定</v>
          </cell>
          <cell r="C449" t="str">
            <v>新規</v>
          </cell>
          <cell r="D449" t="str">
            <v>坐和民</v>
          </cell>
          <cell r="E449" t="str">
            <v>五反田桜田通り</v>
          </cell>
          <cell r="F449" t="str">
            <v>確定</v>
          </cell>
          <cell r="G449" t="str">
            <v>田中</v>
          </cell>
          <cell r="H449">
            <v>38229</v>
          </cell>
          <cell r="I449" t="str">
            <v>確定</v>
          </cell>
          <cell r="J449">
            <v>38222</v>
          </cell>
          <cell r="K449">
            <v>0.625</v>
          </cell>
          <cell r="L449">
            <v>0</v>
          </cell>
          <cell r="M449">
            <v>0</v>
          </cell>
          <cell r="N449" t="str">
            <v>141-0031</v>
          </cell>
          <cell r="O449" t="str">
            <v>東京都品川区西五反田２－７－８</v>
          </cell>
          <cell r="P449" t="str">
            <v>確定</v>
          </cell>
          <cell r="Q449" t="str">
            <v>誠實ビル　５・６階</v>
          </cell>
          <cell r="R449" t="str">
            <v>確定</v>
          </cell>
          <cell r="S449" t="str">
            <v>ＪＲ山手線</v>
          </cell>
          <cell r="T449" t="str">
            <v>五反田</v>
          </cell>
          <cell r="U449">
            <v>1</v>
          </cell>
          <cell r="V449">
            <v>80.900000000000006</v>
          </cell>
          <cell r="W449" t="str">
            <v>確定</v>
          </cell>
          <cell r="X449">
            <v>2</v>
          </cell>
          <cell r="Y449" t="str">
            <v>年中無休</v>
          </cell>
          <cell r="Z449" t="str">
            <v>17:00～翌日3:00　金土曜及び祝祭日の前日は5:00迄</v>
          </cell>
          <cell r="AA449" t="str">
            <v>03-5436-2761</v>
          </cell>
          <cell r="AB449" t="str">
            <v>03-5436-2762</v>
          </cell>
          <cell r="AC449" t="str">
            <v>なし</v>
          </cell>
          <cell r="AD449">
            <v>14000</v>
          </cell>
          <cell r="AE449">
            <v>0</v>
          </cell>
          <cell r="AF449">
            <v>80.900000000000006</v>
          </cell>
          <cell r="AG449">
            <v>130</v>
          </cell>
          <cell r="AH449" t="str">
            <v>確定</v>
          </cell>
          <cell r="AI449">
            <v>0</v>
          </cell>
          <cell r="AJ449" t="str">
            <v>中止</v>
          </cell>
          <cell r="AK449">
            <v>3</v>
          </cell>
          <cell r="AL449" t="str">
            <v>なし</v>
          </cell>
          <cell r="AM449">
            <v>18</v>
          </cell>
          <cell r="AN449">
            <v>16</v>
          </cell>
          <cell r="AO449">
            <v>12</v>
          </cell>
          <cell r="AP449">
            <v>0</v>
          </cell>
          <cell r="AQ449">
            <v>0</v>
          </cell>
          <cell r="AR449">
            <v>0</v>
          </cell>
          <cell r="AS449">
            <v>0</v>
          </cell>
          <cell r="AT449">
            <v>0</v>
          </cell>
          <cell r="AU449">
            <v>0</v>
          </cell>
          <cell r="AV449">
            <v>0</v>
          </cell>
          <cell r="AW449">
            <v>18</v>
          </cell>
          <cell r="AX449">
            <v>2</v>
          </cell>
          <cell r="AY449">
            <v>2</v>
          </cell>
          <cell r="AZ449">
            <v>1</v>
          </cell>
          <cell r="BA449" t="str">
            <v>オーナー</v>
          </cell>
          <cell r="BB449" t="str">
            <v>オーナー</v>
          </cell>
          <cell r="BC449" t="str">
            <v>東京ガス</v>
          </cell>
          <cell r="BD449" t="str">
            <v>なし</v>
          </cell>
          <cell r="BE449" t="str">
            <v>なし</v>
          </cell>
          <cell r="BF449" t="str">
            <v>既存</v>
          </cell>
          <cell r="BG449">
            <v>0</v>
          </cell>
          <cell r="BH449" t="str">
            <v>㈱ジェイ・ビー・エム</v>
          </cell>
          <cell r="BI449" t="str">
            <v>本間</v>
          </cell>
          <cell r="BJ449" t="str">
            <v>03-3492-1801</v>
          </cell>
          <cell r="BK449" t="str">
            <v>有限会社　誠實不動産</v>
          </cell>
          <cell r="BL449" t="str">
            <v>代表取締役</v>
          </cell>
          <cell r="BM449" t="str">
            <v>田谷　眞</v>
          </cell>
          <cell r="BN449" t="str">
            <v>141-0031</v>
          </cell>
          <cell r="BO449" t="str">
            <v>東京都品川区西五反田２－１２－３</v>
          </cell>
          <cell r="BP449" t="str">
            <v>03-3492-1801</v>
          </cell>
          <cell r="BQ449" t="str">
            <v>03-3492-1802</v>
          </cell>
          <cell r="BR449" t="str">
            <v>住友不動産販売㈱</v>
          </cell>
          <cell r="BS449" t="str">
            <v>中村</v>
          </cell>
          <cell r="BT449" t="str">
            <v>03-3346-1021</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row>
        <row r="450">
          <cell r="A450">
            <v>471</v>
          </cell>
          <cell r="B450" t="str">
            <v>確定</v>
          </cell>
          <cell r="C450" t="str">
            <v>新規</v>
          </cell>
          <cell r="D450" t="str">
            <v>和民</v>
          </cell>
          <cell r="E450" t="str">
            <v>姫路駅前</v>
          </cell>
          <cell r="F450" t="str">
            <v>確定</v>
          </cell>
          <cell r="G450" t="str">
            <v>藤井</v>
          </cell>
          <cell r="H450">
            <v>38246</v>
          </cell>
          <cell r="I450" t="str">
            <v>確定</v>
          </cell>
          <cell r="J450">
            <v>38240</v>
          </cell>
          <cell r="K450">
            <v>0.625</v>
          </cell>
          <cell r="L450">
            <v>0</v>
          </cell>
          <cell r="M450">
            <v>0</v>
          </cell>
          <cell r="N450" t="str">
            <v>670-0927</v>
          </cell>
          <cell r="O450" t="str">
            <v>兵庫県姫路市駅前町３２９</v>
          </cell>
          <cell r="P450" t="str">
            <v>確定</v>
          </cell>
          <cell r="Q450" t="str">
            <v>三幸ビルⅡ　　地下１・１階</v>
          </cell>
          <cell r="R450" t="str">
            <v>確定</v>
          </cell>
          <cell r="S450" t="str">
            <v>ＪＲ線</v>
          </cell>
          <cell r="T450" t="str">
            <v>姫路</v>
          </cell>
          <cell r="U450">
            <v>3</v>
          </cell>
          <cell r="V450">
            <v>93.4</v>
          </cell>
          <cell r="W450" t="str">
            <v>確定</v>
          </cell>
          <cell r="X450">
            <v>2</v>
          </cell>
          <cell r="Y450" t="str">
            <v>年中無休</v>
          </cell>
          <cell r="Z450" t="str">
            <v>17:00～翌日3:00　金土曜及び祝祭日の前日は5:00迄</v>
          </cell>
          <cell r="AA450" t="str">
            <v>0792-21-8295</v>
          </cell>
          <cell r="AB450" t="str">
            <v>0792-21-8296</v>
          </cell>
          <cell r="AC450" t="str">
            <v>なし</v>
          </cell>
          <cell r="AD450">
            <v>12500</v>
          </cell>
          <cell r="AE450">
            <v>0</v>
          </cell>
          <cell r="AF450">
            <v>85.4</v>
          </cell>
          <cell r="AG450">
            <v>146</v>
          </cell>
          <cell r="AH450" t="str">
            <v>確定</v>
          </cell>
          <cell r="AI450">
            <v>0</v>
          </cell>
          <cell r="AJ450" t="str">
            <v>中止</v>
          </cell>
          <cell r="AK450">
            <v>3</v>
          </cell>
          <cell r="AL450" t="str">
            <v>A+B+C</v>
          </cell>
          <cell r="AM450">
            <v>20</v>
          </cell>
          <cell r="AN450">
            <v>10</v>
          </cell>
          <cell r="AO450">
            <v>18</v>
          </cell>
          <cell r="AP450">
            <v>0</v>
          </cell>
          <cell r="AQ450">
            <v>0</v>
          </cell>
          <cell r="AR450">
            <v>0</v>
          </cell>
          <cell r="AS450">
            <v>0</v>
          </cell>
          <cell r="AT450">
            <v>0</v>
          </cell>
          <cell r="AU450">
            <v>0</v>
          </cell>
          <cell r="AV450">
            <v>0</v>
          </cell>
          <cell r="AW450">
            <v>48</v>
          </cell>
          <cell r="AX450">
            <v>2</v>
          </cell>
          <cell r="AY450">
            <v>1</v>
          </cell>
          <cell r="AZ450">
            <v>1</v>
          </cell>
          <cell r="BA450" t="str">
            <v>オーナー</v>
          </cell>
          <cell r="BB450" t="str">
            <v>オーナー</v>
          </cell>
          <cell r="BC450" t="str">
            <v>大阪ガス</v>
          </cell>
          <cell r="BD450" t="str">
            <v>なし</v>
          </cell>
          <cell r="BE450" t="str">
            <v>なし</v>
          </cell>
          <cell r="BF450" t="str">
            <v>既存</v>
          </cell>
          <cell r="BG450">
            <v>0</v>
          </cell>
          <cell r="BH450">
            <v>0</v>
          </cell>
          <cell r="BI450">
            <v>0</v>
          </cell>
          <cell r="BJ450">
            <v>0</v>
          </cell>
          <cell r="BK450" t="str">
            <v>幸栄土地　株式会社</v>
          </cell>
          <cell r="BL450" t="str">
            <v>代表取締役</v>
          </cell>
          <cell r="BM450" t="str">
            <v>三木　富久子</v>
          </cell>
          <cell r="BN450" t="str">
            <v>672-8016</v>
          </cell>
          <cell r="BO450" t="str">
            <v>兵庫県姫路市木場１１７０</v>
          </cell>
          <cell r="BP450" t="str">
            <v>0792-45-1717</v>
          </cell>
          <cell r="BQ450" t="str">
            <v>0792-46-2616</v>
          </cell>
          <cell r="BR450" t="str">
            <v>姫路不動産㈱</v>
          </cell>
          <cell r="BS450">
            <v>0</v>
          </cell>
          <cell r="BT450" t="str">
            <v>0792-81-0081</v>
          </cell>
          <cell r="BU450">
            <v>0</v>
          </cell>
          <cell r="BV450">
            <v>0</v>
          </cell>
          <cell r="BW450">
            <v>0</v>
          </cell>
          <cell r="BX450">
            <v>0</v>
          </cell>
          <cell r="BY450">
            <v>0</v>
          </cell>
          <cell r="BZ450">
            <v>0</v>
          </cell>
          <cell r="CA450">
            <v>0</v>
          </cell>
          <cell r="CB450">
            <v>0</v>
          </cell>
          <cell r="CC450">
            <v>0</v>
          </cell>
          <cell r="CD450">
            <v>0</v>
          </cell>
          <cell r="CE450">
            <v>0</v>
          </cell>
          <cell r="CF450">
            <v>0</v>
          </cell>
          <cell r="CG450">
            <v>0</v>
          </cell>
          <cell r="CH450">
            <v>0</v>
          </cell>
          <cell r="CI450">
            <v>0</v>
          </cell>
          <cell r="CJ450">
            <v>0</v>
          </cell>
          <cell r="CK450">
            <v>0</v>
          </cell>
          <cell r="CL450">
            <v>0</v>
          </cell>
          <cell r="CM450">
            <v>0</v>
          </cell>
          <cell r="CN450">
            <v>0</v>
          </cell>
          <cell r="CO450">
            <v>0</v>
          </cell>
          <cell r="CP450">
            <v>0</v>
          </cell>
        </row>
        <row r="451">
          <cell r="A451">
            <v>472</v>
          </cell>
          <cell r="B451" t="str">
            <v>確定</v>
          </cell>
          <cell r="C451" t="str">
            <v>新規</v>
          </cell>
          <cell r="D451" t="str">
            <v>和民</v>
          </cell>
          <cell r="E451" t="str">
            <v>広島天満屋前</v>
          </cell>
          <cell r="F451" t="str">
            <v>確定</v>
          </cell>
          <cell r="G451" t="str">
            <v>能村</v>
          </cell>
          <cell r="H451">
            <v>38251</v>
          </cell>
          <cell r="I451" t="str">
            <v>確定</v>
          </cell>
          <cell r="J451">
            <v>38245</v>
          </cell>
          <cell r="K451">
            <v>0.625</v>
          </cell>
          <cell r="L451">
            <v>0</v>
          </cell>
          <cell r="M451">
            <v>0</v>
          </cell>
          <cell r="N451" t="str">
            <v>730-0033</v>
          </cell>
          <cell r="O451" t="str">
            <v>広島県広島市中区堀川町４－１７</v>
          </cell>
          <cell r="P451" t="str">
            <v>確定</v>
          </cell>
          <cell r="Q451" t="str">
            <v>小松屋ビル　６・７階</v>
          </cell>
          <cell r="R451" t="str">
            <v>確定</v>
          </cell>
          <cell r="S451" t="str">
            <v>広島電鉄線</v>
          </cell>
          <cell r="T451" t="str">
            <v>八丁堀</v>
          </cell>
          <cell r="U451">
            <v>1</v>
          </cell>
          <cell r="V451">
            <v>171.35</v>
          </cell>
          <cell r="W451" t="str">
            <v>確定</v>
          </cell>
          <cell r="X451">
            <v>3</v>
          </cell>
          <cell r="Y451" t="str">
            <v>年中無休</v>
          </cell>
          <cell r="Z451" t="str">
            <v>17:00～翌日3:00　金土曜及び祝祭日の前日は5:00迄</v>
          </cell>
          <cell r="AA451" t="str">
            <v>082-504-8867</v>
          </cell>
          <cell r="AB451" t="str">
            <v>082-504-8868</v>
          </cell>
          <cell r="AC451" t="str">
            <v>なし</v>
          </cell>
          <cell r="AD451">
            <v>14000</v>
          </cell>
          <cell r="AE451">
            <v>0</v>
          </cell>
          <cell r="AF451">
            <v>100.42</v>
          </cell>
          <cell r="AG451">
            <v>170</v>
          </cell>
          <cell r="AH451" t="str">
            <v>確定</v>
          </cell>
          <cell r="AI451">
            <v>0</v>
          </cell>
          <cell r="AJ451" t="str">
            <v>中止</v>
          </cell>
          <cell r="AK451">
            <v>5</v>
          </cell>
          <cell r="AL451" t="str">
            <v>A+B+C+D+E</v>
          </cell>
          <cell r="AM451">
            <v>18</v>
          </cell>
          <cell r="AN451">
            <v>16</v>
          </cell>
          <cell r="AO451">
            <v>16</v>
          </cell>
          <cell r="AP451">
            <v>14</v>
          </cell>
          <cell r="AQ451">
            <v>12</v>
          </cell>
          <cell r="AR451">
            <v>0</v>
          </cell>
          <cell r="AS451">
            <v>0</v>
          </cell>
          <cell r="AT451">
            <v>0</v>
          </cell>
          <cell r="AU451">
            <v>0</v>
          </cell>
          <cell r="AV451">
            <v>0</v>
          </cell>
          <cell r="AW451">
            <v>50</v>
          </cell>
          <cell r="AX451">
            <v>2</v>
          </cell>
          <cell r="AY451">
            <v>2</v>
          </cell>
          <cell r="AZ451">
            <v>1</v>
          </cell>
          <cell r="BA451" t="str">
            <v>オーナー</v>
          </cell>
          <cell r="BB451" t="str">
            <v>オーナー</v>
          </cell>
          <cell r="BC451" t="str">
            <v>広島ガス</v>
          </cell>
          <cell r="BD451" t="str">
            <v>なし</v>
          </cell>
          <cell r="BE451" t="str">
            <v>なし</v>
          </cell>
          <cell r="BF451" t="str">
            <v>既存</v>
          </cell>
          <cell r="BG451">
            <v>0</v>
          </cell>
          <cell r="BH451">
            <v>0</v>
          </cell>
          <cell r="BI451">
            <v>0</v>
          </cell>
          <cell r="BJ451">
            <v>0</v>
          </cell>
          <cell r="BK451" t="str">
            <v>株式会社　小松屋</v>
          </cell>
          <cell r="BL451" t="str">
            <v>代表取締役</v>
          </cell>
          <cell r="BM451" t="str">
            <v>三浦　晴美</v>
          </cell>
          <cell r="BN451" t="str">
            <v>730-0033</v>
          </cell>
          <cell r="BO451" t="str">
            <v>広島県広島市中区堀川町４－１７</v>
          </cell>
          <cell r="BP451" t="str">
            <v>082-241-1816</v>
          </cell>
          <cell r="BQ451">
            <v>0</v>
          </cell>
          <cell r="BR451" t="str">
            <v>㈱ライテックス</v>
          </cell>
          <cell r="BS451" t="str">
            <v>吉川</v>
          </cell>
          <cell r="BT451" t="str">
            <v>06-6282-3878</v>
          </cell>
          <cell r="BU451">
            <v>0</v>
          </cell>
          <cell r="BV451">
            <v>0</v>
          </cell>
          <cell r="BW451">
            <v>0</v>
          </cell>
          <cell r="BX451">
            <v>0</v>
          </cell>
          <cell r="BY451">
            <v>0</v>
          </cell>
          <cell r="BZ451">
            <v>0</v>
          </cell>
          <cell r="CA451">
            <v>0</v>
          </cell>
          <cell r="CB451">
            <v>0</v>
          </cell>
          <cell r="CC451">
            <v>0</v>
          </cell>
          <cell r="CD451">
            <v>0</v>
          </cell>
          <cell r="CE451">
            <v>0</v>
          </cell>
          <cell r="CF451">
            <v>0</v>
          </cell>
          <cell r="CG451">
            <v>0</v>
          </cell>
          <cell r="CH451">
            <v>0</v>
          </cell>
          <cell r="CI451">
            <v>0</v>
          </cell>
          <cell r="CJ451">
            <v>0</v>
          </cell>
          <cell r="CK451">
            <v>0</v>
          </cell>
          <cell r="CL451">
            <v>0</v>
          </cell>
          <cell r="CM451">
            <v>0</v>
          </cell>
          <cell r="CN451">
            <v>0</v>
          </cell>
          <cell r="CO451">
            <v>0</v>
          </cell>
          <cell r="CP451">
            <v>0</v>
          </cell>
        </row>
        <row r="452">
          <cell r="A452">
            <v>473</v>
          </cell>
          <cell r="B452" t="str">
            <v>確定</v>
          </cell>
          <cell r="C452" t="str">
            <v>新規</v>
          </cell>
          <cell r="D452" t="str">
            <v>和民</v>
          </cell>
          <cell r="E452" t="str">
            <v>JR王寺南口駅前</v>
          </cell>
          <cell r="F452" t="str">
            <v>確定</v>
          </cell>
          <cell r="G452" t="str">
            <v>藤井</v>
          </cell>
          <cell r="H452">
            <v>38260</v>
          </cell>
          <cell r="I452" t="str">
            <v>確定</v>
          </cell>
          <cell r="J452">
            <v>38254</v>
          </cell>
          <cell r="K452">
            <v>0.625</v>
          </cell>
          <cell r="L452">
            <v>0</v>
          </cell>
          <cell r="M452">
            <v>0</v>
          </cell>
          <cell r="N452" t="str">
            <v>636-0002</v>
          </cell>
          <cell r="O452" t="str">
            <v>奈良県北葛城郡王寺町王寺２－１０－１</v>
          </cell>
          <cell r="P452" t="str">
            <v>確定</v>
          </cell>
          <cell r="Q452" t="str">
            <v>ＯＳビル　１・２階</v>
          </cell>
          <cell r="R452" t="str">
            <v>確定</v>
          </cell>
          <cell r="S452" t="str">
            <v>JR大和路線</v>
          </cell>
          <cell r="T452" t="str">
            <v>王寺</v>
          </cell>
          <cell r="U452">
            <v>1</v>
          </cell>
          <cell r="V452">
            <v>84.25</v>
          </cell>
          <cell r="W452" t="str">
            <v>確定</v>
          </cell>
          <cell r="X452">
            <v>2</v>
          </cell>
          <cell r="Y452" t="str">
            <v>年中無休</v>
          </cell>
          <cell r="Z452" t="str">
            <v>17:00～翌日3:00　金土曜及び祝祭日の前日は5:00迄</v>
          </cell>
          <cell r="AA452" t="str">
            <v>0745-34-2811</v>
          </cell>
          <cell r="AB452" t="str">
            <v>0745-34-2812</v>
          </cell>
          <cell r="AC452" t="str">
            <v>なし</v>
          </cell>
          <cell r="AD452">
            <v>10500</v>
          </cell>
          <cell r="AE452">
            <v>0</v>
          </cell>
          <cell r="AF452">
            <v>84.25</v>
          </cell>
          <cell r="AG452">
            <v>136</v>
          </cell>
          <cell r="AH452" t="str">
            <v>確定</v>
          </cell>
          <cell r="AI452">
            <v>0</v>
          </cell>
          <cell r="AJ452" t="str">
            <v>中止</v>
          </cell>
          <cell r="AK452">
            <v>4</v>
          </cell>
          <cell r="AL452" t="str">
            <v>A+B+C</v>
          </cell>
          <cell r="AM452">
            <v>16</v>
          </cell>
          <cell r="AN452">
            <v>13</v>
          </cell>
          <cell r="AO452">
            <v>18</v>
          </cell>
          <cell r="AP452">
            <v>24</v>
          </cell>
          <cell r="AQ452">
            <v>0</v>
          </cell>
          <cell r="AR452">
            <v>0</v>
          </cell>
          <cell r="AS452">
            <v>0</v>
          </cell>
          <cell r="AT452">
            <v>0</v>
          </cell>
          <cell r="AU452">
            <v>0</v>
          </cell>
          <cell r="AV452">
            <v>0</v>
          </cell>
          <cell r="AW452">
            <v>47</v>
          </cell>
          <cell r="AX452">
            <v>2</v>
          </cell>
          <cell r="AY452">
            <v>1</v>
          </cell>
          <cell r="AZ452">
            <v>1</v>
          </cell>
          <cell r="BA452" t="str">
            <v>オーナー</v>
          </cell>
          <cell r="BB452" t="str">
            <v>オーナー</v>
          </cell>
          <cell r="BC452" t="str">
            <v>帝燃ガス</v>
          </cell>
          <cell r="BD452" t="str">
            <v>なし</v>
          </cell>
          <cell r="BE452" t="str">
            <v>なし</v>
          </cell>
          <cell r="BF452" t="str">
            <v>既存</v>
          </cell>
          <cell r="BG452">
            <v>0</v>
          </cell>
          <cell r="BH452">
            <v>0</v>
          </cell>
          <cell r="BI452">
            <v>0</v>
          </cell>
          <cell r="BJ452">
            <v>0</v>
          </cell>
          <cell r="BK452" t="str">
            <v>㈱オトシゲ</v>
          </cell>
          <cell r="BL452" t="str">
            <v>代表取締役</v>
          </cell>
          <cell r="BM452" t="str">
            <v>堀内　繁男</v>
          </cell>
          <cell r="BN452" t="str">
            <v>636-0002</v>
          </cell>
          <cell r="BO452" t="str">
            <v>奈良県北葛城郡王寺町王寺２－１０－１</v>
          </cell>
          <cell r="BP452" t="str">
            <v>0745-72-2604</v>
          </cell>
          <cell r="BQ452" t="str">
            <v>0745-72-3833</v>
          </cell>
          <cell r="BR452" t="str">
            <v>㈱ヤン</v>
          </cell>
          <cell r="BS452" t="str">
            <v>林</v>
          </cell>
          <cell r="BT452" t="str">
            <v>06-6305-3806</v>
          </cell>
          <cell r="BU452">
            <v>0</v>
          </cell>
          <cell r="BV452">
            <v>0</v>
          </cell>
          <cell r="BW452">
            <v>0</v>
          </cell>
          <cell r="BX452">
            <v>0</v>
          </cell>
          <cell r="BY452">
            <v>0</v>
          </cell>
          <cell r="BZ452">
            <v>0</v>
          </cell>
          <cell r="CA452">
            <v>0</v>
          </cell>
          <cell r="CB452">
            <v>0</v>
          </cell>
          <cell r="CC452">
            <v>0</v>
          </cell>
          <cell r="CD452">
            <v>0</v>
          </cell>
          <cell r="CE452">
            <v>0</v>
          </cell>
          <cell r="CF452">
            <v>0</v>
          </cell>
          <cell r="CG452">
            <v>0</v>
          </cell>
          <cell r="CH452">
            <v>0</v>
          </cell>
          <cell r="CI452">
            <v>0</v>
          </cell>
          <cell r="CJ452">
            <v>0</v>
          </cell>
          <cell r="CK452">
            <v>0</v>
          </cell>
          <cell r="CL452">
            <v>0</v>
          </cell>
          <cell r="CM452">
            <v>0</v>
          </cell>
          <cell r="CN452">
            <v>0</v>
          </cell>
          <cell r="CO452">
            <v>0</v>
          </cell>
          <cell r="CP452">
            <v>0</v>
          </cell>
        </row>
        <row r="453">
          <cell r="A453">
            <v>474</v>
          </cell>
          <cell r="B453" t="str">
            <v>確定</v>
          </cell>
          <cell r="C453" t="str">
            <v>新規</v>
          </cell>
          <cell r="D453" t="str">
            <v>坐和民</v>
          </cell>
          <cell r="E453" t="str">
            <v>日比谷富国ﾌｫﾚｽﾄｽｸｴｱ</v>
          </cell>
          <cell r="F453" t="str">
            <v>確定</v>
          </cell>
          <cell r="G453" t="str">
            <v>日比</v>
          </cell>
          <cell r="H453">
            <v>38260</v>
          </cell>
          <cell r="I453" t="str">
            <v>確定</v>
          </cell>
          <cell r="J453">
            <v>38254</v>
          </cell>
          <cell r="K453">
            <v>0.625</v>
          </cell>
          <cell r="L453">
            <v>0</v>
          </cell>
          <cell r="M453">
            <v>0</v>
          </cell>
          <cell r="N453" t="str">
            <v>100-0011</v>
          </cell>
          <cell r="O453" t="str">
            <v>東京都千代田区内幸町２－２－２</v>
          </cell>
          <cell r="P453" t="str">
            <v>確定</v>
          </cell>
          <cell r="Q453" t="str">
            <v>富国生命ビル　地下２階</v>
          </cell>
          <cell r="R453" t="str">
            <v>確定</v>
          </cell>
          <cell r="S453" t="str">
            <v>都営三田線</v>
          </cell>
          <cell r="T453" t="str">
            <v>内幸町</v>
          </cell>
          <cell r="U453">
            <v>1</v>
          </cell>
          <cell r="V453">
            <v>72.8</v>
          </cell>
          <cell r="W453" t="str">
            <v>確定</v>
          </cell>
          <cell r="X453">
            <v>1</v>
          </cell>
          <cell r="Y453" t="str">
            <v>日祝休日は休み</v>
          </cell>
          <cell r="Z453" t="str">
            <v>16:30～23:00　土曜は16:00～22:00</v>
          </cell>
          <cell r="AA453" t="str">
            <v>03-5157-5400</v>
          </cell>
          <cell r="AB453" t="str">
            <v>03-5157-5401</v>
          </cell>
          <cell r="AC453" t="str">
            <v>なし</v>
          </cell>
          <cell r="AD453">
            <v>10500</v>
          </cell>
          <cell r="AE453" t="str">
            <v>富国生命保険相互会社</v>
          </cell>
          <cell r="AF453">
            <v>72.8</v>
          </cell>
          <cell r="AG453">
            <v>125</v>
          </cell>
          <cell r="AH453" t="str">
            <v>確定</v>
          </cell>
          <cell r="AI453">
            <v>0</v>
          </cell>
          <cell r="AJ453" t="str">
            <v>中止</v>
          </cell>
          <cell r="AK453">
            <v>4</v>
          </cell>
          <cell r="AL453" t="str">
            <v>A+B+C+D</v>
          </cell>
          <cell r="AM453">
            <v>10</v>
          </cell>
          <cell r="AN453">
            <v>11</v>
          </cell>
          <cell r="AO453">
            <v>13</v>
          </cell>
          <cell r="AP453">
            <v>18</v>
          </cell>
          <cell r="AQ453">
            <v>0</v>
          </cell>
          <cell r="AR453">
            <v>0</v>
          </cell>
          <cell r="AS453">
            <v>0</v>
          </cell>
          <cell r="AT453">
            <v>0</v>
          </cell>
          <cell r="AU453">
            <v>0</v>
          </cell>
          <cell r="AV453">
            <v>0</v>
          </cell>
          <cell r="AW453">
            <v>52</v>
          </cell>
          <cell r="AX453">
            <v>1</v>
          </cell>
          <cell r="AY453">
            <v>1</v>
          </cell>
          <cell r="AZ453">
            <v>1</v>
          </cell>
          <cell r="BA453" t="str">
            <v>オーナー</v>
          </cell>
          <cell r="BB453" t="str">
            <v>オーナー</v>
          </cell>
          <cell r="BC453" t="str">
            <v>東京ガス</v>
          </cell>
          <cell r="BD453" t="str">
            <v>あり</v>
          </cell>
          <cell r="BE453" t="str">
            <v>なし</v>
          </cell>
          <cell r="BF453" t="str">
            <v>既存</v>
          </cell>
          <cell r="BG453">
            <v>0</v>
          </cell>
          <cell r="BH453" t="str">
            <v>富国生命保険（相）</v>
          </cell>
          <cell r="BI453" t="str">
            <v>大川管理部長</v>
          </cell>
          <cell r="BJ453" t="str">
            <v>03-3580-2483</v>
          </cell>
          <cell r="BK453" t="str">
            <v>富国生命保険（相）</v>
          </cell>
          <cell r="BL453" t="str">
            <v>取締役社長</v>
          </cell>
          <cell r="BM453" t="str">
            <v>秋山　智史</v>
          </cell>
          <cell r="BN453" t="str">
            <v>100-0011</v>
          </cell>
          <cell r="BO453" t="str">
            <v>東京都千代田区内幸町２－２－２</v>
          </cell>
          <cell r="BP453" t="str">
            <v>03-3508-1101</v>
          </cell>
          <cell r="BQ453">
            <v>0</v>
          </cell>
          <cell r="BR453" t="str">
            <v>㈱奥住ﾏﾈｼﾞﾒﾝﾄ研究所</v>
          </cell>
          <cell r="BS453" t="str">
            <v>寺倉</v>
          </cell>
          <cell r="BT453" t="str">
            <v>03-3815-7748</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cell r="CJ453">
            <v>0</v>
          </cell>
          <cell r="CK453">
            <v>0</v>
          </cell>
          <cell r="CL453">
            <v>0</v>
          </cell>
        </row>
        <row r="454">
          <cell r="A454">
            <v>477</v>
          </cell>
          <cell r="B454" t="str">
            <v>確定</v>
          </cell>
          <cell r="C454" t="str">
            <v>変更</v>
          </cell>
          <cell r="D454" t="str">
            <v>海鮮処</v>
          </cell>
          <cell r="E454" t="str">
            <v>川崎たちばな通り</v>
          </cell>
          <cell r="F454" t="str">
            <v>確定</v>
          </cell>
          <cell r="G454" t="str">
            <v>ー</v>
          </cell>
          <cell r="H454">
            <v>38260</v>
          </cell>
          <cell r="I454" t="str">
            <v>確定</v>
          </cell>
          <cell r="J454">
            <v>38257</v>
          </cell>
          <cell r="K454">
            <v>0.625</v>
          </cell>
          <cell r="L454">
            <v>0</v>
          </cell>
          <cell r="M454">
            <v>0</v>
          </cell>
          <cell r="N454" t="str">
            <v>210-0006</v>
          </cell>
          <cell r="O454" t="str">
            <v>神奈川県川崎市川崎区砂子２－４－１８</v>
          </cell>
          <cell r="P454" t="str">
            <v>確定</v>
          </cell>
          <cell r="Q454" t="str">
            <v>藤ビル川崎　１・２階</v>
          </cell>
          <cell r="R454" t="str">
            <v>確定</v>
          </cell>
          <cell r="S454">
            <v>0</v>
          </cell>
          <cell r="T454">
            <v>0</v>
          </cell>
          <cell r="U454">
            <v>0</v>
          </cell>
          <cell r="V454">
            <v>0</v>
          </cell>
          <cell r="W454">
            <v>0</v>
          </cell>
          <cell r="X454">
            <v>0</v>
          </cell>
          <cell r="Y454" t="str">
            <v>年中無休</v>
          </cell>
          <cell r="Z454" t="str">
            <v>17:00～翌日3:00　金土曜及び祝祭日の前日は5:00迄</v>
          </cell>
          <cell r="AA454" t="str">
            <v>044-221-0960</v>
          </cell>
          <cell r="AB454" t="str">
            <v>044-221-0961</v>
          </cell>
        </row>
        <row r="455">
          <cell r="A455">
            <v>482</v>
          </cell>
          <cell r="B455" t="str">
            <v>確定</v>
          </cell>
          <cell r="C455" t="str">
            <v>変更</v>
          </cell>
          <cell r="D455" t="str">
            <v>わた家</v>
          </cell>
          <cell r="E455" t="str">
            <v>目白通り</v>
          </cell>
          <cell r="F455" t="str">
            <v>確定</v>
          </cell>
          <cell r="G455" t="str">
            <v>ー</v>
          </cell>
          <cell r="H455">
            <v>38261</v>
          </cell>
          <cell r="I455" t="str">
            <v>確定</v>
          </cell>
          <cell r="J455">
            <v>38260</v>
          </cell>
          <cell r="K455">
            <v>0.41666666666666669</v>
          </cell>
          <cell r="L455">
            <v>0</v>
          </cell>
          <cell r="M455">
            <v>0</v>
          </cell>
          <cell r="N455">
            <v>0</v>
          </cell>
          <cell r="O455" t="str">
            <v>東京都豊島区目白３-５-１３</v>
          </cell>
          <cell r="P455">
            <v>0</v>
          </cell>
          <cell r="Q455" t="str">
            <v>フジヤビル Ｍ ２Ｆ</v>
          </cell>
          <cell r="R455">
            <v>0</v>
          </cell>
          <cell r="S455">
            <v>0</v>
          </cell>
          <cell r="T455">
            <v>0</v>
          </cell>
          <cell r="U455">
            <v>0</v>
          </cell>
          <cell r="V455">
            <v>0</v>
          </cell>
          <cell r="W455">
            <v>0</v>
          </cell>
          <cell r="X455">
            <v>0</v>
          </cell>
          <cell r="Y455">
            <v>0</v>
          </cell>
          <cell r="Z455">
            <v>0</v>
          </cell>
          <cell r="AA455" t="str">
            <v>03-5996-7155</v>
          </cell>
          <cell r="AB455" t="str">
            <v>03-5996-7157</v>
          </cell>
          <cell r="AC455" t="str">
            <v>なし</v>
          </cell>
        </row>
        <row r="456">
          <cell r="A456">
            <v>440</v>
          </cell>
          <cell r="B456" t="str">
            <v>確定</v>
          </cell>
          <cell r="C456" t="str">
            <v>新規</v>
          </cell>
          <cell r="D456" t="str">
            <v>和み亭</v>
          </cell>
          <cell r="E456" t="str">
            <v>国領駅前</v>
          </cell>
          <cell r="F456" t="str">
            <v>確定</v>
          </cell>
          <cell r="G456" t="str">
            <v>児玉</v>
          </cell>
          <cell r="H456">
            <v>38266</v>
          </cell>
          <cell r="I456" t="str">
            <v>確定</v>
          </cell>
          <cell r="J456">
            <v>38258</v>
          </cell>
          <cell r="K456">
            <v>0.625</v>
          </cell>
          <cell r="L456">
            <v>0</v>
          </cell>
          <cell r="M456">
            <v>0</v>
          </cell>
          <cell r="N456" t="str">
            <v>182-0022</v>
          </cell>
          <cell r="O456" t="str">
            <v>東京都調布市国領町２－５－１５</v>
          </cell>
          <cell r="P456" t="str">
            <v>確定</v>
          </cell>
          <cell r="Q456" t="str">
            <v>コクティー　２階</v>
          </cell>
          <cell r="R456" t="str">
            <v>確定</v>
          </cell>
          <cell r="S456" t="str">
            <v>京王線</v>
          </cell>
          <cell r="T456" t="str">
            <v>国領</v>
          </cell>
          <cell r="U456">
            <v>1</v>
          </cell>
          <cell r="V456">
            <v>70.319999999999993</v>
          </cell>
          <cell r="W456" t="str">
            <v>確定</v>
          </cell>
          <cell r="X456">
            <v>1</v>
          </cell>
          <cell r="Y456" t="str">
            <v>年中無休</v>
          </cell>
          <cell r="Z456" t="str">
            <v>11:30～翌日2:00</v>
          </cell>
          <cell r="AA456" t="str">
            <v>0424-40-7015</v>
          </cell>
          <cell r="AB456" t="str">
            <v>0424-40-7016</v>
          </cell>
          <cell r="AC456" t="str">
            <v>なし</v>
          </cell>
          <cell r="AD456">
            <v>11500</v>
          </cell>
          <cell r="AE456" t="str">
            <v>京王不動産　株式会社</v>
          </cell>
          <cell r="AF456">
            <v>68.2</v>
          </cell>
          <cell r="AG456">
            <v>118</v>
          </cell>
          <cell r="AH456" t="str">
            <v>確定</v>
          </cell>
          <cell r="AI456">
            <v>64</v>
          </cell>
          <cell r="AJ456" t="str">
            <v>中止</v>
          </cell>
          <cell r="AK456">
            <v>2</v>
          </cell>
          <cell r="AL456" t="str">
            <v>A+B</v>
          </cell>
          <cell r="AM456">
            <v>16</v>
          </cell>
          <cell r="AN456">
            <v>16</v>
          </cell>
          <cell r="AO456">
            <v>0</v>
          </cell>
          <cell r="AP456">
            <v>0</v>
          </cell>
          <cell r="AQ456">
            <v>0</v>
          </cell>
          <cell r="AR456">
            <v>0</v>
          </cell>
          <cell r="AS456">
            <v>0</v>
          </cell>
          <cell r="AT456">
            <v>0</v>
          </cell>
          <cell r="AU456">
            <v>0</v>
          </cell>
          <cell r="AV456">
            <v>0</v>
          </cell>
          <cell r="AW456">
            <v>32</v>
          </cell>
          <cell r="AX456">
            <v>1</v>
          </cell>
          <cell r="AY456">
            <v>1</v>
          </cell>
          <cell r="AZ456">
            <v>1</v>
          </cell>
          <cell r="BA456">
            <v>0</v>
          </cell>
          <cell r="BB456" t="str">
            <v>水道局</v>
          </cell>
          <cell r="BC456" t="str">
            <v>東京ガス</v>
          </cell>
          <cell r="BD456" t="str">
            <v>あり</v>
          </cell>
          <cell r="BE456" t="str">
            <v>なし</v>
          </cell>
          <cell r="BF456" t="str">
            <v>新築</v>
          </cell>
          <cell r="BG456">
            <v>0</v>
          </cell>
          <cell r="BH456">
            <v>0</v>
          </cell>
          <cell r="BI456">
            <v>0</v>
          </cell>
          <cell r="BJ456">
            <v>0</v>
          </cell>
          <cell r="BK456" t="str">
            <v>京王不動産㈱</v>
          </cell>
          <cell r="BL456" t="str">
            <v>代表取締役</v>
          </cell>
          <cell r="BM456" t="str">
            <v>春日　芳夫</v>
          </cell>
          <cell r="BN456" t="str">
            <v>151-0061</v>
          </cell>
          <cell r="BO456" t="str">
            <v>東京都渋谷区初台１－５４－２</v>
          </cell>
          <cell r="BP456" t="str">
            <v>03-3299-3115</v>
          </cell>
          <cell r="BQ456">
            <v>0</v>
          </cell>
          <cell r="BR456" t="str">
            <v>(有)円座ﾌｰﾄﾞｻｰﾋﾞｽ</v>
          </cell>
          <cell r="BS456">
            <v>0</v>
          </cell>
          <cell r="BT456" t="str">
            <v>045-373-1618</v>
          </cell>
          <cell r="BU456">
            <v>0</v>
          </cell>
          <cell r="BV456">
            <v>0</v>
          </cell>
          <cell r="BW456">
            <v>0</v>
          </cell>
          <cell r="BX456">
            <v>0</v>
          </cell>
          <cell r="BY456">
            <v>0</v>
          </cell>
          <cell r="BZ456">
            <v>0</v>
          </cell>
          <cell r="CA456">
            <v>0</v>
          </cell>
          <cell r="CB456">
            <v>0</v>
          </cell>
          <cell r="CC456">
            <v>0</v>
          </cell>
          <cell r="CD456">
            <v>0</v>
          </cell>
          <cell r="CE456">
            <v>0</v>
          </cell>
          <cell r="CF456">
            <v>0</v>
          </cell>
          <cell r="CG456">
            <v>0</v>
          </cell>
          <cell r="CH456">
            <v>0</v>
          </cell>
          <cell r="CI456">
            <v>0</v>
          </cell>
          <cell r="CJ456">
            <v>0</v>
          </cell>
          <cell r="CK456">
            <v>0</v>
          </cell>
          <cell r="CL456">
            <v>0</v>
          </cell>
        </row>
        <row r="457">
          <cell r="A457">
            <v>463</v>
          </cell>
          <cell r="B457" t="str">
            <v>確定</v>
          </cell>
          <cell r="C457" t="str">
            <v>新規</v>
          </cell>
          <cell r="D457" t="str">
            <v>和民</v>
          </cell>
          <cell r="E457" t="str">
            <v>東三国駅前</v>
          </cell>
          <cell r="F457" t="str">
            <v>確定</v>
          </cell>
          <cell r="G457" t="str">
            <v>清水</v>
          </cell>
          <cell r="H457">
            <v>38276</v>
          </cell>
          <cell r="I457" t="str">
            <v>確定</v>
          </cell>
          <cell r="J457">
            <v>38270</v>
          </cell>
          <cell r="K457">
            <v>0.625</v>
          </cell>
          <cell r="L457">
            <v>0</v>
          </cell>
          <cell r="M457">
            <v>0</v>
          </cell>
          <cell r="N457" t="str">
            <v>532-0002</v>
          </cell>
          <cell r="O457" t="str">
            <v>大阪府大阪市淀川区東三国４－２－１７</v>
          </cell>
          <cell r="P457" t="str">
            <v>確定</v>
          </cell>
          <cell r="Q457" t="str">
            <v>藤田第４ビル　２階</v>
          </cell>
          <cell r="R457" t="str">
            <v>確定</v>
          </cell>
          <cell r="S457" t="str">
            <v>地下鉄御堂筋線</v>
          </cell>
          <cell r="T457" t="str">
            <v>東三国</v>
          </cell>
          <cell r="U457">
            <v>1</v>
          </cell>
          <cell r="V457">
            <v>71.52</v>
          </cell>
          <cell r="W457" t="str">
            <v>確定</v>
          </cell>
          <cell r="X457">
            <v>1</v>
          </cell>
          <cell r="Y457" t="str">
            <v>年中無休</v>
          </cell>
          <cell r="Z457" t="str">
            <v>17:00～翌日3:00　金土曜及び祝祭日の前日は5:00迄</v>
          </cell>
          <cell r="AA457" t="str">
            <v>06-6394-9281</v>
          </cell>
          <cell r="AB457" t="str">
            <v>06-6394-9282</v>
          </cell>
          <cell r="AC457" t="str">
            <v>なし</v>
          </cell>
          <cell r="AD457">
            <v>9700</v>
          </cell>
          <cell r="AE457" t="str">
            <v>藤田不動産　有限会社</v>
          </cell>
          <cell r="AF457">
            <v>71.25</v>
          </cell>
          <cell r="AG457">
            <v>130</v>
          </cell>
          <cell r="AH457" t="str">
            <v>確定</v>
          </cell>
          <cell r="AI457">
            <v>0</v>
          </cell>
          <cell r="AJ457" t="str">
            <v>中止</v>
          </cell>
          <cell r="AK457">
            <v>3</v>
          </cell>
          <cell r="AL457" t="str">
            <v>B+C</v>
          </cell>
          <cell r="AM457">
            <v>22</v>
          </cell>
          <cell r="AN457">
            <v>13</v>
          </cell>
          <cell r="AO457">
            <v>12</v>
          </cell>
          <cell r="AP457">
            <v>0</v>
          </cell>
          <cell r="AQ457">
            <v>0</v>
          </cell>
          <cell r="AR457">
            <v>0</v>
          </cell>
          <cell r="AS457">
            <v>0</v>
          </cell>
          <cell r="AT457">
            <v>0</v>
          </cell>
          <cell r="AU457">
            <v>0</v>
          </cell>
          <cell r="AV457">
            <v>0</v>
          </cell>
          <cell r="AW457">
            <v>25</v>
          </cell>
          <cell r="AX457">
            <v>1</v>
          </cell>
          <cell r="AY457">
            <v>1</v>
          </cell>
          <cell r="AZ457">
            <v>1</v>
          </cell>
          <cell r="BA457" t="str">
            <v>オーナー</v>
          </cell>
          <cell r="BB457" t="str">
            <v>オーナー</v>
          </cell>
          <cell r="BC457" t="str">
            <v>大阪ガス</v>
          </cell>
          <cell r="BD457" t="str">
            <v>なし</v>
          </cell>
          <cell r="BE457" t="str">
            <v>なし</v>
          </cell>
          <cell r="BF457" t="str">
            <v>新築</v>
          </cell>
          <cell r="BG457">
            <v>0</v>
          </cell>
          <cell r="BH457">
            <v>0</v>
          </cell>
          <cell r="BI457">
            <v>0</v>
          </cell>
          <cell r="BJ457">
            <v>0</v>
          </cell>
          <cell r="BK457" t="str">
            <v>藤田不動産（有）</v>
          </cell>
          <cell r="BL457" t="str">
            <v>代表取締役</v>
          </cell>
          <cell r="BM457" t="str">
            <v>藤田　芳章</v>
          </cell>
          <cell r="BN457">
            <v>0</v>
          </cell>
          <cell r="BO457" t="str">
            <v>大阪府大阪市淀川区東三国４－２－１７</v>
          </cell>
          <cell r="BP457">
            <v>0</v>
          </cell>
          <cell r="BQ457">
            <v>0</v>
          </cell>
          <cell r="BR457" t="str">
            <v>㈱アイディコミュニティー</v>
          </cell>
          <cell r="BS457" t="str">
            <v>武居</v>
          </cell>
          <cell r="BT457" t="str">
            <v>06-6190-5011</v>
          </cell>
          <cell r="BU457">
            <v>0</v>
          </cell>
          <cell r="BV457">
            <v>0</v>
          </cell>
          <cell r="BW457">
            <v>0</v>
          </cell>
          <cell r="BX457">
            <v>0</v>
          </cell>
          <cell r="BY457">
            <v>0</v>
          </cell>
          <cell r="BZ457">
            <v>0</v>
          </cell>
          <cell r="CA457">
            <v>0</v>
          </cell>
          <cell r="CB457">
            <v>0</v>
          </cell>
          <cell r="CC457">
            <v>0</v>
          </cell>
          <cell r="CD457">
            <v>0</v>
          </cell>
          <cell r="CE457">
            <v>0</v>
          </cell>
          <cell r="CF457">
            <v>0</v>
          </cell>
          <cell r="CG457">
            <v>0</v>
          </cell>
          <cell r="CH457">
            <v>0</v>
          </cell>
          <cell r="CI457">
            <v>0</v>
          </cell>
          <cell r="CJ457">
            <v>0</v>
          </cell>
          <cell r="CK457">
            <v>0</v>
          </cell>
          <cell r="CL457">
            <v>0</v>
          </cell>
        </row>
        <row r="458">
          <cell r="A458">
            <v>479</v>
          </cell>
          <cell r="B458" t="str">
            <v>確定</v>
          </cell>
          <cell r="C458" t="str">
            <v>新規</v>
          </cell>
          <cell r="D458" t="str">
            <v>和民</v>
          </cell>
          <cell r="E458" t="str">
            <v>都島</v>
          </cell>
          <cell r="F458" t="str">
            <v>確定</v>
          </cell>
          <cell r="G458" t="str">
            <v>能村</v>
          </cell>
          <cell r="H458">
            <v>38286</v>
          </cell>
          <cell r="I458" t="str">
            <v>確定</v>
          </cell>
          <cell r="J458">
            <v>38280</v>
          </cell>
          <cell r="K458">
            <v>0.625</v>
          </cell>
          <cell r="L458">
            <v>0</v>
          </cell>
          <cell r="M458">
            <v>0</v>
          </cell>
          <cell r="N458" t="str">
            <v>534-0014</v>
          </cell>
          <cell r="O458" t="str">
            <v>大阪府大阪市都島区都島北通１－１－２０</v>
          </cell>
          <cell r="P458" t="str">
            <v>確定</v>
          </cell>
          <cell r="Q458" t="str">
            <v>みゆきビル　１・２階</v>
          </cell>
          <cell r="R458" t="str">
            <v>確定</v>
          </cell>
          <cell r="S458" t="str">
            <v>地下鉄谷町線</v>
          </cell>
          <cell r="T458" t="str">
            <v>都島</v>
          </cell>
          <cell r="U458">
            <v>1</v>
          </cell>
          <cell r="V458">
            <v>95.68</v>
          </cell>
          <cell r="W458" t="str">
            <v>確定</v>
          </cell>
          <cell r="X458">
            <v>3</v>
          </cell>
          <cell r="Y458" t="str">
            <v>年中無休</v>
          </cell>
          <cell r="Z458" t="str">
            <v>17:00～翌日3:00　金土曜及び祝祭日の前日は5:00迄</v>
          </cell>
          <cell r="AA458" t="str">
            <v>06-4253-4411</v>
          </cell>
          <cell r="AB458" t="str">
            <v>06-4253-4412</v>
          </cell>
          <cell r="AC458" t="str">
            <v>なし</v>
          </cell>
          <cell r="AD458">
            <v>11500</v>
          </cell>
          <cell r="AE458" t="str">
            <v>一岩　高広</v>
          </cell>
          <cell r="AF458">
            <v>71.5</v>
          </cell>
          <cell r="AG458">
            <v>114</v>
          </cell>
          <cell r="AH458" t="str">
            <v>確定</v>
          </cell>
          <cell r="AI458">
            <v>0</v>
          </cell>
          <cell r="AJ458" t="str">
            <v>中止</v>
          </cell>
          <cell r="AK458">
            <v>3</v>
          </cell>
          <cell r="AL458" t="str">
            <v>A+B+C</v>
          </cell>
          <cell r="AM458">
            <v>21</v>
          </cell>
          <cell r="AN458">
            <v>14</v>
          </cell>
          <cell r="AO458">
            <v>13</v>
          </cell>
          <cell r="AP458">
            <v>0</v>
          </cell>
          <cell r="AQ458">
            <v>0</v>
          </cell>
          <cell r="AR458">
            <v>0</v>
          </cell>
          <cell r="AS458">
            <v>0</v>
          </cell>
          <cell r="AT458">
            <v>0</v>
          </cell>
          <cell r="AU458">
            <v>0</v>
          </cell>
          <cell r="AV458">
            <v>0</v>
          </cell>
          <cell r="AW458">
            <v>48</v>
          </cell>
          <cell r="AX458">
            <v>2</v>
          </cell>
          <cell r="AY458">
            <v>1</v>
          </cell>
          <cell r="AZ458">
            <v>1</v>
          </cell>
          <cell r="BA458" t="str">
            <v>関西電力</v>
          </cell>
          <cell r="BB458" t="str">
            <v>水道局</v>
          </cell>
          <cell r="BC458" t="str">
            <v>大阪ガス</v>
          </cell>
          <cell r="BD458" t="str">
            <v>あり</v>
          </cell>
          <cell r="BE458" t="str">
            <v>なし</v>
          </cell>
          <cell r="BF458" t="str">
            <v>既存</v>
          </cell>
          <cell r="BG458">
            <v>0</v>
          </cell>
          <cell r="BH458">
            <v>0</v>
          </cell>
          <cell r="BI458">
            <v>0</v>
          </cell>
          <cell r="BJ458">
            <v>0</v>
          </cell>
          <cell r="BK458">
            <v>0</v>
          </cell>
          <cell r="BL458">
            <v>0</v>
          </cell>
          <cell r="BM458" t="str">
            <v>一岩　高広</v>
          </cell>
          <cell r="BN458" t="str">
            <v>565-0851</v>
          </cell>
          <cell r="BO458" t="str">
            <v>大阪府吹田市千里山西１－３７－９</v>
          </cell>
          <cell r="BP458">
            <v>0</v>
          </cell>
          <cell r="BQ458">
            <v>0</v>
          </cell>
          <cell r="BR458" t="str">
            <v>㈱アイディコミュニティー</v>
          </cell>
          <cell r="BS458" t="str">
            <v>中村</v>
          </cell>
          <cell r="BT458" t="str">
            <v>06-6190-5011</v>
          </cell>
          <cell r="BU458">
            <v>0</v>
          </cell>
        </row>
        <row r="459">
          <cell r="A459">
            <v>496</v>
          </cell>
          <cell r="B459" t="str">
            <v>確定</v>
          </cell>
          <cell r="C459" t="str">
            <v>変更</v>
          </cell>
          <cell r="D459" t="str">
            <v>わた家</v>
          </cell>
          <cell r="E459" t="str">
            <v>北久里浜駅前</v>
          </cell>
          <cell r="F459" t="str">
            <v>確定</v>
          </cell>
          <cell r="G459" t="str">
            <v>根本</v>
          </cell>
          <cell r="H459">
            <v>38289</v>
          </cell>
          <cell r="I459" t="str">
            <v>確定</v>
          </cell>
          <cell r="J459">
            <v>38287</v>
          </cell>
          <cell r="K459">
            <v>0</v>
          </cell>
          <cell r="L459">
            <v>0</v>
          </cell>
          <cell r="M459">
            <v>0</v>
          </cell>
          <cell r="N459" t="str">
            <v>239-0807</v>
          </cell>
          <cell r="O459" t="str">
            <v>神奈川県横須賀市根岸町3-4-6</v>
          </cell>
          <cell r="P459">
            <v>0</v>
          </cell>
          <cell r="Q459" t="str">
            <v>大成ビル2階</v>
          </cell>
          <cell r="R459" t="str">
            <v>確定</v>
          </cell>
          <cell r="S459" t="str">
            <v>京浜急行</v>
          </cell>
          <cell r="T459" t="str">
            <v>北久里浜</v>
          </cell>
          <cell r="U459">
            <v>2</v>
          </cell>
          <cell r="V459">
            <v>75</v>
          </cell>
          <cell r="W459" t="str">
            <v>確定</v>
          </cell>
          <cell r="X459">
            <v>1</v>
          </cell>
          <cell r="Y459" t="str">
            <v>年中無休</v>
          </cell>
          <cell r="Z459" t="str">
            <v>17:00～翌日3:00　金土曜及び祝休日の前日は5:00迄</v>
          </cell>
          <cell r="AA459" t="str">
            <v>0468-38-0864</v>
          </cell>
          <cell r="AB459" t="str">
            <v>0468-38-0865</v>
          </cell>
          <cell r="AC459" t="str">
            <v>なし</v>
          </cell>
          <cell r="AD459">
            <v>0</v>
          </cell>
          <cell r="AE459" t="str">
            <v>(有)アビバ</v>
          </cell>
          <cell r="AF459">
            <v>66.67</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1</v>
          </cell>
          <cell r="AY459">
            <v>1</v>
          </cell>
          <cell r="AZ459">
            <v>1</v>
          </cell>
          <cell r="BA459">
            <v>0</v>
          </cell>
          <cell r="BB459">
            <v>0</v>
          </cell>
          <cell r="BC459">
            <v>0</v>
          </cell>
          <cell r="BD459">
            <v>0</v>
          </cell>
          <cell r="BE459">
            <v>0</v>
          </cell>
          <cell r="BF459" t="str">
            <v>既存</v>
          </cell>
          <cell r="BG459">
            <v>0</v>
          </cell>
          <cell r="BH459">
            <v>0</v>
          </cell>
          <cell r="BI459">
            <v>0</v>
          </cell>
        </row>
        <row r="460">
          <cell r="A460">
            <v>478</v>
          </cell>
          <cell r="B460" t="str">
            <v>確定</v>
          </cell>
          <cell r="C460" t="str">
            <v>新規</v>
          </cell>
          <cell r="D460" t="str">
            <v>和民</v>
          </cell>
          <cell r="E460" t="str">
            <v>大船東口</v>
          </cell>
          <cell r="F460" t="str">
            <v>確定</v>
          </cell>
          <cell r="G460" t="str">
            <v>日比</v>
          </cell>
          <cell r="H460">
            <v>38290</v>
          </cell>
          <cell r="I460" t="str">
            <v>確定</v>
          </cell>
          <cell r="J460">
            <v>38283</v>
          </cell>
          <cell r="K460">
            <v>0.625</v>
          </cell>
          <cell r="L460">
            <v>0</v>
          </cell>
          <cell r="M460">
            <v>0</v>
          </cell>
          <cell r="N460" t="str">
            <v>247-0056</v>
          </cell>
          <cell r="O460" t="str">
            <v>神奈川県鎌倉市大船１－２４－１０</v>
          </cell>
          <cell r="P460" t="str">
            <v>確定</v>
          </cell>
          <cell r="Q460" t="str">
            <v>第３ウエキビル　５階</v>
          </cell>
          <cell r="R460" t="str">
            <v>確定</v>
          </cell>
          <cell r="S460" t="str">
            <v>JR東海道線</v>
          </cell>
          <cell r="T460" t="str">
            <v>大船</v>
          </cell>
          <cell r="U460">
            <v>3</v>
          </cell>
          <cell r="V460">
            <v>68.709999999999994</v>
          </cell>
          <cell r="W460" t="str">
            <v>確定</v>
          </cell>
          <cell r="X460">
            <v>1</v>
          </cell>
          <cell r="Y460" t="str">
            <v>年中無休</v>
          </cell>
          <cell r="Z460" t="str">
            <v>17:00～翌日5:00　</v>
          </cell>
          <cell r="AA460" t="str">
            <v>0467-42-8061</v>
          </cell>
          <cell r="AB460" t="str">
            <v>0467-42-8062</v>
          </cell>
          <cell r="AC460" t="str">
            <v>なし</v>
          </cell>
          <cell r="AD460">
            <v>11500</v>
          </cell>
          <cell r="AE460" t="str">
            <v>三幸　株式会社</v>
          </cell>
          <cell r="AF460">
            <v>67.3</v>
          </cell>
          <cell r="AG460">
            <v>123</v>
          </cell>
          <cell r="AH460" t="str">
            <v>確定</v>
          </cell>
          <cell r="AI460">
            <v>0</v>
          </cell>
          <cell r="AJ460" t="str">
            <v>中止</v>
          </cell>
          <cell r="AK460">
            <v>4</v>
          </cell>
          <cell r="AL460" t="str">
            <v>A+B+C</v>
          </cell>
          <cell r="AM460">
            <v>10</v>
          </cell>
          <cell r="AN460">
            <v>20</v>
          </cell>
          <cell r="AO460">
            <v>10</v>
          </cell>
          <cell r="AP460">
            <v>8</v>
          </cell>
          <cell r="AQ460">
            <v>0</v>
          </cell>
          <cell r="AR460">
            <v>0</v>
          </cell>
          <cell r="AS460">
            <v>0</v>
          </cell>
          <cell r="AT460">
            <v>0</v>
          </cell>
          <cell r="AU460">
            <v>0</v>
          </cell>
          <cell r="AV460">
            <v>0</v>
          </cell>
          <cell r="AW460">
            <v>40</v>
          </cell>
          <cell r="AX460">
            <v>1</v>
          </cell>
          <cell r="AY460">
            <v>1</v>
          </cell>
          <cell r="AZ460">
            <v>1</v>
          </cell>
          <cell r="BA460" t="str">
            <v>オーナー</v>
          </cell>
          <cell r="BB460" t="str">
            <v>オーナー</v>
          </cell>
          <cell r="BC460" t="str">
            <v>東京ガス</v>
          </cell>
          <cell r="BD460" t="str">
            <v>なし</v>
          </cell>
          <cell r="BE460" t="str">
            <v>なし</v>
          </cell>
          <cell r="BF460" t="str">
            <v>既存</v>
          </cell>
          <cell r="BG460">
            <v>0</v>
          </cell>
          <cell r="BH460" t="str">
            <v>(有)光恒産</v>
          </cell>
          <cell r="BI460">
            <v>0</v>
          </cell>
          <cell r="BJ460" t="str">
            <v>0467-46-7051</v>
          </cell>
          <cell r="BK460" t="str">
            <v>三幸　株式会社</v>
          </cell>
          <cell r="BL460" t="str">
            <v>代表取締役社長</v>
          </cell>
          <cell r="BM460" t="str">
            <v>上木　章安</v>
          </cell>
          <cell r="BN460" t="str">
            <v>247-0056</v>
          </cell>
          <cell r="BO460" t="str">
            <v>神奈川県鎌倉市大船１－２０－１９</v>
          </cell>
          <cell r="BP460" t="str">
            <v>0467-44-2800</v>
          </cell>
          <cell r="BQ460" t="str">
            <v>0467-44-2800</v>
          </cell>
          <cell r="BR460" t="str">
            <v>㈱ビルズ</v>
          </cell>
          <cell r="BS460" t="str">
            <v>高橋</v>
          </cell>
          <cell r="BT460" t="str">
            <v>03-5333-5641</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row>
        <row r="461">
          <cell r="A461">
            <v>497</v>
          </cell>
          <cell r="B461" t="str">
            <v>確定</v>
          </cell>
          <cell r="C461" t="str">
            <v>変更</v>
          </cell>
          <cell r="D461" t="str">
            <v>わた家</v>
          </cell>
          <cell r="E461" t="str">
            <v>行徳駅前</v>
          </cell>
          <cell r="F461" t="str">
            <v>確定</v>
          </cell>
          <cell r="G461" t="str">
            <v>根本</v>
          </cell>
          <cell r="H461">
            <v>38296</v>
          </cell>
          <cell r="I461" t="str">
            <v>確定</v>
          </cell>
          <cell r="J461">
            <v>38294</v>
          </cell>
          <cell r="K461">
            <v>0</v>
          </cell>
          <cell r="L461">
            <v>0</v>
          </cell>
          <cell r="M461">
            <v>0</v>
          </cell>
          <cell r="N461">
            <v>0</v>
          </cell>
          <cell r="O461" t="str">
            <v>千葉県市川市行徳駅前1-17-7ｺｽﾓﾋﾞﾙ1F</v>
          </cell>
          <cell r="P461">
            <v>0</v>
          </cell>
          <cell r="Q461">
            <v>0</v>
          </cell>
          <cell r="R461">
            <v>0</v>
          </cell>
          <cell r="S461">
            <v>0</v>
          </cell>
          <cell r="T461">
            <v>0</v>
          </cell>
          <cell r="U461">
            <v>0</v>
          </cell>
          <cell r="V461">
            <v>0</v>
          </cell>
          <cell r="W461">
            <v>0</v>
          </cell>
          <cell r="X461">
            <v>0</v>
          </cell>
          <cell r="Y461" t="str">
            <v>年中無休</v>
          </cell>
          <cell r="Z461" t="str">
            <v>17:00～翌日3:00　金土曜及び祝休日の前日は5:00迄</v>
          </cell>
          <cell r="AA461" t="str">
            <v>047-390-3005</v>
          </cell>
          <cell r="AB461" t="str">
            <v>047-390-3019</v>
          </cell>
          <cell r="AC461" t="str">
            <v>なし</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t="str">
            <v>岩崎　正子</v>
          </cell>
          <cell r="BN461" t="str">
            <v>272-0133</v>
          </cell>
          <cell r="BO461" t="str">
            <v>千葉県市川市行徳駅前１－１７－７</v>
          </cell>
        </row>
        <row r="462">
          <cell r="A462">
            <v>492</v>
          </cell>
          <cell r="B462" t="str">
            <v>確定</v>
          </cell>
          <cell r="C462" t="str">
            <v>変更</v>
          </cell>
          <cell r="D462" t="str">
            <v>海鮮処</v>
          </cell>
          <cell r="E462" t="str">
            <v>大鳥居駅前</v>
          </cell>
          <cell r="F462" t="str">
            <v>確定</v>
          </cell>
          <cell r="G462" t="str">
            <v>清水</v>
          </cell>
          <cell r="H462">
            <v>38301</v>
          </cell>
          <cell r="I462" t="str">
            <v>確定</v>
          </cell>
          <cell r="J462">
            <v>0</v>
          </cell>
          <cell r="K462">
            <v>0</v>
          </cell>
          <cell r="L462">
            <v>36819</v>
          </cell>
          <cell r="M462">
            <v>0.625</v>
          </cell>
          <cell r="N462" t="str">
            <v>144-0034</v>
          </cell>
          <cell r="O462" t="str">
            <v>東京都大田区西糀谷３－３７－１１</v>
          </cell>
          <cell r="P462" t="str">
            <v>確定</v>
          </cell>
          <cell r="Q462" t="str">
            <v>ハイブリッジ２１　２階</v>
          </cell>
          <cell r="R462" t="str">
            <v>確定</v>
          </cell>
          <cell r="S462" t="str">
            <v>京急空港線</v>
          </cell>
          <cell r="T462" t="str">
            <v>大鳥居</v>
          </cell>
          <cell r="U462">
            <v>1</v>
          </cell>
          <cell r="V462">
            <v>94.28</v>
          </cell>
          <cell r="W462" t="str">
            <v>確定</v>
          </cell>
          <cell r="X462">
            <v>1</v>
          </cell>
          <cell r="Y462" t="str">
            <v>年中無休</v>
          </cell>
          <cell r="Z462" t="str">
            <v>17:00～翌日3:00　金土曜及び祝休日の前日は5:00迄</v>
          </cell>
          <cell r="AA462" t="str">
            <v>03-5735-9295</v>
          </cell>
          <cell r="AB462" t="str">
            <v>03-5735-9296</v>
          </cell>
          <cell r="AC462" t="str">
            <v>なし</v>
          </cell>
          <cell r="AD462">
            <v>0</v>
          </cell>
          <cell r="AE462" t="str">
            <v>高橋商事(株)</v>
          </cell>
          <cell r="AF462">
            <v>84.7</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1</v>
          </cell>
          <cell r="AY462">
            <v>1</v>
          </cell>
          <cell r="AZ462">
            <v>1</v>
          </cell>
          <cell r="BA462">
            <v>0</v>
          </cell>
          <cell r="BB462">
            <v>0</v>
          </cell>
          <cell r="BC462">
            <v>0</v>
          </cell>
          <cell r="BD462">
            <v>0</v>
          </cell>
          <cell r="BE462">
            <v>0</v>
          </cell>
          <cell r="BF462">
            <v>0</v>
          </cell>
          <cell r="BG462">
            <v>0</v>
          </cell>
          <cell r="BH462">
            <v>0</v>
          </cell>
          <cell r="BI462">
            <v>0</v>
          </cell>
          <cell r="BJ462">
            <v>0</v>
          </cell>
          <cell r="BK462" t="str">
            <v>高橋商事株式会社</v>
          </cell>
          <cell r="BL462" t="str">
            <v>代表取締役</v>
          </cell>
          <cell r="BM462" t="str">
            <v>高橋ハナヨ</v>
          </cell>
          <cell r="BN462" t="str">
            <v>144-0042</v>
          </cell>
          <cell r="BO462" t="str">
            <v>東京都大田区羽田旭町13番13号</v>
          </cell>
          <cell r="BP462" t="str">
            <v>03-3741-0624</v>
          </cell>
          <cell r="BQ462" t="str">
            <v>03-3741-2626</v>
          </cell>
          <cell r="BR462">
            <v>0</v>
          </cell>
          <cell r="BS462">
            <v>0</v>
          </cell>
          <cell r="BT462">
            <v>0</v>
          </cell>
          <cell r="BU462">
            <v>0</v>
          </cell>
          <cell r="BV462">
            <v>0</v>
          </cell>
          <cell r="BW462">
            <v>0</v>
          </cell>
          <cell r="BX462">
            <v>0</v>
          </cell>
          <cell r="BY462">
            <v>0</v>
          </cell>
          <cell r="BZ462">
            <v>0</v>
          </cell>
          <cell r="CA462">
            <v>0</v>
          </cell>
          <cell r="CB462">
            <v>0</v>
          </cell>
          <cell r="CC462">
            <v>0</v>
          </cell>
          <cell r="CD462">
            <v>0</v>
          </cell>
          <cell r="CE462">
            <v>0</v>
          </cell>
          <cell r="CF462">
            <v>0</v>
          </cell>
          <cell r="CG462">
            <v>0</v>
          </cell>
          <cell r="CH462">
            <v>0</v>
          </cell>
          <cell r="CI462">
            <v>0</v>
          </cell>
          <cell r="CJ462">
            <v>0</v>
          </cell>
          <cell r="CK462">
            <v>0</v>
          </cell>
          <cell r="CL462">
            <v>0</v>
          </cell>
          <cell r="CM462">
            <v>0</v>
          </cell>
          <cell r="CN462">
            <v>0</v>
          </cell>
          <cell r="CO462">
            <v>0</v>
          </cell>
        </row>
        <row r="463">
          <cell r="A463">
            <v>498</v>
          </cell>
          <cell r="B463" t="str">
            <v>確定</v>
          </cell>
          <cell r="C463" t="str">
            <v>変更</v>
          </cell>
          <cell r="D463" t="str">
            <v>わた家</v>
          </cell>
          <cell r="E463" t="str">
            <v>学芸大学駅前</v>
          </cell>
          <cell r="F463" t="str">
            <v>確定</v>
          </cell>
          <cell r="G463" t="str">
            <v>根本</v>
          </cell>
          <cell r="H463">
            <v>38303</v>
          </cell>
          <cell r="I463" t="str">
            <v>確定</v>
          </cell>
          <cell r="J463">
            <v>38301</v>
          </cell>
          <cell r="K463">
            <v>0</v>
          </cell>
          <cell r="L463">
            <v>0</v>
          </cell>
          <cell r="M463">
            <v>0</v>
          </cell>
          <cell r="N463" t="str">
            <v>152-0004</v>
          </cell>
          <cell r="O463" t="str">
            <v>東京都目黒区鷹番３－７－９</v>
          </cell>
          <cell r="P463" t="str">
            <v>確定</v>
          </cell>
          <cell r="Q463" t="str">
            <v>リューワビル２階</v>
          </cell>
          <cell r="R463" t="str">
            <v>確定</v>
          </cell>
          <cell r="S463" t="str">
            <v>東横線</v>
          </cell>
          <cell r="T463" t="str">
            <v>学芸大学駅</v>
          </cell>
          <cell r="U463">
            <v>1</v>
          </cell>
          <cell r="V463">
            <v>98.56</v>
          </cell>
          <cell r="W463" t="str">
            <v>確定</v>
          </cell>
          <cell r="X463">
            <v>1</v>
          </cell>
          <cell r="Y463" t="str">
            <v>年中無休</v>
          </cell>
          <cell r="Z463" t="str">
            <v>17:00～翌日3:00　金土曜及び祝休日の前日は5:00迄</v>
          </cell>
          <cell r="AA463" t="str">
            <v>03-5725-7415</v>
          </cell>
          <cell r="AB463" t="str">
            <v>03-5725-7416</v>
          </cell>
          <cell r="AC463" t="str">
            <v>なし</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t="str">
            <v>小杉旭人</v>
          </cell>
          <cell r="BN463" t="str">
            <v>152-0004</v>
          </cell>
          <cell r="BO463" t="str">
            <v>東京都目黒区鷹番2丁目20番15号</v>
          </cell>
        </row>
        <row r="464">
          <cell r="A464">
            <v>501</v>
          </cell>
          <cell r="B464" t="str">
            <v>確定</v>
          </cell>
          <cell r="C464" t="str">
            <v>変更</v>
          </cell>
          <cell r="D464" t="str">
            <v>海鮮処</v>
          </cell>
          <cell r="E464" t="str">
            <v>大船モノレール</v>
          </cell>
          <cell r="F464" t="str">
            <v>確定</v>
          </cell>
          <cell r="G464" t="str">
            <v>根本</v>
          </cell>
          <cell r="H464">
            <v>38303</v>
          </cell>
          <cell r="I464" t="str">
            <v>確定</v>
          </cell>
          <cell r="J464">
            <v>38300</v>
          </cell>
          <cell r="K464">
            <v>0.54166666666666663</v>
          </cell>
          <cell r="L464">
            <v>0</v>
          </cell>
          <cell r="M464">
            <v>0</v>
          </cell>
          <cell r="N464">
            <v>0</v>
          </cell>
          <cell r="O464">
            <v>0</v>
          </cell>
          <cell r="P464">
            <v>0</v>
          </cell>
          <cell r="Q464">
            <v>0</v>
          </cell>
          <cell r="R464">
            <v>0</v>
          </cell>
          <cell r="S464">
            <v>0</v>
          </cell>
          <cell r="T464">
            <v>0</v>
          </cell>
          <cell r="U464">
            <v>0</v>
          </cell>
          <cell r="V464">
            <v>0</v>
          </cell>
          <cell r="W464">
            <v>0</v>
          </cell>
          <cell r="X464">
            <v>0</v>
          </cell>
          <cell r="Y464" t="str">
            <v>年中無休</v>
          </cell>
          <cell r="Z464" t="str">
            <v>17:00～翌日3:00　金土曜及び祝休日の前日は5:00迄</v>
          </cell>
          <cell r="AA464" t="str">
            <v>0467-42-0646</v>
          </cell>
          <cell r="AB464" t="str">
            <v>0467-42-0647</v>
          </cell>
          <cell r="AC464" t="str">
            <v>なし</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t="str">
            <v>既存</v>
          </cell>
        </row>
        <row r="465">
          <cell r="A465">
            <v>487</v>
          </cell>
          <cell r="B465" t="str">
            <v>確定</v>
          </cell>
          <cell r="C465" t="str">
            <v>新規</v>
          </cell>
          <cell r="D465" t="str">
            <v>和民</v>
          </cell>
          <cell r="E465" t="str">
            <v>阪急庄内駅前</v>
          </cell>
          <cell r="F465" t="str">
            <v>確定</v>
          </cell>
          <cell r="G465" t="str">
            <v>能村</v>
          </cell>
          <cell r="H465">
            <v>38313</v>
          </cell>
          <cell r="I465" t="str">
            <v>確定</v>
          </cell>
          <cell r="J465">
            <v>38306</v>
          </cell>
          <cell r="K465">
            <v>0.625</v>
          </cell>
          <cell r="L465">
            <v>0</v>
          </cell>
          <cell r="M465">
            <v>0</v>
          </cell>
          <cell r="N465" t="str">
            <v>561-0831</v>
          </cell>
          <cell r="O465" t="str">
            <v>大阪府豊中市庄内東町２－１－２３</v>
          </cell>
          <cell r="P465" t="str">
            <v>確定</v>
          </cell>
          <cell r="Q465" t="str">
            <v>誠宏ﾋﾞﾙ　３階</v>
          </cell>
          <cell r="R465" t="str">
            <v>確定</v>
          </cell>
          <cell r="S465" t="str">
            <v>阪急</v>
          </cell>
          <cell r="T465" t="str">
            <v>庄内</v>
          </cell>
          <cell r="U465">
            <v>1</v>
          </cell>
          <cell r="V465">
            <v>83.62</v>
          </cell>
          <cell r="W465" t="str">
            <v>確定</v>
          </cell>
          <cell r="X465">
            <v>1</v>
          </cell>
          <cell r="Y465" t="str">
            <v>年中無休</v>
          </cell>
          <cell r="Z465" t="str">
            <v>17:00～翌日3:00　金土曜及び祝休日の前日は5:00迄</v>
          </cell>
          <cell r="AA465" t="str">
            <v>06-6335-1448</v>
          </cell>
          <cell r="AB465" t="str">
            <v>06-6335-1449</v>
          </cell>
          <cell r="AC465" t="str">
            <v>なし</v>
          </cell>
          <cell r="AD465">
            <v>11000</v>
          </cell>
          <cell r="AE465" t="str">
            <v>株式会社　誠宏</v>
          </cell>
          <cell r="AF465">
            <v>85</v>
          </cell>
          <cell r="AG465">
            <v>153</v>
          </cell>
          <cell r="AH465" t="str">
            <v>確定</v>
          </cell>
          <cell r="AI465">
            <v>0</v>
          </cell>
          <cell r="AJ465" t="str">
            <v>中止</v>
          </cell>
          <cell r="AK465">
            <v>4</v>
          </cell>
          <cell r="AL465" t="str">
            <v>A+B+C+Ｄ</v>
          </cell>
          <cell r="AM465">
            <v>15</v>
          </cell>
          <cell r="AN465">
            <v>12</v>
          </cell>
          <cell r="AO465">
            <v>20</v>
          </cell>
          <cell r="AP465">
            <v>19</v>
          </cell>
          <cell r="AQ465">
            <v>0</v>
          </cell>
          <cell r="AR465">
            <v>0</v>
          </cell>
          <cell r="AS465">
            <v>0</v>
          </cell>
          <cell r="AT465">
            <v>0</v>
          </cell>
          <cell r="AU465">
            <v>0</v>
          </cell>
          <cell r="AV465">
            <v>0</v>
          </cell>
          <cell r="AW465">
            <v>66</v>
          </cell>
          <cell r="AX465">
            <v>1</v>
          </cell>
          <cell r="AY465">
            <v>1</v>
          </cell>
          <cell r="AZ465">
            <v>1</v>
          </cell>
          <cell r="BA465" t="str">
            <v>オーナー</v>
          </cell>
          <cell r="BB465" t="str">
            <v>オーナー</v>
          </cell>
          <cell r="BC465" t="str">
            <v>オーナー</v>
          </cell>
          <cell r="BD465" t="str">
            <v>あり</v>
          </cell>
          <cell r="BE465" t="str">
            <v>なし</v>
          </cell>
          <cell r="BF465" t="str">
            <v>既存</v>
          </cell>
          <cell r="BG465">
            <v>0</v>
          </cell>
          <cell r="BH465">
            <v>0</v>
          </cell>
          <cell r="BI465">
            <v>0</v>
          </cell>
          <cell r="BJ465">
            <v>0</v>
          </cell>
          <cell r="BK465" t="str">
            <v>株式会社　誠宏</v>
          </cell>
          <cell r="BL465" t="str">
            <v>代表取締役</v>
          </cell>
          <cell r="BM465" t="str">
            <v>足立　進三郎</v>
          </cell>
          <cell r="BN465" t="str">
            <v>561-0831</v>
          </cell>
          <cell r="BO465" t="str">
            <v>大阪府豊中市庄内東町２－１－２３</v>
          </cell>
          <cell r="BP465" t="str">
            <v>06-6333-5922</v>
          </cell>
          <cell r="BQ465">
            <v>0</v>
          </cell>
          <cell r="BR465" t="str">
            <v>㈱アイディコミュニティー</v>
          </cell>
          <cell r="BS465" t="str">
            <v>武居</v>
          </cell>
          <cell r="BT465" t="str">
            <v>06-6190-5011</v>
          </cell>
          <cell r="BU465">
            <v>0</v>
          </cell>
          <cell r="BV465">
            <v>0</v>
          </cell>
          <cell r="BW465">
            <v>0</v>
          </cell>
          <cell r="BX465">
            <v>0</v>
          </cell>
          <cell r="BY465">
            <v>0</v>
          </cell>
          <cell r="BZ465">
            <v>0</v>
          </cell>
          <cell r="CA465">
            <v>0</v>
          </cell>
          <cell r="CB465">
            <v>0</v>
          </cell>
          <cell r="CC465">
            <v>0</v>
          </cell>
          <cell r="CD465">
            <v>0</v>
          </cell>
          <cell r="CE465">
            <v>0</v>
          </cell>
          <cell r="CF465">
            <v>0</v>
          </cell>
          <cell r="CG465">
            <v>0</v>
          </cell>
          <cell r="CH465">
            <v>0</v>
          </cell>
          <cell r="CI465">
            <v>0</v>
          </cell>
          <cell r="CJ465">
            <v>0</v>
          </cell>
          <cell r="CK465">
            <v>0</v>
          </cell>
          <cell r="CL465">
            <v>0</v>
          </cell>
        </row>
        <row r="466">
          <cell r="A466">
            <v>475</v>
          </cell>
          <cell r="B466" t="str">
            <v>確定</v>
          </cell>
          <cell r="C466" t="str">
            <v>新規</v>
          </cell>
          <cell r="D466" t="str">
            <v>坐和民</v>
          </cell>
          <cell r="E466" t="str">
            <v>静岡呉服町</v>
          </cell>
          <cell r="F466" t="str">
            <v>確定</v>
          </cell>
          <cell r="G466" t="str">
            <v>日比</v>
          </cell>
          <cell r="H466">
            <v>38318</v>
          </cell>
          <cell r="I466" t="str">
            <v>確定</v>
          </cell>
          <cell r="J466">
            <v>38312</v>
          </cell>
          <cell r="K466">
            <v>0.625</v>
          </cell>
          <cell r="L466">
            <v>0</v>
          </cell>
          <cell r="M466">
            <v>0</v>
          </cell>
          <cell r="N466" t="str">
            <v>420-0852</v>
          </cell>
          <cell r="O466" t="str">
            <v>静岡県静岡市紺屋町１－４</v>
          </cell>
          <cell r="P466" t="str">
            <v>確定</v>
          </cell>
          <cell r="Q466" t="str">
            <v>目のまえスクランブルビルディング　３・４・５階</v>
          </cell>
          <cell r="R466" t="str">
            <v>確定</v>
          </cell>
          <cell r="S466" t="str">
            <v>JR東海道線</v>
          </cell>
          <cell r="T466" t="str">
            <v>静岡</v>
          </cell>
          <cell r="U466">
            <v>4</v>
          </cell>
          <cell r="V466">
            <v>94.68</v>
          </cell>
          <cell r="W466" t="str">
            <v>確定</v>
          </cell>
          <cell r="X466">
            <v>3</v>
          </cell>
          <cell r="Y466" t="str">
            <v>年中無休</v>
          </cell>
          <cell r="Z466" t="str">
            <v>17:00～翌日3:00　金土曜及び祝休日の前日は5:00迄</v>
          </cell>
          <cell r="AA466" t="str">
            <v>054-653-0161</v>
          </cell>
          <cell r="AB466" t="str">
            <v>054-653-0162</v>
          </cell>
          <cell r="AC466" t="str">
            <v>なし</v>
          </cell>
          <cell r="AD466">
            <v>14000</v>
          </cell>
          <cell r="AE466" t="str">
            <v>望月装室　株式会社</v>
          </cell>
          <cell r="AF466">
            <v>94.68</v>
          </cell>
          <cell r="AG466">
            <v>148</v>
          </cell>
          <cell r="AH466" t="str">
            <v>確定</v>
          </cell>
          <cell r="AI466">
            <v>0</v>
          </cell>
          <cell r="AJ466" t="str">
            <v>中止</v>
          </cell>
          <cell r="AK466">
            <v>4</v>
          </cell>
          <cell r="AL466" t="str">
            <v>A+B又はC+D</v>
          </cell>
          <cell r="AM466">
            <v>13</v>
          </cell>
          <cell r="AN466">
            <v>14</v>
          </cell>
          <cell r="AO466">
            <v>13</v>
          </cell>
          <cell r="AP466">
            <v>14</v>
          </cell>
          <cell r="AQ466">
            <v>0</v>
          </cell>
          <cell r="AR466">
            <v>0</v>
          </cell>
          <cell r="AS466">
            <v>0</v>
          </cell>
          <cell r="AT466">
            <v>0</v>
          </cell>
          <cell r="AU466">
            <v>0</v>
          </cell>
          <cell r="AV466">
            <v>0</v>
          </cell>
          <cell r="AW466">
            <v>27</v>
          </cell>
          <cell r="AX466">
            <v>3</v>
          </cell>
          <cell r="AY466">
            <v>3</v>
          </cell>
          <cell r="AZ466">
            <v>1</v>
          </cell>
          <cell r="BA466" t="str">
            <v>オ－ナ－</v>
          </cell>
          <cell r="BB466" t="str">
            <v>オ－ナ－</v>
          </cell>
          <cell r="BC466" t="str">
            <v>静岡ｶﾞｽ</v>
          </cell>
          <cell r="BD466" t="str">
            <v>あり</v>
          </cell>
          <cell r="BE466" t="str">
            <v>なし</v>
          </cell>
          <cell r="BF466" t="str">
            <v>新築</v>
          </cell>
          <cell r="BG466">
            <v>0</v>
          </cell>
          <cell r="BH466" t="str">
            <v>㈱第一不動産</v>
          </cell>
          <cell r="BI466" t="str">
            <v>下川</v>
          </cell>
          <cell r="BJ466" t="str">
            <v>054-272-1111</v>
          </cell>
          <cell r="BK466" t="str">
            <v>望月装室　株式会社</v>
          </cell>
          <cell r="BL466" t="str">
            <v>代表取締役</v>
          </cell>
          <cell r="BM466" t="str">
            <v>望月　喜美子</v>
          </cell>
          <cell r="BN466" t="str">
            <v>420-0816</v>
          </cell>
          <cell r="BO466" t="str">
            <v>静岡県静岡市沓谷２－６－１９－１</v>
          </cell>
          <cell r="BP466" t="str">
            <v>054-246-8049</v>
          </cell>
          <cell r="BQ466" t="str">
            <v>054-246-4507</v>
          </cell>
          <cell r="BR466" t="str">
            <v>㈱第一不動産</v>
          </cell>
          <cell r="BS466" t="str">
            <v>下川</v>
          </cell>
          <cell r="BT466" t="str">
            <v>054-272-1111</v>
          </cell>
          <cell r="BU466">
            <v>0</v>
          </cell>
          <cell r="BV466">
            <v>0</v>
          </cell>
          <cell r="BW466">
            <v>0</v>
          </cell>
          <cell r="BX466">
            <v>0</v>
          </cell>
          <cell r="BY466">
            <v>0</v>
          </cell>
          <cell r="BZ466">
            <v>0</v>
          </cell>
          <cell r="CA466">
            <v>0</v>
          </cell>
          <cell r="CB466">
            <v>0</v>
          </cell>
          <cell r="CC466">
            <v>0</v>
          </cell>
          <cell r="CD466">
            <v>0</v>
          </cell>
          <cell r="CE466">
            <v>0</v>
          </cell>
          <cell r="CF466">
            <v>0</v>
          </cell>
          <cell r="CG466">
            <v>0</v>
          </cell>
          <cell r="CH466">
            <v>0</v>
          </cell>
          <cell r="CI466">
            <v>0</v>
          </cell>
          <cell r="CJ466">
            <v>0</v>
          </cell>
          <cell r="CK466">
            <v>0</v>
          </cell>
          <cell r="CL466">
            <v>0</v>
          </cell>
        </row>
        <row r="467">
          <cell r="A467">
            <v>484</v>
          </cell>
          <cell r="B467" t="str">
            <v>確定</v>
          </cell>
          <cell r="C467" t="str">
            <v>新規</v>
          </cell>
          <cell r="D467" t="str">
            <v>坐和民</v>
          </cell>
          <cell r="E467" t="str">
            <v>広島えびす通り</v>
          </cell>
          <cell r="F467" t="str">
            <v>確定</v>
          </cell>
          <cell r="G467" t="str">
            <v>能村</v>
          </cell>
          <cell r="H467">
            <v>38320</v>
          </cell>
          <cell r="I467" t="str">
            <v>確定</v>
          </cell>
          <cell r="J467">
            <v>38314</v>
          </cell>
          <cell r="K467">
            <v>0.625</v>
          </cell>
          <cell r="L467">
            <v>0</v>
          </cell>
          <cell r="M467">
            <v>0</v>
          </cell>
          <cell r="N467" t="str">
            <v>730-0033</v>
          </cell>
          <cell r="O467" t="str">
            <v>広島県広島市中区堀川町５－１６</v>
          </cell>
          <cell r="P467" t="str">
            <v>確定</v>
          </cell>
          <cell r="Q467" t="str">
            <v>胡町共同ビル　２階</v>
          </cell>
          <cell r="R467" t="str">
            <v>確定</v>
          </cell>
          <cell r="S467" t="str">
            <v>広島電鉄線</v>
          </cell>
          <cell r="T467" t="str">
            <v>八丁堀</v>
          </cell>
          <cell r="U467">
            <v>1</v>
          </cell>
          <cell r="V467">
            <v>87.6</v>
          </cell>
          <cell r="W467" t="str">
            <v>確定</v>
          </cell>
          <cell r="X467">
            <v>1</v>
          </cell>
          <cell r="Y467" t="str">
            <v>年中無休</v>
          </cell>
          <cell r="Z467" t="str">
            <v>17:00～翌日3:00　金土曜及び祝休日の前日は5:00迄</v>
          </cell>
          <cell r="AA467" t="str">
            <v>082-544-2680</v>
          </cell>
          <cell r="AB467" t="str">
            <v>082-544-2681</v>
          </cell>
          <cell r="AC467" t="str">
            <v>なし</v>
          </cell>
          <cell r="AD467">
            <v>12500</v>
          </cell>
          <cell r="AE467" t="str">
            <v>轟興産　有限会社</v>
          </cell>
          <cell r="AF467">
            <v>83.76</v>
          </cell>
          <cell r="AG467">
            <v>143</v>
          </cell>
          <cell r="AH467" t="str">
            <v>確定</v>
          </cell>
          <cell r="AI467">
            <v>0</v>
          </cell>
          <cell r="AJ467" t="str">
            <v>中止</v>
          </cell>
          <cell r="AK467">
            <v>4</v>
          </cell>
          <cell r="AL467" t="str">
            <v>A+B+C+D</v>
          </cell>
          <cell r="AM467">
            <v>28</v>
          </cell>
          <cell r="AN467">
            <v>4</v>
          </cell>
          <cell r="AO467">
            <v>5</v>
          </cell>
          <cell r="AP467">
            <v>6</v>
          </cell>
          <cell r="AQ467">
            <v>0</v>
          </cell>
          <cell r="AR467">
            <v>0</v>
          </cell>
          <cell r="AS467">
            <v>0</v>
          </cell>
          <cell r="AT467">
            <v>0</v>
          </cell>
          <cell r="AU467">
            <v>0</v>
          </cell>
          <cell r="AV467">
            <v>0</v>
          </cell>
          <cell r="AW467">
            <v>43</v>
          </cell>
          <cell r="AX467">
            <v>1</v>
          </cell>
          <cell r="AY467">
            <v>1</v>
          </cell>
          <cell r="AZ467">
            <v>1</v>
          </cell>
          <cell r="BA467" t="str">
            <v>オ－ナ－</v>
          </cell>
          <cell r="BB467" t="str">
            <v>オ－ナ－</v>
          </cell>
          <cell r="BC467" t="str">
            <v>広島ガス</v>
          </cell>
          <cell r="BD467" t="str">
            <v>なし</v>
          </cell>
          <cell r="BE467" t="str">
            <v>なし</v>
          </cell>
          <cell r="BF467" t="str">
            <v>既存</v>
          </cell>
          <cell r="BG467">
            <v>0</v>
          </cell>
          <cell r="BH467">
            <v>0</v>
          </cell>
          <cell r="BI467">
            <v>0</v>
          </cell>
          <cell r="BJ467">
            <v>0</v>
          </cell>
          <cell r="BK467" t="str">
            <v>轟興産　有限会社</v>
          </cell>
          <cell r="BL467" t="str">
            <v>代表取締役</v>
          </cell>
          <cell r="BM467" t="str">
            <v>飯田　三和</v>
          </cell>
          <cell r="BN467" t="str">
            <v>730-0041</v>
          </cell>
          <cell r="BO467" t="str">
            <v>広島県広島市中区堀川町５－１６</v>
          </cell>
          <cell r="BP467" t="str">
            <v>082-241-0881</v>
          </cell>
          <cell r="BQ467" t="str">
            <v>082-241-0881</v>
          </cell>
          <cell r="BR467" t="str">
            <v>ゼネラル興産㈱</v>
          </cell>
          <cell r="BS467" t="str">
            <v>清戸</v>
          </cell>
          <cell r="BT467" t="str">
            <v>082-243-1010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0</v>
          </cell>
          <cell r="CL467">
            <v>0</v>
          </cell>
        </row>
        <row r="468">
          <cell r="A468">
            <v>481</v>
          </cell>
          <cell r="B468" t="str">
            <v>確定</v>
          </cell>
          <cell r="C468" t="str">
            <v>新規</v>
          </cell>
          <cell r="D468" t="str">
            <v>坐和民</v>
          </cell>
          <cell r="E468" t="str">
            <v>柏東口二番街</v>
          </cell>
          <cell r="F468" t="str">
            <v>確定</v>
          </cell>
          <cell r="G468" t="str">
            <v>日比</v>
          </cell>
          <cell r="H468">
            <v>38321</v>
          </cell>
          <cell r="I468" t="str">
            <v>確定</v>
          </cell>
          <cell r="J468">
            <v>38315</v>
          </cell>
          <cell r="K468">
            <v>0.625</v>
          </cell>
          <cell r="L468">
            <v>0</v>
          </cell>
          <cell r="M468">
            <v>0</v>
          </cell>
          <cell r="N468" t="str">
            <v>277-0005</v>
          </cell>
          <cell r="O468" t="str">
            <v>千葉県柏市柏１－４－５</v>
          </cell>
          <cell r="P468" t="str">
            <v>確定</v>
          </cell>
          <cell r="Q468" t="str">
            <v>いしど画材ビル　２階</v>
          </cell>
          <cell r="R468" t="str">
            <v>確定</v>
          </cell>
          <cell r="S468" t="str">
            <v>JR常磐線</v>
          </cell>
          <cell r="T468" t="str">
            <v>柏</v>
          </cell>
          <cell r="U468">
            <v>2</v>
          </cell>
          <cell r="V468">
            <v>117.3</v>
          </cell>
          <cell r="W468" t="str">
            <v>確定</v>
          </cell>
          <cell r="X468">
            <v>1</v>
          </cell>
          <cell r="Y468" t="str">
            <v>年中無休</v>
          </cell>
          <cell r="Z468" t="str">
            <v>17:00～翌日3:00　金土曜及び祝休日の前日は5:00迄</v>
          </cell>
          <cell r="AA468" t="str">
            <v>04-7160-2871</v>
          </cell>
          <cell r="AB468" t="str">
            <v>04-7160-2872</v>
          </cell>
          <cell r="AC468" t="str">
            <v>なし</v>
          </cell>
          <cell r="AD468">
            <v>19000</v>
          </cell>
          <cell r="AE468" t="str">
            <v>有限会社　いしど画材</v>
          </cell>
          <cell r="AF468">
            <v>117.3</v>
          </cell>
          <cell r="AG468">
            <v>199</v>
          </cell>
          <cell r="AH468" t="str">
            <v>確定</v>
          </cell>
          <cell r="AI468">
            <v>0</v>
          </cell>
          <cell r="AJ468" t="str">
            <v>中止</v>
          </cell>
          <cell r="AK468">
            <v>8</v>
          </cell>
          <cell r="AL468" t="str">
            <v xml:space="preserve">A+B+C+D+E+F+G </v>
          </cell>
          <cell r="AM468">
            <v>20</v>
          </cell>
          <cell r="AN468">
            <v>16</v>
          </cell>
          <cell r="AO468">
            <v>12</v>
          </cell>
          <cell r="AP468">
            <v>11</v>
          </cell>
          <cell r="AQ468">
            <v>9</v>
          </cell>
          <cell r="AR468">
            <v>7</v>
          </cell>
          <cell r="AS468">
            <v>5</v>
          </cell>
          <cell r="AT468">
            <v>14</v>
          </cell>
          <cell r="AU468">
            <v>0</v>
          </cell>
          <cell r="AV468">
            <v>0</v>
          </cell>
          <cell r="AW468">
            <v>80</v>
          </cell>
          <cell r="AX468">
            <v>2</v>
          </cell>
          <cell r="AY468">
            <v>2</v>
          </cell>
          <cell r="AZ468">
            <v>1</v>
          </cell>
          <cell r="BA468" t="str">
            <v>オ－ナ－</v>
          </cell>
          <cell r="BB468" t="str">
            <v>オ－ナ－</v>
          </cell>
          <cell r="BC468" t="str">
            <v>京葉ガス</v>
          </cell>
          <cell r="BD468" t="str">
            <v>あり</v>
          </cell>
          <cell r="BE468" t="str">
            <v>なし</v>
          </cell>
          <cell r="BF468" t="str">
            <v>既存</v>
          </cell>
          <cell r="BG468">
            <v>0</v>
          </cell>
          <cell r="BH468">
            <v>0</v>
          </cell>
          <cell r="BI468">
            <v>0</v>
          </cell>
          <cell r="BJ468">
            <v>0</v>
          </cell>
          <cell r="BK468" t="str">
            <v>(有)いしど画材</v>
          </cell>
          <cell r="BL468" t="str">
            <v>代表取締役</v>
          </cell>
          <cell r="BM468" t="str">
            <v>石戸　新一郎</v>
          </cell>
          <cell r="BN468" t="str">
            <v>277-0005</v>
          </cell>
          <cell r="BO468" t="str">
            <v>千葉県柏市柏１－４－５</v>
          </cell>
          <cell r="BP468" t="str">
            <v>04-7167-6417</v>
          </cell>
          <cell r="BQ468" t="str">
            <v>04-7167-8868</v>
          </cell>
          <cell r="BR468" t="str">
            <v>㈱ビルズ</v>
          </cell>
          <cell r="BS468" t="str">
            <v>高橋</v>
          </cell>
          <cell r="BT468" t="str">
            <v>03-5333-5641</v>
          </cell>
          <cell r="BU468">
            <v>0</v>
          </cell>
          <cell r="BV468">
            <v>0</v>
          </cell>
          <cell r="BW468">
            <v>0</v>
          </cell>
          <cell r="BX468">
            <v>0</v>
          </cell>
          <cell r="BY468">
            <v>0</v>
          </cell>
          <cell r="BZ468">
            <v>0</v>
          </cell>
          <cell r="CA468">
            <v>0</v>
          </cell>
          <cell r="CB468">
            <v>0</v>
          </cell>
          <cell r="CC468">
            <v>0</v>
          </cell>
          <cell r="CD468">
            <v>0</v>
          </cell>
          <cell r="CE468">
            <v>0</v>
          </cell>
          <cell r="CF468">
            <v>0</v>
          </cell>
          <cell r="CG468">
            <v>0</v>
          </cell>
          <cell r="CH468">
            <v>0</v>
          </cell>
          <cell r="CI468">
            <v>0</v>
          </cell>
          <cell r="CJ468">
            <v>0</v>
          </cell>
          <cell r="CK468">
            <v>0</v>
          </cell>
          <cell r="CL468">
            <v>0</v>
          </cell>
        </row>
        <row r="469">
          <cell r="A469">
            <v>483</v>
          </cell>
          <cell r="B469" t="str">
            <v>確定</v>
          </cell>
          <cell r="C469" t="str">
            <v>新規</v>
          </cell>
          <cell r="D469" t="str">
            <v>坐和民</v>
          </cell>
          <cell r="E469" t="str">
            <v>西新</v>
          </cell>
          <cell r="F469" t="str">
            <v>確定</v>
          </cell>
          <cell r="G469" t="str">
            <v>清水</v>
          </cell>
          <cell r="H469">
            <v>38321</v>
          </cell>
          <cell r="I469" t="str">
            <v>確定</v>
          </cell>
          <cell r="J469">
            <v>38314</v>
          </cell>
          <cell r="K469">
            <v>0.41666666666666669</v>
          </cell>
          <cell r="L469">
            <v>0</v>
          </cell>
          <cell r="M469">
            <v>0</v>
          </cell>
          <cell r="N469" t="str">
            <v>814-0002</v>
          </cell>
          <cell r="O469" t="str">
            <v>福岡県福岡市早良区西新４－９－１３</v>
          </cell>
          <cell r="P469" t="str">
            <v>確定</v>
          </cell>
          <cell r="Q469" t="str">
            <v>オリンピックｄｉｖａビル　１・２・３階</v>
          </cell>
          <cell r="R469" t="str">
            <v>確定</v>
          </cell>
          <cell r="S469" t="str">
            <v>市営地下鉄</v>
          </cell>
          <cell r="T469" t="str">
            <v>西新</v>
          </cell>
          <cell r="U469">
            <v>1</v>
          </cell>
          <cell r="V469">
            <v>134.19999999999999</v>
          </cell>
          <cell r="W469" t="str">
            <v>確定</v>
          </cell>
          <cell r="X469">
            <v>3</v>
          </cell>
          <cell r="Y469" t="str">
            <v>年中無休</v>
          </cell>
          <cell r="Z469" t="str">
            <v>17:00～翌日3:00　金土曜及び祝休日の前日は5:00迄</v>
          </cell>
          <cell r="AA469" t="str">
            <v>092-852-2100</v>
          </cell>
          <cell r="AB469" t="str">
            <v>092-852-2101</v>
          </cell>
          <cell r="AC469" t="str">
            <v>なし</v>
          </cell>
          <cell r="AD469">
            <v>12500</v>
          </cell>
          <cell r="AE469" t="str">
            <v>株式会社　オリンピック商事</v>
          </cell>
          <cell r="AF469">
            <v>113.06</v>
          </cell>
          <cell r="AG469">
            <v>176</v>
          </cell>
          <cell r="AH469" t="str">
            <v>確定</v>
          </cell>
          <cell r="AI469">
            <v>0</v>
          </cell>
          <cell r="AJ469" t="str">
            <v>中止</v>
          </cell>
          <cell r="AK469">
            <v>6</v>
          </cell>
          <cell r="AL469" t="str">
            <v xml:space="preserve">A+B+C+D+E+F </v>
          </cell>
          <cell r="AM469">
            <v>17</v>
          </cell>
          <cell r="AN469">
            <v>14</v>
          </cell>
          <cell r="AO469">
            <v>12</v>
          </cell>
          <cell r="AP469">
            <v>14</v>
          </cell>
          <cell r="AQ469">
            <v>14</v>
          </cell>
          <cell r="AR469">
            <v>14</v>
          </cell>
          <cell r="AS469">
            <v>0</v>
          </cell>
          <cell r="AT469">
            <v>0</v>
          </cell>
          <cell r="AU469">
            <v>0</v>
          </cell>
          <cell r="AV469">
            <v>0</v>
          </cell>
          <cell r="AW469">
            <v>85</v>
          </cell>
          <cell r="AX469">
            <v>3</v>
          </cell>
          <cell r="AY469">
            <v>1</v>
          </cell>
          <cell r="AZ469">
            <v>1</v>
          </cell>
          <cell r="BA469" t="str">
            <v>オ－ナ－</v>
          </cell>
          <cell r="BB469" t="str">
            <v>（財）福岡市水道サ-ビス公社</v>
          </cell>
          <cell r="BC469" t="str">
            <v>西部ｶﾞｽ</v>
          </cell>
          <cell r="BD469" t="str">
            <v>あり</v>
          </cell>
          <cell r="BE469" t="str">
            <v>なし</v>
          </cell>
          <cell r="BF469" t="str">
            <v>既存</v>
          </cell>
          <cell r="BG469">
            <v>0</v>
          </cell>
          <cell r="BH469">
            <v>0</v>
          </cell>
          <cell r="BI469">
            <v>0</v>
          </cell>
          <cell r="BJ469">
            <v>0</v>
          </cell>
          <cell r="BK469" t="str">
            <v>㈱オリンピック商事</v>
          </cell>
          <cell r="BL469" t="str">
            <v>取締役社長</v>
          </cell>
          <cell r="BM469" t="str">
            <v>杉原　茂之</v>
          </cell>
          <cell r="BN469" t="str">
            <v>812-0054</v>
          </cell>
          <cell r="BO469" t="str">
            <v>福岡県福岡市東区馬出２－１－７福岡ことぶきビル８０４号</v>
          </cell>
          <cell r="BP469" t="str">
            <v>092-643-7739</v>
          </cell>
          <cell r="BQ469" t="str">
            <v>092-643-7717</v>
          </cell>
          <cell r="BR469" t="str">
            <v>㈱オー・エイチ・アイ</v>
          </cell>
          <cell r="BS469" t="str">
            <v>竹内</v>
          </cell>
          <cell r="BT469" t="str">
            <v>092-733-2681</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0</v>
          </cell>
          <cell r="CL469">
            <v>0</v>
          </cell>
        </row>
        <row r="470">
          <cell r="A470">
            <v>486</v>
          </cell>
          <cell r="B470" t="str">
            <v>確定</v>
          </cell>
          <cell r="C470" t="str">
            <v>新規</v>
          </cell>
          <cell r="D470" t="str">
            <v>海鮮処</v>
          </cell>
          <cell r="E470" t="str">
            <v>上野浅草口</v>
          </cell>
          <cell r="F470" t="str">
            <v>確定</v>
          </cell>
          <cell r="G470" t="str">
            <v>田中</v>
          </cell>
          <cell r="H470">
            <v>38321</v>
          </cell>
          <cell r="I470" t="str">
            <v>確定</v>
          </cell>
          <cell r="J470">
            <v>38315</v>
          </cell>
          <cell r="K470">
            <v>0.41666666666666669</v>
          </cell>
          <cell r="L470">
            <v>0</v>
          </cell>
          <cell r="M470">
            <v>0</v>
          </cell>
          <cell r="N470" t="str">
            <v>110-0005</v>
          </cell>
          <cell r="O470" t="str">
            <v>東京都台東区上野７－２－１</v>
          </cell>
          <cell r="P470" t="str">
            <v>確定</v>
          </cell>
          <cell r="Q470" t="str">
            <v>南大門上野駅前ビル　２・３階</v>
          </cell>
          <cell r="R470" t="str">
            <v>確定</v>
          </cell>
          <cell r="S470" t="str">
            <v>ＪＲ山手線</v>
          </cell>
          <cell r="T470" t="str">
            <v>上野</v>
          </cell>
          <cell r="U470">
            <v>1</v>
          </cell>
          <cell r="V470">
            <v>72</v>
          </cell>
          <cell r="W470" t="str">
            <v>確定</v>
          </cell>
          <cell r="X470">
            <v>2</v>
          </cell>
          <cell r="Y470" t="str">
            <v>年中無休</v>
          </cell>
          <cell r="Z470" t="str">
            <v>16:00～翌日2:00　金土曜及び祝休日の前日は5:00迄</v>
          </cell>
          <cell r="AA470" t="str">
            <v>03-5827-2093</v>
          </cell>
          <cell r="AB470" t="str">
            <v>03-5827-2094</v>
          </cell>
          <cell r="AC470" t="str">
            <v>なし</v>
          </cell>
          <cell r="AD470">
            <v>15000</v>
          </cell>
          <cell r="AE470" t="str">
            <v>㈱ﾃｨ･ｴﾑ･ｺｰﾎﾟﾚｰｼｮﾝ</v>
          </cell>
          <cell r="AF470">
            <v>72</v>
          </cell>
          <cell r="AG470">
            <v>115</v>
          </cell>
          <cell r="AH470" t="str">
            <v>確定</v>
          </cell>
          <cell r="AI470">
            <v>0</v>
          </cell>
          <cell r="AJ470" t="str">
            <v>中止</v>
          </cell>
          <cell r="AK470">
            <v>4</v>
          </cell>
          <cell r="AL470" t="str">
            <v>A+B+C+D</v>
          </cell>
          <cell r="AM470">
            <v>16</v>
          </cell>
          <cell r="AN470">
            <v>14</v>
          </cell>
          <cell r="AO470">
            <v>12</v>
          </cell>
          <cell r="AP470">
            <v>10</v>
          </cell>
          <cell r="AQ470">
            <v>0</v>
          </cell>
          <cell r="AR470">
            <v>0</v>
          </cell>
          <cell r="AS470">
            <v>0</v>
          </cell>
          <cell r="AT470">
            <v>0</v>
          </cell>
          <cell r="AU470">
            <v>0</v>
          </cell>
          <cell r="AV470">
            <v>0</v>
          </cell>
          <cell r="AW470">
            <v>52</v>
          </cell>
          <cell r="AX470">
            <v>2</v>
          </cell>
          <cell r="AY470">
            <v>2</v>
          </cell>
          <cell r="AZ470">
            <v>1</v>
          </cell>
          <cell r="BA470" t="str">
            <v>ワタミエコロジ-</v>
          </cell>
          <cell r="BB470" t="str">
            <v>ワタミエコロジ-</v>
          </cell>
          <cell r="BC470" t="str">
            <v>東京ガス</v>
          </cell>
          <cell r="BD470" t="str">
            <v>なし</v>
          </cell>
          <cell r="BE470" t="str">
            <v>一括管理</v>
          </cell>
          <cell r="BF470" t="str">
            <v>既存</v>
          </cell>
          <cell r="BG470">
            <v>0</v>
          </cell>
          <cell r="BH470">
            <v>0</v>
          </cell>
          <cell r="BI470">
            <v>0</v>
          </cell>
          <cell r="BJ470">
            <v>0</v>
          </cell>
          <cell r="BK470" t="str">
            <v>㈱ﾃｨ･ｴﾑ･ｺｰﾎﾟﾚｰｼｮﾝ</v>
          </cell>
          <cell r="BL470" t="str">
            <v>代表取締役</v>
          </cell>
          <cell r="BM470" t="str">
            <v>金沢　雅都子</v>
          </cell>
          <cell r="BN470" t="str">
            <v>321-0966</v>
          </cell>
          <cell r="BO470" t="str">
            <v>栃木県宇都宮市今泉３－２－１８</v>
          </cell>
          <cell r="BP470" t="str">
            <v>028-627-3111</v>
          </cell>
          <cell r="BQ470" t="str">
            <v>028-625-2717</v>
          </cell>
          <cell r="BR470" t="str">
            <v>なし</v>
          </cell>
          <cell r="BS470">
            <v>0</v>
          </cell>
          <cell r="BT470">
            <v>0</v>
          </cell>
          <cell r="BU470">
            <v>0</v>
          </cell>
          <cell r="BV470">
            <v>0</v>
          </cell>
          <cell r="BW470">
            <v>0</v>
          </cell>
          <cell r="BX470">
            <v>0</v>
          </cell>
          <cell r="BY470">
            <v>0</v>
          </cell>
          <cell r="BZ470">
            <v>0</v>
          </cell>
          <cell r="CA470">
            <v>0</v>
          </cell>
          <cell r="CB470">
            <v>0</v>
          </cell>
          <cell r="CC470">
            <v>0</v>
          </cell>
          <cell r="CD470">
            <v>0</v>
          </cell>
          <cell r="CE470">
            <v>0</v>
          </cell>
          <cell r="CF470">
            <v>0</v>
          </cell>
          <cell r="CG470">
            <v>0</v>
          </cell>
          <cell r="CH470">
            <v>0</v>
          </cell>
          <cell r="CI470">
            <v>0</v>
          </cell>
          <cell r="CJ470">
            <v>0</v>
          </cell>
          <cell r="CK470">
            <v>0</v>
          </cell>
          <cell r="CL470">
            <v>0</v>
          </cell>
        </row>
        <row r="471">
          <cell r="A471">
            <v>436</v>
          </cell>
          <cell r="B471" t="str">
            <v>確定</v>
          </cell>
          <cell r="C471" t="str">
            <v>新規</v>
          </cell>
          <cell r="D471" t="str">
            <v>和民</v>
          </cell>
          <cell r="E471" t="str">
            <v>錦糸町南口駅前</v>
          </cell>
          <cell r="F471" t="str">
            <v>確定</v>
          </cell>
          <cell r="G471" t="str">
            <v>日比</v>
          </cell>
          <cell r="H471">
            <v>38322</v>
          </cell>
          <cell r="I471" t="str">
            <v>確定</v>
          </cell>
          <cell r="J471">
            <v>38316</v>
          </cell>
          <cell r="K471">
            <v>0.625</v>
          </cell>
          <cell r="L471">
            <v>0</v>
          </cell>
          <cell r="M471">
            <v>0</v>
          </cell>
          <cell r="N471" t="str">
            <v>130-0022</v>
          </cell>
          <cell r="O471" t="str">
            <v>東京都墨田区江東橋３－１２－８</v>
          </cell>
          <cell r="P471" t="str">
            <v>確定</v>
          </cell>
          <cell r="Q471" t="str">
            <v>O・T・Kビル４・５階</v>
          </cell>
          <cell r="R471" t="str">
            <v>確定</v>
          </cell>
          <cell r="S471" t="str">
            <v>ＪＲ線</v>
          </cell>
          <cell r="T471" t="str">
            <v>錦糸町</v>
          </cell>
          <cell r="U471">
            <v>2</v>
          </cell>
          <cell r="V471">
            <v>137.30000000000001</v>
          </cell>
          <cell r="W471" t="str">
            <v>確定</v>
          </cell>
          <cell r="X471">
            <v>2</v>
          </cell>
          <cell r="Y471" t="str">
            <v>年中無休</v>
          </cell>
          <cell r="Z471" t="str">
            <v>17:00～翌日3:00　金土曜及び祝休日の前日は5:00迄</v>
          </cell>
          <cell r="AA471" t="str">
            <v>03-5669-5211</v>
          </cell>
          <cell r="AB471" t="str">
            <v>03-5669-5212</v>
          </cell>
          <cell r="AC471" t="str">
            <v>なし</v>
          </cell>
          <cell r="AD471">
            <v>18500</v>
          </cell>
          <cell r="AE471" t="str">
            <v>岡部照夫他</v>
          </cell>
          <cell r="AF471">
            <v>137.30000000000001</v>
          </cell>
          <cell r="AG471">
            <v>240</v>
          </cell>
          <cell r="AH471" t="str">
            <v>確定</v>
          </cell>
          <cell r="AI471">
            <v>0</v>
          </cell>
          <cell r="AJ471" t="str">
            <v>中止</v>
          </cell>
          <cell r="AK471">
            <v>5</v>
          </cell>
          <cell r="AL471" t="str">
            <v>A+B+C+D+E</v>
          </cell>
          <cell r="AM471">
            <v>18</v>
          </cell>
          <cell r="AN471">
            <v>18</v>
          </cell>
          <cell r="AO471">
            <v>14</v>
          </cell>
          <cell r="AP471">
            <v>13</v>
          </cell>
          <cell r="AQ471">
            <v>16</v>
          </cell>
          <cell r="AR471">
            <v>0</v>
          </cell>
          <cell r="AS471">
            <v>0</v>
          </cell>
          <cell r="AT471">
            <v>0</v>
          </cell>
          <cell r="AU471">
            <v>0</v>
          </cell>
          <cell r="AV471">
            <v>0</v>
          </cell>
          <cell r="AW471">
            <v>79</v>
          </cell>
          <cell r="AX471">
            <v>2</v>
          </cell>
          <cell r="AY471">
            <v>2</v>
          </cell>
          <cell r="AZ471">
            <v>1</v>
          </cell>
          <cell r="BA471" t="str">
            <v>東京電力</v>
          </cell>
          <cell r="BB471" t="str">
            <v>水道局</v>
          </cell>
          <cell r="BC471" t="str">
            <v>東京ガス</v>
          </cell>
          <cell r="BD471" t="str">
            <v>なし</v>
          </cell>
          <cell r="BE471" t="str">
            <v>あり</v>
          </cell>
          <cell r="BF471" t="str">
            <v>新築</v>
          </cell>
          <cell r="BG471">
            <v>0</v>
          </cell>
          <cell r="BH471" t="str">
            <v>ワタミエコロジー</v>
          </cell>
        </row>
        <row r="472">
          <cell r="A472">
            <v>437</v>
          </cell>
          <cell r="B472" t="str">
            <v>確定</v>
          </cell>
          <cell r="C472" t="str">
            <v>新規</v>
          </cell>
          <cell r="D472" t="str">
            <v>然の家</v>
          </cell>
          <cell r="E472" t="str">
            <v>錦糸町南口駅前</v>
          </cell>
          <cell r="F472" t="str">
            <v>確定</v>
          </cell>
          <cell r="G472" t="str">
            <v>日比</v>
          </cell>
          <cell r="H472">
            <v>38322</v>
          </cell>
          <cell r="I472" t="str">
            <v>確定</v>
          </cell>
          <cell r="J472">
            <v>38313</v>
          </cell>
          <cell r="K472">
            <v>0.625</v>
          </cell>
          <cell r="L472">
            <v>0</v>
          </cell>
          <cell r="M472">
            <v>0</v>
          </cell>
          <cell r="N472" t="str">
            <v>130-0022</v>
          </cell>
          <cell r="O472" t="str">
            <v>東京都墨田区江東橋３－１２－８</v>
          </cell>
          <cell r="P472" t="str">
            <v>確定</v>
          </cell>
          <cell r="Q472" t="str">
            <v>O・T・Kビル２・３階</v>
          </cell>
          <cell r="R472" t="str">
            <v>確定</v>
          </cell>
          <cell r="S472" t="str">
            <v>ＪＲ線</v>
          </cell>
          <cell r="T472" t="str">
            <v>錦糸町</v>
          </cell>
          <cell r="U472">
            <v>2</v>
          </cell>
          <cell r="V472">
            <v>137.30000000000001</v>
          </cell>
          <cell r="W472" t="str">
            <v>確定</v>
          </cell>
          <cell r="X472">
            <v>2</v>
          </cell>
          <cell r="Y472" t="str">
            <v>年中無休</v>
          </cell>
          <cell r="Z472" t="str">
            <v>17:00～翌日2:00　金土曜及び祝休日の前日は5:00迄</v>
          </cell>
          <cell r="AA472" t="str">
            <v>03-5669-5224</v>
          </cell>
          <cell r="AB472" t="str">
            <v>03-5669-5225</v>
          </cell>
          <cell r="AC472" t="str">
            <v>なし</v>
          </cell>
          <cell r="AD472">
            <v>18500</v>
          </cell>
          <cell r="AE472" t="str">
            <v>岡部照夫他</v>
          </cell>
          <cell r="AF472">
            <v>137.30000000000001</v>
          </cell>
          <cell r="AG472">
            <v>247</v>
          </cell>
          <cell r="AH472" t="str">
            <v>確定</v>
          </cell>
          <cell r="AI472">
            <v>0</v>
          </cell>
          <cell r="AJ472" t="str">
            <v>中止</v>
          </cell>
          <cell r="AK472">
            <v>7</v>
          </cell>
          <cell r="AL472" t="str">
            <v xml:space="preserve">A+B+C+D+E+F+G </v>
          </cell>
          <cell r="AM472">
            <v>12</v>
          </cell>
          <cell r="AN472">
            <v>12</v>
          </cell>
          <cell r="AO472">
            <v>12</v>
          </cell>
          <cell r="AP472">
            <v>8</v>
          </cell>
          <cell r="AQ472">
            <v>8</v>
          </cell>
          <cell r="AR472">
            <v>8</v>
          </cell>
          <cell r="AS472">
            <v>8</v>
          </cell>
          <cell r="AT472">
            <v>0</v>
          </cell>
          <cell r="AU472">
            <v>0</v>
          </cell>
          <cell r="AV472">
            <v>0</v>
          </cell>
          <cell r="AW472">
            <v>64</v>
          </cell>
          <cell r="AX472">
            <v>2</v>
          </cell>
          <cell r="AY472">
            <v>2</v>
          </cell>
          <cell r="AZ472">
            <v>1</v>
          </cell>
          <cell r="BA472" t="str">
            <v>東京電力</v>
          </cell>
          <cell r="BB472" t="str">
            <v>水道局</v>
          </cell>
          <cell r="BC472" t="str">
            <v>東京ガス</v>
          </cell>
          <cell r="BD472" t="str">
            <v>なし</v>
          </cell>
          <cell r="BE472" t="str">
            <v>あり</v>
          </cell>
          <cell r="BF472" t="str">
            <v>新築</v>
          </cell>
          <cell r="BG472">
            <v>0</v>
          </cell>
          <cell r="BH472" t="str">
            <v>ワタミエコロジー</v>
          </cell>
        </row>
        <row r="473">
          <cell r="A473">
            <v>476</v>
          </cell>
          <cell r="B473" t="str">
            <v>確定</v>
          </cell>
          <cell r="C473" t="str">
            <v>新規</v>
          </cell>
          <cell r="D473" t="str">
            <v>坐和民</v>
          </cell>
          <cell r="E473" t="str">
            <v>銀座中央通り</v>
          </cell>
          <cell r="F473" t="str">
            <v>確定</v>
          </cell>
          <cell r="G473" t="str">
            <v>日比</v>
          </cell>
          <cell r="H473">
            <v>38322</v>
          </cell>
          <cell r="I473" t="str">
            <v>確定</v>
          </cell>
          <cell r="J473">
            <v>38315</v>
          </cell>
          <cell r="K473">
            <v>0.625</v>
          </cell>
          <cell r="L473">
            <v>0</v>
          </cell>
          <cell r="M473">
            <v>0</v>
          </cell>
          <cell r="N473" t="str">
            <v>104-0061</v>
          </cell>
          <cell r="O473" t="str">
            <v>東京都中央区銀座７－９－１１</v>
          </cell>
          <cell r="P473" t="str">
            <v>確定</v>
          </cell>
          <cell r="Q473" t="str">
            <v>シャディ銀座ビル　９・１０階</v>
          </cell>
          <cell r="R473" t="str">
            <v>確定</v>
          </cell>
          <cell r="S473" t="str">
            <v>ＪＲ線</v>
          </cell>
          <cell r="T473" t="str">
            <v>新橋</v>
          </cell>
          <cell r="U473">
            <v>4</v>
          </cell>
          <cell r="V473">
            <v>100</v>
          </cell>
          <cell r="W473" t="str">
            <v>確定</v>
          </cell>
          <cell r="X473">
            <v>2</v>
          </cell>
          <cell r="Y473" t="str">
            <v>年中無休</v>
          </cell>
          <cell r="Z473" t="str">
            <v>17:00～翌日3:00　金土曜及び祝休日の前日は5:00迄</v>
          </cell>
          <cell r="AA473" t="str">
            <v>03-6253-8788</v>
          </cell>
          <cell r="AB473" t="str">
            <v>03-6253-8789</v>
          </cell>
          <cell r="AC473" t="str">
            <v>なし</v>
          </cell>
          <cell r="AD473">
            <v>21500</v>
          </cell>
          <cell r="AE473" t="str">
            <v>シャディ　株式会社</v>
          </cell>
          <cell r="AF473">
            <v>100</v>
          </cell>
          <cell r="AG473">
            <v>160</v>
          </cell>
          <cell r="AH473" t="str">
            <v>確定</v>
          </cell>
          <cell r="AI473">
            <v>0</v>
          </cell>
          <cell r="AJ473" t="str">
            <v>中止</v>
          </cell>
          <cell r="AK473">
            <v>8</v>
          </cell>
          <cell r="AL473">
            <v>0</v>
          </cell>
          <cell r="AM473">
            <v>8</v>
          </cell>
          <cell r="AN473">
            <v>7</v>
          </cell>
          <cell r="AO473">
            <v>7</v>
          </cell>
          <cell r="AP473">
            <v>14</v>
          </cell>
          <cell r="AQ473">
            <v>12</v>
          </cell>
          <cell r="AR473">
            <v>12</v>
          </cell>
          <cell r="AS473">
            <v>14</v>
          </cell>
          <cell r="AT473">
            <v>4</v>
          </cell>
          <cell r="AU473">
            <v>0</v>
          </cell>
          <cell r="AV473">
            <v>0</v>
          </cell>
          <cell r="AW473">
            <v>63</v>
          </cell>
          <cell r="AX473">
            <v>2</v>
          </cell>
          <cell r="AY473">
            <v>1</v>
          </cell>
          <cell r="AZ473">
            <v>1</v>
          </cell>
          <cell r="BA473" t="str">
            <v>オ-ナ-</v>
          </cell>
          <cell r="BB473" t="str">
            <v>オ-ナ-</v>
          </cell>
          <cell r="BC473" t="str">
            <v>東京ガス</v>
          </cell>
          <cell r="BD473" t="str">
            <v>なし</v>
          </cell>
          <cell r="BE473" t="str">
            <v>なし</v>
          </cell>
          <cell r="BF473" t="str">
            <v>新築</v>
          </cell>
          <cell r="BG473">
            <v>0</v>
          </cell>
          <cell r="BH473">
            <v>0</v>
          </cell>
          <cell r="BI473">
            <v>0</v>
          </cell>
          <cell r="BJ473">
            <v>0</v>
          </cell>
          <cell r="BK473" t="str">
            <v>シャディ　株式会社</v>
          </cell>
          <cell r="BL473" t="str">
            <v>代表取締役</v>
          </cell>
          <cell r="BM473" t="str">
            <v>大平　孝</v>
          </cell>
          <cell r="BN473" t="str">
            <v>580-8601</v>
          </cell>
          <cell r="BO473" t="str">
            <v>大阪府松原市松ケ丘４－２０－１２</v>
          </cell>
          <cell r="BP473" t="str">
            <v>072-336-1353</v>
          </cell>
          <cell r="BQ473">
            <v>0</v>
          </cell>
          <cell r="BR473" t="str">
            <v>(有)磯ｴﾝﾀｰﾌﾟﾗｲｽﾞ</v>
          </cell>
          <cell r="BS473">
            <v>0</v>
          </cell>
          <cell r="BT473" t="str">
            <v>03-3571-6311</v>
          </cell>
          <cell r="BU473">
            <v>0</v>
          </cell>
          <cell r="BV473">
            <v>0</v>
          </cell>
          <cell r="BW473">
            <v>0</v>
          </cell>
          <cell r="BX473">
            <v>0</v>
          </cell>
          <cell r="BY473">
            <v>0</v>
          </cell>
          <cell r="BZ473">
            <v>0</v>
          </cell>
          <cell r="CA473">
            <v>0</v>
          </cell>
          <cell r="CB473">
            <v>0</v>
          </cell>
          <cell r="CC473">
            <v>0</v>
          </cell>
          <cell r="CD473">
            <v>0</v>
          </cell>
          <cell r="CE473">
            <v>0</v>
          </cell>
          <cell r="CF473">
            <v>0</v>
          </cell>
          <cell r="CG473">
            <v>0</v>
          </cell>
          <cell r="CH473">
            <v>0</v>
          </cell>
          <cell r="CI473">
            <v>0</v>
          </cell>
          <cell r="CJ473">
            <v>0</v>
          </cell>
          <cell r="CK473">
            <v>0</v>
          </cell>
          <cell r="CL473">
            <v>0</v>
          </cell>
        </row>
        <row r="474">
          <cell r="A474">
            <v>488</v>
          </cell>
          <cell r="B474" t="str">
            <v>確定</v>
          </cell>
          <cell r="C474" t="str">
            <v>新規</v>
          </cell>
          <cell r="D474" t="str">
            <v>坐和民</v>
          </cell>
          <cell r="E474" t="str">
            <v>横須賀中央</v>
          </cell>
          <cell r="F474" t="str">
            <v>確定</v>
          </cell>
          <cell r="G474" t="str">
            <v>大貫</v>
          </cell>
          <cell r="H474">
            <v>38331</v>
          </cell>
          <cell r="I474" t="str">
            <v>確定</v>
          </cell>
          <cell r="J474">
            <v>38325</v>
          </cell>
          <cell r="K474">
            <v>0.70833333333333337</v>
          </cell>
          <cell r="L474">
            <v>0</v>
          </cell>
          <cell r="M474">
            <v>0</v>
          </cell>
          <cell r="N474" t="str">
            <v>238-0007</v>
          </cell>
          <cell r="O474" t="str">
            <v>神奈川県横須賀市若松町１－６</v>
          </cell>
          <cell r="P474" t="str">
            <v>確定</v>
          </cell>
          <cell r="Q474" t="str">
            <v>よあけビル４・５階</v>
          </cell>
          <cell r="R474" t="str">
            <v>確定</v>
          </cell>
          <cell r="S474" t="str">
            <v>京急本線</v>
          </cell>
          <cell r="T474" t="str">
            <v>横須賀中央</v>
          </cell>
          <cell r="U474">
            <v>2</v>
          </cell>
          <cell r="V474">
            <v>84.33</v>
          </cell>
          <cell r="W474" t="str">
            <v>確定</v>
          </cell>
          <cell r="X474">
            <v>2</v>
          </cell>
          <cell r="Y474" t="str">
            <v>年中無休</v>
          </cell>
          <cell r="Z474" t="str">
            <v>17:00～翌日3:00　金土曜及び祝休日の前日は5:00迄</v>
          </cell>
          <cell r="AA474" t="str">
            <v>046-828-6291</v>
          </cell>
          <cell r="AB474" t="str">
            <v>046-828-6292</v>
          </cell>
          <cell r="AC474" t="str">
            <v>なし</v>
          </cell>
          <cell r="AD474">
            <v>12500</v>
          </cell>
          <cell r="AE474" t="str">
            <v>東海観光有限会社</v>
          </cell>
          <cell r="AF474">
            <v>89.3</v>
          </cell>
          <cell r="AG474">
            <v>144</v>
          </cell>
          <cell r="AH474" t="str">
            <v>確定</v>
          </cell>
          <cell r="AI474">
            <v>0</v>
          </cell>
          <cell r="AJ474" t="str">
            <v>中止</v>
          </cell>
          <cell r="AK474">
            <v>6</v>
          </cell>
          <cell r="AL474" t="str">
            <v>D+E+F</v>
          </cell>
          <cell r="AM474">
            <v>17</v>
          </cell>
          <cell r="AN474">
            <v>12</v>
          </cell>
          <cell r="AO474">
            <v>6</v>
          </cell>
          <cell r="AP474">
            <v>18</v>
          </cell>
          <cell r="AQ474">
            <v>10</v>
          </cell>
          <cell r="AR474">
            <v>11</v>
          </cell>
          <cell r="AS474">
            <v>0</v>
          </cell>
          <cell r="AT474">
            <v>0</v>
          </cell>
          <cell r="AU474">
            <v>0</v>
          </cell>
          <cell r="AV474">
            <v>0</v>
          </cell>
          <cell r="AW474">
            <v>39</v>
          </cell>
          <cell r="AX474">
            <v>2</v>
          </cell>
          <cell r="AY474">
            <v>2</v>
          </cell>
          <cell r="AZ474">
            <v>1</v>
          </cell>
          <cell r="BA474" t="str">
            <v>オ-ナ-</v>
          </cell>
          <cell r="BB474" t="str">
            <v>オ-ナ-</v>
          </cell>
          <cell r="BC474" t="str">
            <v>東京ガス</v>
          </cell>
          <cell r="BD474" t="str">
            <v>あり</v>
          </cell>
          <cell r="BE474" t="str">
            <v>あり</v>
          </cell>
          <cell r="BF474" t="str">
            <v>既存</v>
          </cell>
          <cell r="BG474">
            <v>0</v>
          </cell>
          <cell r="BH474">
            <v>0</v>
          </cell>
          <cell r="BI474">
            <v>0</v>
          </cell>
          <cell r="BJ474">
            <v>0</v>
          </cell>
          <cell r="BK474" t="str">
            <v>東海観光有限会社</v>
          </cell>
          <cell r="BL474" t="str">
            <v>代表取締役</v>
          </cell>
          <cell r="BM474" t="str">
            <v>片野　昇</v>
          </cell>
          <cell r="BN474" t="str">
            <v>238-0007</v>
          </cell>
          <cell r="BO474" t="str">
            <v>神奈川県横須賀市若松町１－６</v>
          </cell>
          <cell r="BP474" t="str">
            <v>0468-22-2250</v>
          </cell>
          <cell r="BQ474" t="str">
            <v>0468-23-9855</v>
          </cell>
          <cell r="BR474">
            <v>0</v>
          </cell>
          <cell r="BS474">
            <v>0</v>
          </cell>
          <cell r="BT474">
            <v>0</v>
          </cell>
          <cell r="BU474">
            <v>0</v>
          </cell>
          <cell r="BV474">
            <v>0</v>
          </cell>
          <cell r="BW474">
            <v>0</v>
          </cell>
          <cell r="BX474">
            <v>0</v>
          </cell>
          <cell r="BY474">
            <v>0</v>
          </cell>
          <cell r="BZ474">
            <v>0</v>
          </cell>
          <cell r="CA474">
            <v>0</v>
          </cell>
          <cell r="CB474">
            <v>0</v>
          </cell>
          <cell r="CC474">
            <v>0</v>
          </cell>
          <cell r="CD474">
            <v>0</v>
          </cell>
          <cell r="CE474">
            <v>0</v>
          </cell>
          <cell r="CF474">
            <v>0</v>
          </cell>
          <cell r="CG474">
            <v>0</v>
          </cell>
          <cell r="CH474">
            <v>0</v>
          </cell>
          <cell r="CI474">
            <v>0</v>
          </cell>
          <cell r="CJ474">
            <v>0</v>
          </cell>
          <cell r="CK474">
            <v>0</v>
          </cell>
          <cell r="CL474">
            <v>0</v>
          </cell>
        </row>
        <row r="475">
          <cell r="A475">
            <v>489</v>
          </cell>
          <cell r="B475" t="str">
            <v>確定</v>
          </cell>
          <cell r="C475" t="str">
            <v>新規</v>
          </cell>
          <cell r="D475" t="str">
            <v>わた家</v>
          </cell>
          <cell r="E475" t="str">
            <v>横須賀中央</v>
          </cell>
          <cell r="F475" t="str">
            <v>確定</v>
          </cell>
          <cell r="G475" t="str">
            <v>大貫</v>
          </cell>
          <cell r="H475">
            <v>38331</v>
          </cell>
          <cell r="I475" t="str">
            <v>確定</v>
          </cell>
          <cell r="J475">
            <v>38325</v>
          </cell>
          <cell r="K475">
            <v>0.625</v>
          </cell>
          <cell r="L475">
            <v>0</v>
          </cell>
          <cell r="M475">
            <v>0</v>
          </cell>
          <cell r="N475" t="str">
            <v>238-0007</v>
          </cell>
          <cell r="O475" t="str">
            <v>神奈川県横須賀市若松町１－６</v>
          </cell>
          <cell r="P475" t="str">
            <v>確定</v>
          </cell>
          <cell r="Q475" t="str">
            <v>よあけビルＢ１階</v>
          </cell>
          <cell r="R475" t="str">
            <v>確定</v>
          </cell>
          <cell r="S475" t="str">
            <v>京急本線</v>
          </cell>
          <cell r="T475" t="str">
            <v>横須賀中央</v>
          </cell>
          <cell r="U475">
            <v>2</v>
          </cell>
          <cell r="V475">
            <v>38.31</v>
          </cell>
          <cell r="W475" t="str">
            <v>確定</v>
          </cell>
          <cell r="X475">
            <v>1</v>
          </cell>
          <cell r="Y475" t="str">
            <v>年中無休</v>
          </cell>
          <cell r="Z475" t="str">
            <v>17:00～翌日3:00　金土曜及び祝休日の前日は5:00迄</v>
          </cell>
          <cell r="AA475" t="str">
            <v>046-828-6417</v>
          </cell>
          <cell r="AB475" t="str">
            <v>046-828-6418</v>
          </cell>
          <cell r="AC475" t="str">
            <v>なし</v>
          </cell>
          <cell r="AD475">
            <v>7500</v>
          </cell>
          <cell r="AE475" t="str">
            <v>東海観光有限会社</v>
          </cell>
          <cell r="AF475">
            <v>37.9</v>
          </cell>
          <cell r="AG475">
            <v>75</v>
          </cell>
          <cell r="AH475" t="str">
            <v>確定</v>
          </cell>
          <cell r="AI475">
            <v>0</v>
          </cell>
          <cell r="AJ475" t="str">
            <v>中止</v>
          </cell>
          <cell r="AK475">
            <v>2</v>
          </cell>
          <cell r="AL475" t="str">
            <v>A+B</v>
          </cell>
          <cell r="AM475">
            <v>17</v>
          </cell>
          <cell r="AN475">
            <v>24</v>
          </cell>
          <cell r="AO475">
            <v>0</v>
          </cell>
          <cell r="AP475">
            <v>0</v>
          </cell>
          <cell r="AQ475">
            <v>0</v>
          </cell>
          <cell r="AR475">
            <v>0</v>
          </cell>
          <cell r="AS475">
            <v>0</v>
          </cell>
          <cell r="AT475">
            <v>0</v>
          </cell>
          <cell r="AU475">
            <v>0</v>
          </cell>
          <cell r="AV475">
            <v>0</v>
          </cell>
          <cell r="AW475">
            <v>41</v>
          </cell>
          <cell r="AX475">
            <v>1</v>
          </cell>
          <cell r="AY475">
            <v>1</v>
          </cell>
          <cell r="AZ475">
            <v>1</v>
          </cell>
          <cell r="BA475" t="str">
            <v>オ-ナ-</v>
          </cell>
          <cell r="BB475" t="str">
            <v>オ-ナ-</v>
          </cell>
          <cell r="BC475" t="str">
            <v>東京ガス</v>
          </cell>
          <cell r="BD475" t="str">
            <v>なし</v>
          </cell>
          <cell r="BE475" t="str">
            <v>あり</v>
          </cell>
          <cell r="BF475" t="str">
            <v>既存</v>
          </cell>
          <cell r="BG475">
            <v>0</v>
          </cell>
          <cell r="BH475">
            <v>0</v>
          </cell>
          <cell r="BI475">
            <v>0</v>
          </cell>
          <cell r="BJ475">
            <v>0</v>
          </cell>
          <cell r="BK475" t="str">
            <v>東海観光有限会社</v>
          </cell>
          <cell r="BL475" t="str">
            <v>代表取締役</v>
          </cell>
          <cell r="BM475" t="str">
            <v>片野　昇</v>
          </cell>
          <cell r="BN475" t="str">
            <v>238-0007</v>
          </cell>
          <cell r="BO475" t="str">
            <v>神奈川県横須賀市若松町１－６</v>
          </cell>
          <cell r="BP475" t="str">
            <v>0468-22-2250</v>
          </cell>
          <cell r="BQ475" t="str">
            <v>0468-23-9855</v>
          </cell>
          <cell r="BR475">
            <v>0</v>
          </cell>
          <cell r="BS475">
            <v>0</v>
          </cell>
          <cell r="BT475">
            <v>0</v>
          </cell>
          <cell r="BU475">
            <v>0</v>
          </cell>
          <cell r="BV475">
            <v>0</v>
          </cell>
          <cell r="BW475">
            <v>0</v>
          </cell>
          <cell r="BX475">
            <v>0</v>
          </cell>
          <cell r="BY475">
            <v>0</v>
          </cell>
          <cell r="BZ475">
            <v>0</v>
          </cell>
          <cell r="CA475">
            <v>0</v>
          </cell>
          <cell r="CB475">
            <v>0</v>
          </cell>
          <cell r="CC475">
            <v>0</v>
          </cell>
          <cell r="CD475">
            <v>0</v>
          </cell>
          <cell r="CE475">
            <v>0</v>
          </cell>
          <cell r="CF475">
            <v>0</v>
          </cell>
          <cell r="CG475">
            <v>0</v>
          </cell>
          <cell r="CH475">
            <v>0</v>
          </cell>
          <cell r="CI475">
            <v>0</v>
          </cell>
          <cell r="CJ475">
            <v>0</v>
          </cell>
          <cell r="CK475">
            <v>0</v>
          </cell>
          <cell r="CL475">
            <v>0</v>
          </cell>
        </row>
        <row r="476">
          <cell r="A476">
            <v>493</v>
          </cell>
          <cell r="B476" t="str">
            <v>確定</v>
          </cell>
          <cell r="C476" t="str">
            <v>新規</v>
          </cell>
          <cell r="D476" t="str">
            <v>T．G．I</v>
          </cell>
          <cell r="E476" t="str">
            <v>横須賀中央</v>
          </cell>
          <cell r="F476" t="str">
            <v>確定</v>
          </cell>
          <cell r="G476" t="str">
            <v>大貫</v>
          </cell>
          <cell r="H476">
            <v>38331</v>
          </cell>
          <cell r="I476" t="str">
            <v>確定</v>
          </cell>
          <cell r="J476">
            <v>38325</v>
          </cell>
          <cell r="K476">
            <v>0.54166666666666663</v>
          </cell>
          <cell r="L476">
            <v>0</v>
          </cell>
          <cell r="M476">
            <v>0</v>
          </cell>
          <cell r="N476" t="str">
            <v>238-0007</v>
          </cell>
          <cell r="O476" t="str">
            <v>神奈川県横須賀市若松町１－６</v>
          </cell>
          <cell r="P476" t="str">
            <v>確定</v>
          </cell>
          <cell r="Q476" t="str">
            <v>よあけビル１・２・３階</v>
          </cell>
          <cell r="R476" t="str">
            <v>確定</v>
          </cell>
          <cell r="S476" t="str">
            <v>京急本線</v>
          </cell>
          <cell r="T476" t="str">
            <v>横須賀中央</v>
          </cell>
          <cell r="U476">
            <v>2</v>
          </cell>
          <cell r="V476">
            <v>111.45</v>
          </cell>
          <cell r="W476" t="str">
            <v>確定</v>
          </cell>
          <cell r="X476">
            <v>1</v>
          </cell>
          <cell r="Y476" t="str">
            <v>年中無休</v>
          </cell>
          <cell r="Z476" t="str">
            <v>11:30～翌日2:00　金土曜及び祝休日の前日は3:00迄</v>
          </cell>
          <cell r="AA476" t="str">
            <v>046-820-6887</v>
          </cell>
          <cell r="AB476" t="str">
            <v>046-820-6848</v>
          </cell>
          <cell r="AC476" t="str">
            <v>なし</v>
          </cell>
          <cell r="AD476">
            <v>0</v>
          </cell>
          <cell r="AE476">
            <v>0</v>
          </cell>
          <cell r="AF476">
            <v>117.03</v>
          </cell>
          <cell r="AG476">
            <v>190</v>
          </cell>
          <cell r="AH476" t="str">
            <v>確定</v>
          </cell>
          <cell r="AI476">
            <v>0</v>
          </cell>
          <cell r="AJ476" t="str">
            <v>中止</v>
          </cell>
          <cell r="AK476">
            <v>2</v>
          </cell>
          <cell r="AL476" t="str">
            <v>A+B</v>
          </cell>
          <cell r="AM476">
            <v>14</v>
          </cell>
          <cell r="AN476">
            <v>26</v>
          </cell>
          <cell r="AO476">
            <v>0</v>
          </cell>
          <cell r="AP476">
            <v>0</v>
          </cell>
          <cell r="AQ476">
            <v>0</v>
          </cell>
          <cell r="AR476">
            <v>0</v>
          </cell>
          <cell r="AS476">
            <v>0</v>
          </cell>
          <cell r="AT476">
            <v>0</v>
          </cell>
          <cell r="AU476">
            <v>0</v>
          </cell>
          <cell r="AV476">
            <v>0</v>
          </cell>
          <cell r="AW476">
            <v>40</v>
          </cell>
          <cell r="AX476">
            <v>3</v>
          </cell>
          <cell r="AY476">
            <v>3</v>
          </cell>
          <cell r="AZ476">
            <v>1</v>
          </cell>
          <cell r="BA476" t="str">
            <v>オ-ナ-</v>
          </cell>
          <cell r="BB476" t="str">
            <v>オ-ナ-</v>
          </cell>
          <cell r="BC476" t="str">
            <v>東京ガス</v>
          </cell>
          <cell r="BD476" t="str">
            <v>あり</v>
          </cell>
          <cell r="BE476" t="str">
            <v>あり</v>
          </cell>
          <cell r="BF476" t="str">
            <v>既存</v>
          </cell>
          <cell r="BG476">
            <v>0</v>
          </cell>
          <cell r="BH476">
            <v>0</v>
          </cell>
          <cell r="BI476">
            <v>0</v>
          </cell>
          <cell r="BJ476">
            <v>0</v>
          </cell>
          <cell r="BK476" t="str">
            <v>東海観光有限会社</v>
          </cell>
          <cell r="BL476" t="str">
            <v>代表取締役</v>
          </cell>
          <cell r="BM476" t="str">
            <v>片野　昇</v>
          </cell>
          <cell r="BN476" t="str">
            <v>238-0007</v>
          </cell>
          <cell r="BO476" t="str">
            <v>神奈川県横須賀市若松町１－６</v>
          </cell>
          <cell r="BP476" t="str">
            <v>0468-22-2250</v>
          </cell>
          <cell r="BQ476" t="str">
            <v>0468-23-9855</v>
          </cell>
          <cell r="BR476">
            <v>0</v>
          </cell>
          <cell r="BS476">
            <v>0</v>
          </cell>
          <cell r="BT476">
            <v>0</v>
          </cell>
          <cell r="BU476">
            <v>0</v>
          </cell>
          <cell r="BV476">
            <v>0</v>
          </cell>
          <cell r="BW476">
            <v>0</v>
          </cell>
          <cell r="BX476">
            <v>0</v>
          </cell>
          <cell r="BY476">
            <v>0</v>
          </cell>
          <cell r="BZ476">
            <v>0</v>
          </cell>
          <cell r="CA476">
            <v>0</v>
          </cell>
          <cell r="CB476">
            <v>0</v>
          </cell>
          <cell r="CC476">
            <v>0</v>
          </cell>
          <cell r="CD476">
            <v>0</v>
          </cell>
          <cell r="CE476">
            <v>0</v>
          </cell>
          <cell r="CF476">
            <v>0</v>
          </cell>
          <cell r="CG476">
            <v>0</v>
          </cell>
          <cell r="CH476">
            <v>0</v>
          </cell>
          <cell r="CI476">
            <v>0</v>
          </cell>
          <cell r="CJ476">
            <v>0</v>
          </cell>
          <cell r="CK476">
            <v>0</v>
          </cell>
          <cell r="CL476">
            <v>0</v>
          </cell>
          <cell r="CM476">
            <v>0</v>
          </cell>
          <cell r="CN476">
            <v>0</v>
          </cell>
          <cell r="CO476">
            <v>0</v>
          </cell>
        </row>
        <row r="477">
          <cell r="A477">
            <v>491</v>
          </cell>
          <cell r="B477" t="str">
            <v>確定</v>
          </cell>
          <cell r="C477" t="str">
            <v>新規</v>
          </cell>
          <cell r="D477" t="str">
            <v>海鮮処</v>
          </cell>
          <cell r="E477" t="str">
            <v>大阪日本橋</v>
          </cell>
          <cell r="F477" t="str">
            <v>確定</v>
          </cell>
          <cell r="G477" t="str">
            <v>清水</v>
          </cell>
          <cell r="H477">
            <v>38334</v>
          </cell>
          <cell r="I477" t="str">
            <v>確定</v>
          </cell>
          <cell r="J477">
            <v>38328</v>
          </cell>
          <cell r="K477">
            <v>0.625</v>
          </cell>
          <cell r="L477">
            <v>0</v>
          </cell>
          <cell r="M477">
            <v>0</v>
          </cell>
          <cell r="N477" t="str">
            <v>542-0073</v>
          </cell>
          <cell r="O477" t="str">
            <v>大阪市中央区日本橋１－５－１０</v>
          </cell>
          <cell r="P477" t="str">
            <v>確定</v>
          </cell>
          <cell r="Q477" t="str">
            <v>ジョリービル２階</v>
          </cell>
          <cell r="R477" t="str">
            <v>確定</v>
          </cell>
          <cell r="S477" t="str">
            <v>近鉄</v>
          </cell>
          <cell r="T477" t="str">
            <v>日本橋</v>
          </cell>
          <cell r="U477">
            <v>1</v>
          </cell>
          <cell r="V477">
            <v>101.39</v>
          </cell>
          <cell r="W477" t="str">
            <v>確定</v>
          </cell>
          <cell r="X477">
            <v>1</v>
          </cell>
          <cell r="Y477" t="str">
            <v>年中無休</v>
          </cell>
          <cell r="Z477" t="str">
            <v>16:00～翌日2:00</v>
          </cell>
          <cell r="AA477" t="str">
            <v>06-6214-4121</v>
          </cell>
          <cell r="AB477" t="str">
            <v>06-6214-4122</v>
          </cell>
          <cell r="AC477" t="str">
            <v>なし</v>
          </cell>
          <cell r="AD477">
            <v>11000</v>
          </cell>
          <cell r="AE477">
            <v>0</v>
          </cell>
          <cell r="AF477">
            <v>80</v>
          </cell>
          <cell r="AG477">
            <v>136</v>
          </cell>
          <cell r="AH477" t="str">
            <v>確定</v>
          </cell>
          <cell r="AI477">
            <v>0</v>
          </cell>
          <cell r="AJ477" t="str">
            <v>中止</v>
          </cell>
          <cell r="AK477">
            <v>2</v>
          </cell>
          <cell r="AL477" t="str">
            <v>B+C</v>
          </cell>
          <cell r="AM477">
            <v>12</v>
          </cell>
          <cell r="AN477">
            <v>14</v>
          </cell>
          <cell r="AO477">
            <v>18</v>
          </cell>
          <cell r="AP477">
            <v>0</v>
          </cell>
          <cell r="AQ477">
            <v>0</v>
          </cell>
          <cell r="AR477">
            <v>0</v>
          </cell>
          <cell r="AS477">
            <v>0</v>
          </cell>
          <cell r="AT477">
            <v>0</v>
          </cell>
          <cell r="AU477">
            <v>0</v>
          </cell>
          <cell r="AV477">
            <v>0</v>
          </cell>
          <cell r="AW477">
            <v>32</v>
          </cell>
          <cell r="AX477">
            <v>1</v>
          </cell>
          <cell r="AY477">
            <v>1</v>
          </cell>
          <cell r="AZ477">
            <v>1</v>
          </cell>
          <cell r="BA477" t="str">
            <v>オ-ナ-</v>
          </cell>
          <cell r="BB477" t="str">
            <v>オ-ナ-</v>
          </cell>
          <cell r="BC477" t="str">
            <v>オ-ナ-</v>
          </cell>
          <cell r="BD477" t="str">
            <v>なし</v>
          </cell>
          <cell r="BE477" t="str">
            <v>なし</v>
          </cell>
          <cell r="BF477" t="str">
            <v>既存</v>
          </cell>
          <cell r="BG477">
            <v>0</v>
          </cell>
          <cell r="BH477">
            <v>0</v>
          </cell>
          <cell r="BI477">
            <v>0</v>
          </cell>
          <cell r="BJ477">
            <v>0</v>
          </cell>
          <cell r="BK477" t="str">
            <v>株式会社ジョ－コ－ポレーション</v>
          </cell>
          <cell r="BL477" t="str">
            <v>代表取締役</v>
          </cell>
          <cell r="BM477" t="str">
            <v>城下　堅司</v>
          </cell>
          <cell r="BN477" t="str">
            <v>542-0064</v>
          </cell>
          <cell r="BO477" t="str">
            <v>大阪府大阪市中央区上汐2-2-1</v>
          </cell>
          <cell r="BP477" t="str">
            <v>06-6761-3533</v>
          </cell>
          <cell r="BQ477" t="str">
            <v>06-6761-6118</v>
          </cell>
          <cell r="BR477" t="str">
            <v>株式会社タイム住宅トラスト</v>
          </cell>
          <cell r="BS477">
            <v>0</v>
          </cell>
          <cell r="BT477" t="str">
            <v>06－6765－2001</v>
          </cell>
          <cell r="BU477">
            <v>0</v>
          </cell>
          <cell r="BV477">
            <v>0</v>
          </cell>
          <cell r="BW477">
            <v>0</v>
          </cell>
          <cell r="BX477">
            <v>0</v>
          </cell>
          <cell r="BY477">
            <v>0</v>
          </cell>
          <cell r="BZ477">
            <v>0</v>
          </cell>
          <cell r="CA477">
            <v>0</v>
          </cell>
          <cell r="CB477">
            <v>0</v>
          </cell>
          <cell r="CC477">
            <v>0</v>
          </cell>
          <cell r="CD477">
            <v>0</v>
          </cell>
          <cell r="CE477">
            <v>0</v>
          </cell>
          <cell r="CF477">
            <v>0</v>
          </cell>
          <cell r="CG477">
            <v>0</v>
          </cell>
          <cell r="CH477">
            <v>0</v>
          </cell>
          <cell r="CI477">
            <v>0</v>
          </cell>
          <cell r="CJ477">
            <v>0</v>
          </cell>
          <cell r="CK477">
            <v>0</v>
          </cell>
          <cell r="CL477">
            <v>0</v>
          </cell>
          <cell r="CM477">
            <v>0</v>
          </cell>
          <cell r="CN477">
            <v>0</v>
          </cell>
          <cell r="CO477">
            <v>0</v>
          </cell>
          <cell r="CP477">
            <v>0</v>
          </cell>
        </row>
        <row r="478">
          <cell r="A478">
            <v>490</v>
          </cell>
          <cell r="B478" t="str">
            <v>確定</v>
          </cell>
          <cell r="C478" t="str">
            <v>新規</v>
          </cell>
          <cell r="D478" t="str">
            <v>坐和民</v>
          </cell>
          <cell r="E478" t="str">
            <v>湘南台西口</v>
          </cell>
          <cell r="F478" t="str">
            <v>確定</v>
          </cell>
          <cell r="G478" t="str">
            <v>児玉</v>
          </cell>
          <cell r="H478">
            <v>38336</v>
          </cell>
          <cell r="I478" t="str">
            <v>確定</v>
          </cell>
          <cell r="J478">
            <v>38330</v>
          </cell>
          <cell r="K478">
            <v>0.625</v>
          </cell>
          <cell r="L478">
            <v>0</v>
          </cell>
          <cell r="M478">
            <v>0</v>
          </cell>
          <cell r="N478" t="str">
            <v>252-0804</v>
          </cell>
          <cell r="O478" t="str">
            <v>神奈川県藤沢市湘南台２－２－４</v>
          </cell>
          <cell r="P478" t="str">
            <v>確定</v>
          </cell>
          <cell r="Q478" t="str">
            <v>ＫＳＫビル５・６階</v>
          </cell>
          <cell r="R478" t="str">
            <v>確定</v>
          </cell>
          <cell r="S478" t="str">
            <v>小田急江ノ島</v>
          </cell>
          <cell r="T478" t="str">
            <v>湘南台</v>
          </cell>
          <cell r="U478">
            <v>1</v>
          </cell>
          <cell r="V478">
            <v>123.58</v>
          </cell>
          <cell r="W478" t="str">
            <v>確定</v>
          </cell>
          <cell r="X478">
            <v>2</v>
          </cell>
          <cell r="Y478" t="str">
            <v>年中無休</v>
          </cell>
          <cell r="Z478" t="str">
            <v>17:00～翌日3:00　金土曜及び祝休日の前日は5:00迄</v>
          </cell>
          <cell r="AA478" t="str">
            <v>0466-42-6581</v>
          </cell>
          <cell r="AB478" t="str">
            <v>0466-42-6587</v>
          </cell>
          <cell r="AC478" t="str">
            <v>なし</v>
          </cell>
          <cell r="AD478">
            <v>15000</v>
          </cell>
          <cell r="AE478" t="str">
            <v>株式会社ガイア</v>
          </cell>
          <cell r="AF478">
            <v>123.58</v>
          </cell>
          <cell r="AG478">
            <v>218</v>
          </cell>
          <cell r="AH478" t="str">
            <v>確定</v>
          </cell>
          <cell r="AI478">
            <v>0</v>
          </cell>
          <cell r="AJ478" t="str">
            <v>中止</v>
          </cell>
          <cell r="AK478">
            <v>9</v>
          </cell>
          <cell r="AL478" t="str">
            <v>A+B+C+D+E</v>
          </cell>
          <cell r="AM478">
            <v>11</v>
          </cell>
          <cell r="AN478">
            <v>11</v>
          </cell>
          <cell r="AO478">
            <v>9</v>
          </cell>
          <cell r="AP478">
            <v>7</v>
          </cell>
          <cell r="AQ478">
            <v>6</v>
          </cell>
          <cell r="AR478">
            <v>11</v>
          </cell>
          <cell r="AS478">
            <v>11</v>
          </cell>
          <cell r="AT478">
            <v>12</v>
          </cell>
          <cell r="AU478">
            <v>7</v>
          </cell>
          <cell r="AV478">
            <v>0</v>
          </cell>
          <cell r="AW478">
            <v>78</v>
          </cell>
          <cell r="AX478">
            <v>2</v>
          </cell>
          <cell r="AY478">
            <v>2</v>
          </cell>
          <cell r="AZ478">
            <v>1</v>
          </cell>
          <cell r="BA478" t="str">
            <v>オ-ナ-</v>
          </cell>
          <cell r="BB478" t="str">
            <v>オ-ナ-</v>
          </cell>
          <cell r="BC478" t="str">
            <v>東京ガス</v>
          </cell>
          <cell r="BD478" t="str">
            <v>あり</v>
          </cell>
          <cell r="BE478" t="str">
            <v>なし</v>
          </cell>
          <cell r="BF478" t="str">
            <v>既存</v>
          </cell>
          <cell r="BG478">
            <v>0</v>
          </cell>
          <cell r="BH478">
            <v>0</v>
          </cell>
          <cell r="BI478">
            <v>0</v>
          </cell>
          <cell r="BJ478">
            <v>0</v>
          </cell>
          <cell r="BK478" t="str">
            <v>株式会社ガイア</v>
          </cell>
          <cell r="BL478" t="str">
            <v>代表取締役</v>
          </cell>
          <cell r="BM478" t="str">
            <v>木村　節</v>
          </cell>
          <cell r="BN478" t="str">
            <v>103-0003</v>
          </cell>
          <cell r="BO478" t="str">
            <v>東京都中央区日本橋横山町７－１８</v>
          </cell>
          <cell r="BP478" t="str">
            <v>03-5642-8806</v>
          </cell>
          <cell r="BQ478" t="str">
            <v>03-5642-8856</v>
          </cell>
          <cell r="BR478" t="str">
            <v>株式会社ジャバ</v>
          </cell>
          <cell r="BS478" t="str">
            <v>渥美</v>
          </cell>
          <cell r="BT478" t="str">
            <v>03-5298-2411</v>
          </cell>
          <cell r="BU478">
            <v>0</v>
          </cell>
          <cell r="BV478">
            <v>0</v>
          </cell>
          <cell r="BW478">
            <v>0</v>
          </cell>
          <cell r="BX478">
            <v>0</v>
          </cell>
          <cell r="BY478">
            <v>0</v>
          </cell>
          <cell r="BZ478">
            <v>0</v>
          </cell>
          <cell r="CA478">
            <v>0</v>
          </cell>
          <cell r="CB478">
            <v>0</v>
          </cell>
          <cell r="CC478">
            <v>0</v>
          </cell>
          <cell r="CD478">
            <v>0</v>
          </cell>
          <cell r="CE478">
            <v>0</v>
          </cell>
          <cell r="CF478">
            <v>0</v>
          </cell>
          <cell r="CG478">
            <v>0</v>
          </cell>
          <cell r="CH478">
            <v>0</v>
          </cell>
          <cell r="CI478">
            <v>0</v>
          </cell>
          <cell r="CJ478">
            <v>0</v>
          </cell>
          <cell r="CK478">
            <v>0</v>
          </cell>
          <cell r="CL478">
            <v>0</v>
          </cell>
        </row>
        <row r="479">
          <cell r="A479">
            <v>499</v>
          </cell>
          <cell r="B479" t="str">
            <v>確定</v>
          </cell>
          <cell r="C479" t="str">
            <v>変更</v>
          </cell>
          <cell r="D479" t="str">
            <v>わた家</v>
          </cell>
          <cell r="E479" t="str">
            <v>湘南台西口駅前</v>
          </cell>
          <cell r="F479" t="str">
            <v>確定</v>
          </cell>
          <cell r="G479" t="str">
            <v>根本</v>
          </cell>
          <cell r="H479">
            <v>38000</v>
          </cell>
          <cell r="I479" t="str">
            <v>確定</v>
          </cell>
          <cell r="J479">
            <v>37998</v>
          </cell>
          <cell r="K479">
            <v>0</v>
          </cell>
          <cell r="L479">
            <v>0</v>
          </cell>
          <cell r="M479">
            <v>0</v>
          </cell>
          <cell r="N479" t="str">
            <v>252-0804</v>
          </cell>
          <cell r="O479" t="str">
            <v>神奈川県藤沢市湘南台2-2-5</v>
          </cell>
          <cell r="P479" t="str">
            <v>確定</v>
          </cell>
          <cell r="Q479" t="str">
            <v>相鉄湘南台ビル３階</v>
          </cell>
          <cell r="R479" t="str">
            <v>確定</v>
          </cell>
          <cell r="S479">
            <v>0</v>
          </cell>
          <cell r="T479">
            <v>0</v>
          </cell>
          <cell r="U479">
            <v>0</v>
          </cell>
          <cell r="V479">
            <v>0</v>
          </cell>
          <cell r="W479">
            <v>0</v>
          </cell>
          <cell r="X479">
            <v>0</v>
          </cell>
          <cell r="Y479">
            <v>0</v>
          </cell>
          <cell r="Z479">
            <v>0</v>
          </cell>
          <cell r="AA479" t="str">
            <v>0466-42-4792</v>
          </cell>
          <cell r="AB479" t="str">
            <v>0466-42-4793</v>
          </cell>
          <cell r="AC479" t="str">
            <v>なし</v>
          </cell>
        </row>
        <row r="480">
          <cell r="A480">
            <v>504</v>
          </cell>
          <cell r="B480" t="str">
            <v>確定</v>
          </cell>
          <cell r="C480" t="str">
            <v>新規</v>
          </cell>
          <cell r="D480" t="str">
            <v>坐和民</v>
          </cell>
          <cell r="E480" t="str">
            <v>伏見広小路通り</v>
          </cell>
          <cell r="F480" t="str">
            <v>確定</v>
          </cell>
          <cell r="G480" t="str">
            <v>広瀬</v>
          </cell>
          <cell r="H480">
            <v>38001</v>
          </cell>
          <cell r="I480" t="str">
            <v>確定</v>
          </cell>
          <cell r="J480">
            <v>37994</v>
          </cell>
          <cell r="K480">
            <v>0.625</v>
          </cell>
          <cell r="L480">
            <v>0</v>
          </cell>
          <cell r="M480">
            <v>0</v>
          </cell>
          <cell r="N480" t="str">
            <v>460-0008</v>
          </cell>
          <cell r="O480" t="str">
            <v>愛知県名古屋市中区栄１－４－６</v>
          </cell>
          <cell r="P480" t="str">
            <v>確定</v>
          </cell>
          <cell r="Q480" t="str">
            <v>マシュービル１・２・３階</v>
          </cell>
          <cell r="R480" t="str">
            <v>確定</v>
          </cell>
          <cell r="S480" t="str">
            <v>地下鉄東山線</v>
          </cell>
          <cell r="T480" t="str">
            <v>伏見</v>
          </cell>
          <cell r="U480">
            <v>1</v>
          </cell>
          <cell r="V480">
            <v>108.98</v>
          </cell>
          <cell r="W480" t="str">
            <v>未定</v>
          </cell>
          <cell r="X480">
            <v>3</v>
          </cell>
          <cell r="Y480" t="str">
            <v>年中無休</v>
          </cell>
          <cell r="Z480" t="str">
            <v>17:00～翌日3:00　金土曜及び祝休日の前日は5:00迄</v>
          </cell>
          <cell r="AA480" t="str">
            <v>052-218-2381</v>
          </cell>
          <cell r="AB480" t="str">
            <v>052-218-2382</v>
          </cell>
          <cell r="AC480" t="str">
            <v>なし</v>
          </cell>
          <cell r="AD480">
            <v>13500</v>
          </cell>
          <cell r="AE480" t="str">
            <v>有限会社マシュー</v>
          </cell>
          <cell r="AF480">
            <v>87.8</v>
          </cell>
          <cell r="AG480">
            <v>140</v>
          </cell>
          <cell r="AH480" t="str">
            <v>確定</v>
          </cell>
          <cell r="AI480">
            <v>0</v>
          </cell>
          <cell r="AJ480" t="str">
            <v>中止</v>
          </cell>
          <cell r="AK480">
            <v>4</v>
          </cell>
          <cell r="AL480" t="str">
            <v>Ａ＋Ｂ＋Ｃ＋Ｄ＋他</v>
          </cell>
          <cell r="AM480">
            <v>19</v>
          </cell>
          <cell r="AN480">
            <v>13</v>
          </cell>
          <cell r="AO480">
            <v>4</v>
          </cell>
          <cell r="AP480">
            <v>8</v>
          </cell>
          <cell r="AQ480">
            <v>0</v>
          </cell>
          <cell r="AR480">
            <v>0</v>
          </cell>
          <cell r="AS480">
            <v>0</v>
          </cell>
          <cell r="AT480">
            <v>0</v>
          </cell>
          <cell r="AU480">
            <v>0</v>
          </cell>
          <cell r="AV480">
            <v>0</v>
          </cell>
          <cell r="AW480">
            <v>64</v>
          </cell>
          <cell r="AX480">
            <v>3</v>
          </cell>
          <cell r="AY480">
            <v>1</v>
          </cell>
          <cell r="AZ480">
            <v>1</v>
          </cell>
          <cell r="BA480" t="str">
            <v>中部電力</v>
          </cell>
          <cell r="BB480" t="str">
            <v>名古屋市水道局</v>
          </cell>
          <cell r="BC480" t="str">
            <v>東邦ガス</v>
          </cell>
          <cell r="BD480" t="str">
            <v>なし</v>
          </cell>
          <cell r="BE480" t="str">
            <v>あり</v>
          </cell>
          <cell r="BF480" t="str">
            <v>既存</v>
          </cell>
          <cell r="BG480">
            <v>0</v>
          </cell>
          <cell r="BH480">
            <v>0</v>
          </cell>
          <cell r="BI480">
            <v>0</v>
          </cell>
          <cell r="BJ480">
            <v>0</v>
          </cell>
          <cell r="BK480" t="str">
            <v>有限会社マシュー</v>
          </cell>
          <cell r="BL480" t="str">
            <v>代表取締役</v>
          </cell>
          <cell r="BM480" t="str">
            <v>竹入　盛仁</v>
          </cell>
          <cell r="BN480" t="str">
            <v>460-0008</v>
          </cell>
          <cell r="BO480" t="str">
            <v>愛知県名古屋市中区栄２－４－７</v>
          </cell>
          <cell r="BP480" t="str">
            <v>052-231-3351</v>
          </cell>
          <cell r="BQ480" t="str">
            <v>052-231-1711</v>
          </cell>
          <cell r="BR480" t="str">
            <v>（有）アリア</v>
          </cell>
          <cell r="BS480" t="str">
            <v>彦坂</v>
          </cell>
          <cell r="BT480" t="str">
            <v>052-961-2080</v>
          </cell>
          <cell r="BU480">
            <v>1550</v>
          </cell>
          <cell r="BV480">
            <v>0</v>
          </cell>
          <cell r="BW480">
            <v>0</v>
          </cell>
          <cell r="BX480">
            <v>0</v>
          </cell>
          <cell r="BY480">
            <v>0</v>
          </cell>
          <cell r="BZ480">
            <v>0</v>
          </cell>
          <cell r="CA480">
            <v>0</v>
          </cell>
          <cell r="CB480">
            <v>0</v>
          </cell>
          <cell r="CC480">
            <v>0</v>
          </cell>
          <cell r="CD480">
            <v>0</v>
          </cell>
          <cell r="CE480">
            <v>0</v>
          </cell>
          <cell r="CF480">
            <v>0</v>
          </cell>
          <cell r="CG480">
            <v>0</v>
          </cell>
          <cell r="CH480">
            <v>0</v>
          </cell>
          <cell r="CI480">
            <v>0</v>
          </cell>
          <cell r="CJ480">
            <v>0</v>
          </cell>
          <cell r="CK480">
            <v>0</v>
          </cell>
          <cell r="CL480">
            <v>0</v>
          </cell>
        </row>
        <row r="481">
          <cell r="A481">
            <v>505</v>
          </cell>
          <cell r="B481" t="str">
            <v>確定</v>
          </cell>
          <cell r="C481" t="str">
            <v>新規</v>
          </cell>
          <cell r="D481" t="str">
            <v>坐和民</v>
          </cell>
          <cell r="E481" t="str">
            <v>京都五条烏丸</v>
          </cell>
          <cell r="F481" t="str">
            <v>確定</v>
          </cell>
          <cell r="G481" t="str">
            <v>能村</v>
          </cell>
          <cell r="H481">
            <v>38007</v>
          </cell>
          <cell r="I481" t="str">
            <v>確定</v>
          </cell>
          <cell r="J481">
            <v>38001</v>
          </cell>
          <cell r="K481">
            <v>0.45833333333333331</v>
          </cell>
          <cell r="L481">
            <v>0</v>
          </cell>
          <cell r="M481">
            <v>0</v>
          </cell>
          <cell r="N481" t="str">
            <v>600-8418</v>
          </cell>
          <cell r="O481" t="str">
            <v>京都府京都市下京区五条通烏丸西入醍醐町２８４</v>
          </cell>
          <cell r="P481" t="str">
            <v>確定</v>
          </cell>
          <cell r="Q481" t="str">
            <v>YMC烏丸五条ビル2階</v>
          </cell>
          <cell r="R481" t="str">
            <v>確定</v>
          </cell>
          <cell r="S481" t="str">
            <v>地下鉄</v>
          </cell>
          <cell r="T481" t="str">
            <v>五条</v>
          </cell>
          <cell r="U481">
            <v>0</v>
          </cell>
          <cell r="V481">
            <v>77.599999999999994</v>
          </cell>
          <cell r="W481" t="str">
            <v>確定</v>
          </cell>
          <cell r="X481">
            <v>1</v>
          </cell>
          <cell r="Y481" t="str">
            <v>年中無休</v>
          </cell>
          <cell r="Z481" t="str">
            <v>17:00～翌日3:00　金土曜及び祝休日の前日は5:00迄</v>
          </cell>
          <cell r="AA481" t="str">
            <v>075-353-7577</v>
          </cell>
          <cell r="AB481" t="str">
            <v>075-353-7578</v>
          </cell>
          <cell r="AC481" t="str">
            <v>なし</v>
          </cell>
          <cell r="AD481">
            <v>10500</v>
          </cell>
          <cell r="AE481" t="str">
            <v>株式会社ワイエムシー</v>
          </cell>
          <cell r="AF481">
            <v>75.7</v>
          </cell>
          <cell r="AG481">
            <v>123</v>
          </cell>
          <cell r="AH481" t="str">
            <v>確定</v>
          </cell>
          <cell r="AI481">
            <v>0</v>
          </cell>
          <cell r="AJ481" t="str">
            <v>中止</v>
          </cell>
          <cell r="AK481">
            <v>1</v>
          </cell>
          <cell r="AL481" t="str">
            <v>Ａ＋Ｂ＋Ｃ＋Ｄ</v>
          </cell>
          <cell r="AM481">
            <v>14</v>
          </cell>
          <cell r="AN481">
            <v>14</v>
          </cell>
          <cell r="AO481">
            <v>10</v>
          </cell>
          <cell r="AP481">
            <v>18</v>
          </cell>
          <cell r="AQ481">
            <v>0</v>
          </cell>
          <cell r="AR481">
            <v>0</v>
          </cell>
          <cell r="AS481">
            <v>0</v>
          </cell>
          <cell r="AT481">
            <v>0</v>
          </cell>
          <cell r="AU481">
            <v>0</v>
          </cell>
          <cell r="AV481">
            <v>0</v>
          </cell>
          <cell r="AW481">
            <v>56</v>
          </cell>
          <cell r="AX481">
            <v>1</v>
          </cell>
          <cell r="AY481">
            <v>1</v>
          </cell>
          <cell r="AZ481">
            <v>1</v>
          </cell>
          <cell r="BA481" t="str">
            <v>オーナー</v>
          </cell>
          <cell r="BB481" t="str">
            <v>オーナー</v>
          </cell>
          <cell r="BC481" t="str">
            <v>オーナー</v>
          </cell>
          <cell r="BD481" t="str">
            <v>なし</v>
          </cell>
          <cell r="BE481" t="str">
            <v>なし</v>
          </cell>
          <cell r="BF481" t="str">
            <v>既存</v>
          </cell>
          <cell r="BG481">
            <v>0</v>
          </cell>
          <cell r="BH481">
            <v>0</v>
          </cell>
          <cell r="BI481">
            <v>0</v>
          </cell>
          <cell r="BJ481">
            <v>0</v>
          </cell>
          <cell r="BK481" t="str">
            <v>株式会社ワイエムシイ</v>
          </cell>
          <cell r="BL481" t="str">
            <v>代表取締役</v>
          </cell>
          <cell r="BM481" t="str">
            <v>山村　隆治</v>
          </cell>
          <cell r="BN481" t="str">
            <v>600-8106</v>
          </cell>
          <cell r="BO481" t="str">
            <v>京都府京都市下京区五条通烏丸西入醍醐町２８４</v>
          </cell>
          <cell r="BP481" t="str">
            <v>075-342-4510</v>
          </cell>
          <cell r="BQ481" t="str">
            <v>075-342-4511</v>
          </cell>
          <cell r="BR481" t="str">
            <v>株式会社KTC　テナント・プラザ</v>
          </cell>
          <cell r="BS481" t="str">
            <v>小林</v>
          </cell>
          <cell r="BT481" t="str">
            <v>075-361-5460</v>
          </cell>
          <cell r="BU481">
            <v>790</v>
          </cell>
          <cell r="BV481">
            <v>0</v>
          </cell>
          <cell r="BW481">
            <v>0</v>
          </cell>
          <cell r="BX481">
            <v>0</v>
          </cell>
          <cell r="BY481">
            <v>0</v>
          </cell>
          <cell r="BZ481">
            <v>0</v>
          </cell>
          <cell r="CA481">
            <v>0</v>
          </cell>
          <cell r="CB481">
            <v>0</v>
          </cell>
          <cell r="CC481">
            <v>0</v>
          </cell>
          <cell r="CD481">
            <v>0</v>
          </cell>
          <cell r="CE481">
            <v>0</v>
          </cell>
          <cell r="CF481">
            <v>0</v>
          </cell>
          <cell r="CG481">
            <v>0</v>
          </cell>
          <cell r="CH481">
            <v>0</v>
          </cell>
          <cell r="CI481">
            <v>0</v>
          </cell>
          <cell r="CJ481">
            <v>0</v>
          </cell>
          <cell r="CK481">
            <v>0</v>
          </cell>
          <cell r="CL481">
            <v>0</v>
          </cell>
        </row>
        <row r="482">
          <cell r="A482">
            <v>518</v>
          </cell>
          <cell r="B482" t="str">
            <v>確定</v>
          </cell>
          <cell r="C482" t="str">
            <v>変更</v>
          </cell>
          <cell r="D482" t="str">
            <v>わた家</v>
          </cell>
          <cell r="E482" t="str">
            <v>川口東口</v>
          </cell>
          <cell r="F482" t="str">
            <v>確定</v>
          </cell>
          <cell r="G482">
            <v>0</v>
          </cell>
          <cell r="H482">
            <v>38378</v>
          </cell>
          <cell r="I482" t="str">
            <v>確定</v>
          </cell>
          <cell r="J482">
            <v>0</v>
          </cell>
          <cell r="K482">
            <v>0</v>
          </cell>
          <cell r="L482">
            <v>0</v>
          </cell>
          <cell r="M482">
            <v>0</v>
          </cell>
          <cell r="N482" t="str">
            <v>332-0017</v>
          </cell>
          <cell r="O482" t="str">
            <v>埼玉県川口市栄町3－4－1</v>
          </cell>
          <cell r="P482" t="str">
            <v>確定</v>
          </cell>
          <cell r="Q482" t="str">
            <v>大島第７ビル4階</v>
          </cell>
          <cell r="R482">
            <v>0</v>
          </cell>
          <cell r="S482">
            <v>0</v>
          </cell>
          <cell r="T482">
            <v>0</v>
          </cell>
          <cell r="U482">
            <v>0</v>
          </cell>
          <cell r="V482">
            <v>0</v>
          </cell>
          <cell r="W482">
            <v>0</v>
          </cell>
          <cell r="X482">
            <v>1</v>
          </cell>
          <cell r="Y482" t="str">
            <v>年中無休</v>
          </cell>
          <cell r="Z482" t="str">
            <v>17:00～翌日3:00　金土曜及び祝休日の前日は5:00迄</v>
          </cell>
        </row>
        <row r="483">
          <cell r="A483">
            <v>503</v>
          </cell>
          <cell r="B483" t="str">
            <v>確定</v>
          </cell>
          <cell r="C483" t="str">
            <v>新規</v>
          </cell>
          <cell r="D483" t="str">
            <v>和民</v>
          </cell>
          <cell r="E483" t="str">
            <v>阪急淡路駅前</v>
          </cell>
          <cell r="F483" t="str">
            <v>確定</v>
          </cell>
          <cell r="G483" t="str">
            <v>能村</v>
          </cell>
          <cell r="H483">
            <v>38013</v>
          </cell>
          <cell r="I483" t="str">
            <v>確定</v>
          </cell>
          <cell r="J483">
            <v>38007</v>
          </cell>
          <cell r="K483">
            <v>0.5</v>
          </cell>
          <cell r="L483">
            <v>0</v>
          </cell>
          <cell r="M483">
            <v>0</v>
          </cell>
          <cell r="N483" t="str">
            <v>533-0032</v>
          </cell>
          <cell r="O483" t="str">
            <v>大阪府大阪市東淀川区淡路４－３－１５</v>
          </cell>
          <cell r="P483" t="str">
            <v>確定</v>
          </cell>
          <cell r="Q483" t="str">
            <v>アイゼン淡路ビル２階</v>
          </cell>
          <cell r="R483" t="str">
            <v>確定</v>
          </cell>
          <cell r="S483" t="str">
            <v>阪急</v>
          </cell>
          <cell r="T483" t="str">
            <v>淡路</v>
          </cell>
          <cell r="U483">
            <v>1</v>
          </cell>
          <cell r="V483">
            <v>70</v>
          </cell>
          <cell r="W483" t="str">
            <v>確定</v>
          </cell>
          <cell r="X483">
            <v>1</v>
          </cell>
          <cell r="Y483" t="str">
            <v>年中無休</v>
          </cell>
          <cell r="Z483" t="str">
            <v>17:00～翌日3:00　金土曜及び祝休日の前日は5:00迄</v>
          </cell>
          <cell r="AA483" t="str">
            <v>06－6990－6121</v>
          </cell>
          <cell r="AB483" t="str">
            <v>06－6990－6122</v>
          </cell>
          <cell r="AC483" t="str">
            <v>なし</v>
          </cell>
          <cell r="AD483">
            <v>9400</v>
          </cell>
          <cell r="AE483" t="str">
            <v>株式会社アイゼン</v>
          </cell>
          <cell r="AF483">
            <v>70</v>
          </cell>
          <cell r="AG483">
            <v>130</v>
          </cell>
          <cell r="AH483" t="str">
            <v>確定</v>
          </cell>
          <cell r="AI483">
            <v>0</v>
          </cell>
          <cell r="AJ483" t="str">
            <v>中止</v>
          </cell>
          <cell r="AK483">
            <v>4</v>
          </cell>
          <cell r="AL483" t="str">
            <v>Ａ＋Ｂ＋Ｃ</v>
          </cell>
          <cell r="AM483">
            <v>14</v>
          </cell>
          <cell r="AN483">
            <v>14</v>
          </cell>
          <cell r="AO483">
            <v>18</v>
          </cell>
          <cell r="AP483">
            <v>16</v>
          </cell>
          <cell r="AQ483">
            <v>0</v>
          </cell>
          <cell r="AR483">
            <v>0</v>
          </cell>
          <cell r="AS483">
            <v>0</v>
          </cell>
          <cell r="AT483">
            <v>0</v>
          </cell>
          <cell r="AU483">
            <v>0</v>
          </cell>
          <cell r="AV483">
            <v>0</v>
          </cell>
          <cell r="AW483">
            <v>46</v>
          </cell>
          <cell r="AX483">
            <v>1</v>
          </cell>
          <cell r="AY483">
            <v>1</v>
          </cell>
          <cell r="AZ483">
            <v>1</v>
          </cell>
          <cell r="BA483" t="str">
            <v>オーナー</v>
          </cell>
          <cell r="BB483" t="str">
            <v>オーナー</v>
          </cell>
          <cell r="BC483" t="str">
            <v>大阪ガス</v>
          </cell>
          <cell r="BD483" t="str">
            <v>なし</v>
          </cell>
          <cell r="BE483" t="str">
            <v>なし</v>
          </cell>
          <cell r="BF483" t="str">
            <v>既存</v>
          </cell>
          <cell r="BG483">
            <v>0</v>
          </cell>
          <cell r="BH483">
            <v>0</v>
          </cell>
          <cell r="BI483">
            <v>0</v>
          </cell>
          <cell r="BJ483">
            <v>0</v>
          </cell>
          <cell r="BK483" t="str">
            <v>株式会社アイゼン</v>
          </cell>
          <cell r="BL483" t="str">
            <v>代表取締役</v>
          </cell>
          <cell r="BM483" t="str">
            <v>文　正吉</v>
          </cell>
          <cell r="BN483" t="str">
            <v>563－0032</v>
          </cell>
          <cell r="BO483" t="str">
            <v>大阪府池田市石橋2－2－14</v>
          </cell>
          <cell r="BP483" t="str">
            <v>072-760-0080</v>
          </cell>
          <cell r="BQ483" t="str">
            <v>072-760-0082</v>
          </cell>
          <cell r="BR483" t="str">
            <v>（株）アイ・ディ・コミュニティ</v>
          </cell>
          <cell r="BS483" t="str">
            <v>中村</v>
          </cell>
          <cell r="BT483" t="str">
            <v>06-6190-5011</v>
          </cell>
          <cell r="BU483">
            <v>600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0</v>
          </cell>
          <cell r="CL483">
            <v>0</v>
          </cell>
        </row>
        <row r="484">
          <cell r="A484">
            <v>510</v>
          </cell>
          <cell r="B484" t="str">
            <v>確定</v>
          </cell>
          <cell r="C484" t="str">
            <v>新規</v>
          </cell>
          <cell r="D484" t="str">
            <v>海鮮処</v>
          </cell>
          <cell r="E484" t="str">
            <v>高田馬場早稲田口</v>
          </cell>
          <cell r="F484" t="str">
            <v>確定</v>
          </cell>
          <cell r="G484" t="str">
            <v>日比</v>
          </cell>
          <cell r="H484">
            <v>38411</v>
          </cell>
          <cell r="I484" t="str">
            <v>確定</v>
          </cell>
          <cell r="J484">
            <v>38405</v>
          </cell>
          <cell r="K484">
            <v>0.45833333333333331</v>
          </cell>
          <cell r="L484">
            <v>0</v>
          </cell>
          <cell r="M484">
            <v>0</v>
          </cell>
          <cell r="N484" t="str">
            <v>169-0075</v>
          </cell>
          <cell r="O484" t="str">
            <v>東京都新宿区高田馬場1-27-1</v>
          </cell>
          <cell r="P484" t="str">
            <v>確定</v>
          </cell>
          <cell r="Q484" t="str">
            <v>ＦＴビル２階</v>
          </cell>
          <cell r="R484" t="str">
            <v>確定</v>
          </cell>
          <cell r="S484" t="str">
            <v>ＪＲ線</v>
          </cell>
          <cell r="T484" t="str">
            <v>高田馬場</v>
          </cell>
          <cell r="U484">
            <v>2</v>
          </cell>
          <cell r="V484">
            <v>69.84</v>
          </cell>
          <cell r="W484" t="str">
            <v>確定</v>
          </cell>
          <cell r="X484">
            <v>1</v>
          </cell>
          <cell r="Y484" t="str">
            <v>年中無休</v>
          </cell>
          <cell r="Z484" t="str">
            <v>17:00～翌日3:00　金土曜及び祝休日の前日は5:00迄</v>
          </cell>
          <cell r="AA484" t="str">
            <v>03-5292-2977</v>
          </cell>
          <cell r="AB484" t="str">
            <v>03-5292-2978</v>
          </cell>
          <cell r="AC484" t="str">
            <v>なし</v>
          </cell>
          <cell r="AD484">
            <v>14000</v>
          </cell>
          <cell r="AE484" t="str">
            <v>株式会社ファインテック　</v>
          </cell>
          <cell r="AF484">
            <v>72</v>
          </cell>
          <cell r="AG484">
            <v>123</v>
          </cell>
          <cell r="AH484" t="str">
            <v>確定</v>
          </cell>
          <cell r="AI484">
            <v>0</v>
          </cell>
          <cell r="AJ484" t="str">
            <v>中止</v>
          </cell>
          <cell r="AK484">
            <v>4</v>
          </cell>
          <cell r="AL484" t="str">
            <v>A+B+C+D</v>
          </cell>
          <cell r="AM484">
            <v>11</v>
          </cell>
          <cell r="AN484">
            <v>12</v>
          </cell>
          <cell r="AO484">
            <v>12</v>
          </cell>
          <cell r="AP484">
            <v>15</v>
          </cell>
          <cell r="AQ484">
            <v>0</v>
          </cell>
          <cell r="AR484">
            <v>0</v>
          </cell>
          <cell r="AS484">
            <v>0</v>
          </cell>
          <cell r="AT484">
            <v>0</v>
          </cell>
          <cell r="AU484">
            <v>0</v>
          </cell>
          <cell r="AV484">
            <v>0</v>
          </cell>
          <cell r="AW484">
            <v>50</v>
          </cell>
          <cell r="AX484">
            <v>1</v>
          </cell>
          <cell r="AY484">
            <v>1</v>
          </cell>
          <cell r="AZ484">
            <v>1</v>
          </cell>
          <cell r="BA484" t="str">
            <v>オーナー</v>
          </cell>
          <cell r="BB484" t="str">
            <v>オーナー</v>
          </cell>
          <cell r="BC484" t="str">
            <v>東京ガス</v>
          </cell>
          <cell r="BD484" t="str">
            <v>なし</v>
          </cell>
          <cell r="BE484" t="str">
            <v>なし</v>
          </cell>
          <cell r="BF484" t="str">
            <v>既存</v>
          </cell>
          <cell r="BG484">
            <v>0</v>
          </cell>
          <cell r="BH484" t="str">
            <v>ティーワイクリーンサービス</v>
          </cell>
          <cell r="BI484" t="str">
            <v>戸田</v>
          </cell>
          <cell r="BJ484" t="str">
            <v>03-3634-0960</v>
          </cell>
          <cell r="BK484" t="str">
            <v>株式会社ファインテック</v>
          </cell>
          <cell r="BL484" t="str">
            <v>代表取締役社長</v>
          </cell>
          <cell r="BM484" t="str">
            <v>竹端　隆司</v>
          </cell>
          <cell r="BN484" t="str">
            <v>169-8639</v>
          </cell>
          <cell r="BO484" t="str">
            <v>東京都新宿区高田馬場1-32-13　サンマークビル2Ｆ</v>
          </cell>
          <cell r="BP484" t="str">
            <v>03-5272-3156</v>
          </cell>
          <cell r="BQ484" t="str">
            <v>03-5272-3155</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0</v>
          </cell>
          <cell r="CH484">
            <v>0</v>
          </cell>
          <cell r="CI484">
            <v>0</v>
          </cell>
          <cell r="CJ484">
            <v>0</v>
          </cell>
          <cell r="CK484">
            <v>0</v>
          </cell>
          <cell r="CL484">
            <v>0</v>
          </cell>
        </row>
        <row r="485">
          <cell r="A485">
            <v>511</v>
          </cell>
          <cell r="B485" t="str">
            <v>確定</v>
          </cell>
          <cell r="C485" t="str">
            <v>新規</v>
          </cell>
          <cell r="D485" t="str">
            <v>わた家</v>
          </cell>
          <cell r="E485" t="str">
            <v>高田馬場早稲田口</v>
          </cell>
          <cell r="F485" t="str">
            <v>確定</v>
          </cell>
          <cell r="G485" t="str">
            <v>日比</v>
          </cell>
          <cell r="H485">
            <v>38411</v>
          </cell>
          <cell r="I485" t="str">
            <v>確定</v>
          </cell>
          <cell r="J485">
            <v>38405</v>
          </cell>
          <cell r="K485">
            <v>0.54166666666666663</v>
          </cell>
          <cell r="L485">
            <v>0</v>
          </cell>
          <cell r="M485">
            <v>0</v>
          </cell>
          <cell r="N485" t="str">
            <v>169-0075</v>
          </cell>
          <cell r="O485" t="str">
            <v>東京都新宿区高田馬場1-27-1</v>
          </cell>
          <cell r="P485" t="str">
            <v>確定</v>
          </cell>
          <cell r="Q485" t="str">
            <v>ＦＴビル１階</v>
          </cell>
          <cell r="R485" t="str">
            <v>確定</v>
          </cell>
          <cell r="S485" t="str">
            <v>ＪＲ線</v>
          </cell>
          <cell r="T485" t="str">
            <v>高田馬場</v>
          </cell>
          <cell r="U485">
            <v>2</v>
          </cell>
          <cell r="V485">
            <v>44.27</v>
          </cell>
          <cell r="W485" t="str">
            <v>確定</v>
          </cell>
          <cell r="X485">
            <v>1</v>
          </cell>
          <cell r="Y485" t="str">
            <v>年中無休</v>
          </cell>
          <cell r="Z485" t="str">
            <v>17:00～翌日3:00　金土曜及び祝休日の前日は5:00迄</v>
          </cell>
          <cell r="AA485" t="str">
            <v>03-5292-2773</v>
          </cell>
          <cell r="AB485" t="str">
            <v>03-5292-2774</v>
          </cell>
          <cell r="AC485" t="str">
            <v>なし</v>
          </cell>
          <cell r="AD485">
            <v>8500</v>
          </cell>
          <cell r="AE485" t="str">
            <v>株式会社ファインテック　</v>
          </cell>
          <cell r="AF485">
            <v>42.47</v>
          </cell>
          <cell r="AG485">
            <v>86</v>
          </cell>
          <cell r="AH485" t="str">
            <v>確定</v>
          </cell>
          <cell r="AI485">
            <v>0</v>
          </cell>
          <cell r="AJ485" t="str">
            <v>中止</v>
          </cell>
          <cell r="AK485">
            <v>0</v>
          </cell>
          <cell r="AL485" t="str">
            <v>連結なし</v>
          </cell>
          <cell r="AM485">
            <v>34</v>
          </cell>
          <cell r="AN485">
            <v>0</v>
          </cell>
          <cell r="AO485">
            <v>0</v>
          </cell>
          <cell r="AP485">
            <v>0</v>
          </cell>
          <cell r="AQ485">
            <v>0</v>
          </cell>
          <cell r="AR485">
            <v>0</v>
          </cell>
          <cell r="AS485">
            <v>0</v>
          </cell>
          <cell r="AT485">
            <v>0</v>
          </cell>
          <cell r="AU485">
            <v>0</v>
          </cell>
          <cell r="AV485">
            <v>0</v>
          </cell>
          <cell r="AW485" t="str">
            <v>34（パーティールーム）</v>
          </cell>
          <cell r="AX485">
            <v>1</v>
          </cell>
          <cell r="AY485">
            <v>1</v>
          </cell>
          <cell r="AZ485">
            <v>1</v>
          </cell>
          <cell r="BA485" t="str">
            <v>東京電力</v>
          </cell>
          <cell r="BB485" t="str">
            <v>オーナー</v>
          </cell>
          <cell r="BC485" t="str">
            <v>東京ガス</v>
          </cell>
          <cell r="BD485" t="str">
            <v>なし</v>
          </cell>
          <cell r="BE485" t="str">
            <v>なし</v>
          </cell>
          <cell r="BF485" t="str">
            <v>既存</v>
          </cell>
          <cell r="BG485">
            <v>0</v>
          </cell>
          <cell r="BH485" t="str">
            <v>ティーワイクリーンサービス</v>
          </cell>
          <cell r="BI485" t="str">
            <v>戸田</v>
          </cell>
          <cell r="BJ485" t="str">
            <v>03-3634-0960</v>
          </cell>
          <cell r="BK485" t="str">
            <v>株式会社ファインテック</v>
          </cell>
          <cell r="BL485" t="str">
            <v>代表取締役社長</v>
          </cell>
          <cell r="BM485" t="str">
            <v>竹端　隆司</v>
          </cell>
          <cell r="BN485" t="str">
            <v>169-8639</v>
          </cell>
          <cell r="BO485" t="str">
            <v>東京都新宿区高田馬場1-32-13　サンマークビル2Ｆ</v>
          </cell>
          <cell r="BP485" t="str">
            <v>03-5272-3156</v>
          </cell>
          <cell r="BQ485" t="str">
            <v>03-5272-3155</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0</v>
          </cell>
          <cell r="CH485">
            <v>0</v>
          </cell>
          <cell r="CI485">
            <v>0</v>
          </cell>
          <cell r="CJ485">
            <v>0</v>
          </cell>
          <cell r="CK485">
            <v>0</v>
          </cell>
          <cell r="CL485">
            <v>0</v>
          </cell>
        </row>
        <row r="486">
          <cell r="A486">
            <v>502</v>
          </cell>
          <cell r="B486" t="str">
            <v>確定</v>
          </cell>
          <cell r="C486" t="str">
            <v>新規</v>
          </cell>
          <cell r="D486" t="str">
            <v>坐和民</v>
          </cell>
          <cell r="E486" t="str">
            <v>栄中日ビル前</v>
          </cell>
          <cell r="F486" t="str">
            <v>確定</v>
          </cell>
          <cell r="G486" t="str">
            <v>能村</v>
          </cell>
          <cell r="H486">
            <v>38411</v>
          </cell>
          <cell r="I486" t="str">
            <v>確定</v>
          </cell>
          <cell r="J486">
            <v>38405</v>
          </cell>
          <cell r="K486">
            <v>0.625</v>
          </cell>
          <cell r="L486">
            <v>0</v>
          </cell>
          <cell r="M486">
            <v>0</v>
          </cell>
          <cell r="N486" t="str">
            <v>460-0008</v>
          </cell>
          <cell r="O486" t="str">
            <v>愛知県名古屋市中区栄４－２－２９</v>
          </cell>
          <cell r="P486" t="str">
            <v>確定</v>
          </cell>
          <cell r="Q486" t="str">
            <v>名古屋広小路プレイス２階</v>
          </cell>
          <cell r="R486" t="str">
            <v>確定</v>
          </cell>
          <cell r="S486" t="str">
            <v>地下鉄東山線</v>
          </cell>
          <cell r="T486" t="str">
            <v>栄</v>
          </cell>
          <cell r="U486">
            <v>2</v>
          </cell>
          <cell r="V486">
            <v>87.1</v>
          </cell>
          <cell r="W486" t="str">
            <v>未定</v>
          </cell>
          <cell r="X486">
            <v>1</v>
          </cell>
          <cell r="Y486" t="str">
            <v>年中無休</v>
          </cell>
          <cell r="Z486" t="str">
            <v>17:00～翌日3:00　金土曜及び祝休日の前日は5:00迄</v>
          </cell>
          <cell r="AA486" t="str">
            <v>052-238-2170</v>
          </cell>
          <cell r="AB486" t="str">
            <v>052-238-2171</v>
          </cell>
          <cell r="AC486" t="str">
            <v>なし</v>
          </cell>
          <cell r="AD486">
            <v>14800</v>
          </cell>
          <cell r="AE486" t="str">
            <v>大成建設株式会社</v>
          </cell>
          <cell r="AF486">
            <v>87.1</v>
          </cell>
          <cell r="AG486">
            <v>146</v>
          </cell>
          <cell r="AH486" t="str">
            <v>確定</v>
          </cell>
          <cell r="AI486">
            <v>0</v>
          </cell>
          <cell r="AJ486" t="str">
            <v>中止</v>
          </cell>
          <cell r="AK486">
            <v>4</v>
          </cell>
          <cell r="AL486" t="str">
            <v>Ａ＋Ｂ＋Ｃ＋Ｄ　　</v>
          </cell>
          <cell r="AM486">
            <v>14</v>
          </cell>
          <cell r="AN486">
            <v>14</v>
          </cell>
          <cell r="AO486">
            <v>14</v>
          </cell>
          <cell r="AP486">
            <v>14</v>
          </cell>
          <cell r="AQ486">
            <v>0</v>
          </cell>
          <cell r="AR486">
            <v>0</v>
          </cell>
          <cell r="AS486">
            <v>0</v>
          </cell>
          <cell r="AT486">
            <v>0</v>
          </cell>
          <cell r="AU486">
            <v>0</v>
          </cell>
          <cell r="AV486">
            <v>0</v>
          </cell>
          <cell r="AW486">
            <v>56</v>
          </cell>
          <cell r="AX486">
            <v>1</v>
          </cell>
          <cell r="AY486">
            <v>1</v>
          </cell>
          <cell r="AZ486">
            <v>1</v>
          </cell>
          <cell r="BA486" t="str">
            <v>オーナー</v>
          </cell>
          <cell r="BB486" t="str">
            <v>オーナー</v>
          </cell>
          <cell r="BC486" t="str">
            <v>オーナー</v>
          </cell>
          <cell r="BD486" t="str">
            <v>なし</v>
          </cell>
          <cell r="BE486" t="str">
            <v>なし</v>
          </cell>
          <cell r="BF486" t="str">
            <v>新築</v>
          </cell>
          <cell r="BG486">
            <v>0</v>
          </cell>
          <cell r="BH486">
            <v>0</v>
          </cell>
          <cell r="BI486">
            <v>0</v>
          </cell>
          <cell r="BJ486">
            <v>0</v>
          </cell>
          <cell r="BK486" t="str">
            <v>大成建設株式会社名古屋支店</v>
          </cell>
          <cell r="BL486" t="str">
            <v>専務役員支店長</v>
          </cell>
          <cell r="BM486" t="str">
            <v>岡崎　洪太郎</v>
          </cell>
          <cell r="BN486" t="str">
            <v>453-0002</v>
          </cell>
          <cell r="BO486" t="str">
            <v>愛知県名古屋市中村区名駅１-１-４</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0</v>
          </cell>
          <cell r="CJ486">
            <v>0</v>
          </cell>
          <cell r="CK486">
            <v>0</v>
          </cell>
          <cell r="CL486">
            <v>0</v>
          </cell>
        </row>
        <row r="487">
          <cell r="A487">
            <v>526</v>
          </cell>
          <cell r="B487" t="str">
            <v>確定</v>
          </cell>
          <cell r="C487" t="str">
            <v>変更</v>
          </cell>
          <cell r="D487" t="str">
            <v>わた家</v>
          </cell>
          <cell r="E487" t="str">
            <v>朝霞南口駅前（旧店番184）</v>
          </cell>
          <cell r="F487" t="str">
            <v>確定</v>
          </cell>
          <cell r="G487" t="str">
            <v>福田</v>
          </cell>
          <cell r="H487">
            <v>38411</v>
          </cell>
          <cell r="I487" t="str">
            <v>確定</v>
          </cell>
          <cell r="J487">
            <v>38407</v>
          </cell>
          <cell r="K487">
            <v>0.45833333333333331</v>
          </cell>
          <cell r="L487">
            <v>0</v>
          </cell>
          <cell r="M487">
            <v>0</v>
          </cell>
          <cell r="N487" t="str">
            <v>351-0011</v>
          </cell>
          <cell r="O487" t="str">
            <v>埼玉県朝霞市本町2丁目5番23号</v>
          </cell>
          <cell r="P487" t="str">
            <v>確定</v>
          </cell>
          <cell r="Q487" t="str">
            <v>朝霞フタバビル２階</v>
          </cell>
          <cell r="R487" t="str">
            <v>確定</v>
          </cell>
          <cell r="S487" t="str">
            <v>東武東上線</v>
          </cell>
          <cell r="T487" t="str">
            <v>朝霞</v>
          </cell>
          <cell r="U487">
            <v>1</v>
          </cell>
          <cell r="V487">
            <v>86</v>
          </cell>
          <cell r="W487" t="str">
            <v>確定</v>
          </cell>
          <cell r="X487">
            <v>1</v>
          </cell>
          <cell r="Y487" t="str">
            <v>年中無休</v>
          </cell>
          <cell r="Z487">
            <v>0</v>
          </cell>
          <cell r="AA487" t="str">
            <v>048-458-6636</v>
          </cell>
          <cell r="AB487" t="str">
            <v>048-458-6637</v>
          </cell>
          <cell r="AC487" t="str">
            <v>なし</v>
          </cell>
        </row>
        <row r="488">
          <cell r="A488">
            <v>515</v>
          </cell>
          <cell r="B488" t="str">
            <v>確定</v>
          </cell>
          <cell r="C488" t="str">
            <v>新規</v>
          </cell>
          <cell r="D488" t="str">
            <v>わた家</v>
          </cell>
          <cell r="E488" t="str">
            <v>船堀</v>
          </cell>
          <cell r="F488" t="str">
            <v>確定</v>
          </cell>
          <cell r="G488" t="str">
            <v>田中</v>
          </cell>
          <cell r="H488">
            <v>38413</v>
          </cell>
          <cell r="I488" t="str">
            <v>確定</v>
          </cell>
          <cell r="J488">
            <v>38407</v>
          </cell>
          <cell r="K488">
            <v>0.625</v>
          </cell>
          <cell r="L488">
            <v>0</v>
          </cell>
          <cell r="M488">
            <v>0</v>
          </cell>
          <cell r="N488" t="str">
            <v>134-0091</v>
          </cell>
          <cell r="O488" t="str">
            <v>東京都江戸川区船堀３－７－１３</v>
          </cell>
          <cell r="P488" t="str">
            <v>確定</v>
          </cell>
          <cell r="Q488" t="str">
            <v>ヴァンテアンビル3階</v>
          </cell>
          <cell r="R488" t="str">
            <v>確定</v>
          </cell>
          <cell r="S488" t="str">
            <v>都営新宿</v>
          </cell>
          <cell r="T488" t="str">
            <v>船堀</v>
          </cell>
          <cell r="U488">
            <v>3</v>
          </cell>
          <cell r="V488">
            <v>74.83</v>
          </cell>
          <cell r="W488" t="str">
            <v>確定</v>
          </cell>
          <cell r="X488">
            <v>1</v>
          </cell>
          <cell r="Y488" t="str">
            <v>年中無休</v>
          </cell>
          <cell r="Z488" t="str">
            <v>17:00～翌日3:00　金土曜及び祝休日の前日は5:00迄</v>
          </cell>
          <cell r="AA488" t="str">
            <v>03-5679-5781</v>
          </cell>
          <cell r="AB488" t="str">
            <v>03-5679-5782</v>
          </cell>
          <cell r="AC488" t="str">
            <v>なし</v>
          </cell>
          <cell r="AD488">
            <v>10000</v>
          </cell>
          <cell r="AE488" t="str">
            <v>関東興業株式会社</v>
          </cell>
          <cell r="AF488">
            <v>74.83</v>
          </cell>
          <cell r="AG488">
            <v>157</v>
          </cell>
          <cell r="AH488" t="str">
            <v>確定</v>
          </cell>
          <cell r="AI488">
            <v>0</v>
          </cell>
          <cell r="AJ488" t="str">
            <v>中止</v>
          </cell>
          <cell r="AK488">
            <v>2</v>
          </cell>
          <cell r="AL488" t="str">
            <v>A+B</v>
          </cell>
          <cell r="AM488">
            <v>14</v>
          </cell>
          <cell r="AN488">
            <v>14</v>
          </cell>
          <cell r="AO488">
            <v>0</v>
          </cell>
          <cell r="AP488">
            <v>0</v>
          </cell>
          <cell r="AQ488">
            <v>0</v>
          </cell>
          <cell r="AR488">
            <v>0</v>
          </cell>
          <cell r="AS488">
            <v>0</v>
          </cell>
          <cell r="AT488">
            <v>0</v>
          </cell>
          <cell r="AU488">
            <v>0</v>
          </cell>
          <cell r="AV488">
            <v>0</v>
          </cell>
          <cell r="AW488">
            <v>28</v>
          </cell>
          <cell r="AX488">
            <v>1</v>
          </cell>
          <cell r="AY488">
            <v>1</v>
          </cell>
          <cell r="AZ488">
            <v>1</v>
          </cell>
          <cell r="BA488" t="str">
            <v>オーナー</v>
          </cell>
          <cell r="BB488" t="str">
            <v>オーナー</v>
          </cell>
          <cell r="BC488" t="str">
            <v>東京ガス</v>
          </cell>
          <cell r="BD488" t="str">
            <v>あり</v>
          </cell>
          <cell r="BE488" t="str">
            <v>なし</v>
          </cell>
          <cell r="BF488" t="str">
            <v>既存</v>
          </cell>
          <cell r="BG488">
            <v>0</v>
          </cell>
          <cell r="BH488" t="str">
            <v>関東興業株式会社</v>
          </cell>
          <cell r="BI488" t="str">
            <v>内田</v>
          </cell>
          <cell r="BJ488" t="str">
            <v>03-5605-9111</v>
          </cell>
          <cell r="BK488" t="str">
            <v>関東興業株式会社</v>
          </cell>
          <cell r="BL488" t="str">
            <v>代表取締役</v>
          </cell>
          <cell r="BM488" t="str">
            <v>小高　幹雄</v>
          </cell>
          <cell r="BN488" t="str">
            <v>132-0033</v>
          </cell>
          <cell r="BO488" t="str">
            <v>東京都江戸川区東小松川３－１－１</v>
          </cell>
          <cell r="BP488" t="str">
            <v>03-3656-8400</v>
          </cell>
          <cell r="BQ488" t="str">
            <v>03-3656-0151</v>
          </cell>
          <cell r="BR488">
            <v>0</v>
          </cell>
          <cell r="BS488">
            <v>0</v>
          </cell>
          <cell r="BT488">
            <v>0</v>
          </cell>
          <cell r="BU488">
            <v>0</v>
          </cell>
          <cell r="BV488">
            <v>0</v>
          </cell>
          <cell r="BW488">
            <v>0</v>
          </cell>
          <cell r="BX488">
            <v>0</v>
          </cell>
          <cell r="BY488">
            <v>0</v>
          </cell>
          <cell r="BZ488">
            <v>0</v>
          </cell>
          <cell r="CA488">
            <v>0</v>
          </cell>
          <cell r="CB488">
            <v>0</v>
          </cell>
          <cell r="CC488">
            <v>0</v>
          </cell>
          <cell r="CD488">
            <v>0</v>
          </cell>
          <cell r="CE488">
            <v>0</v>
          </cell>
          <cell r="CF488">
            <v>0</v>
          </cell>
          <cell r="CG488">
            <v>0</v>
          </cell>
          <cell r="CH488">
            <v>0</v>
          </cell>
          <cell r="CI488">
            <v>0</v>
          </cell>
          <cell r="CJ488">
            <v>0</v>
          </cell>
          <cell r="CK488">
            <v>0</v>
          </cell>
          <cell r="CL488">
            <v>0</v>
          </cell>
        </row>
        <row r="489">
          <cell r="A489">
            <v>500</v>
          </cell>
          <cell r="B489" t="str">
            <v>確定</v>
          </cell>
          <cell r="C489" t="str">
            <v>新規</v>
          </cell>
          <cell r="D489" t="str">
            <v>わた家</v>
          </cell>
          <cell r="E489" t="str">
            <v>日ﾉ出町店</v>
          </cell>
          <cell r="F489" t="str">
            <v>確定</v>
          </cell>
          <cell r="G489" t="str">
            <v>大貫</v>
          </cell>
          <cell r="H489">
            <v>38416</v>
          </cell>
          <cell r="I489" t="str">
            <v>確定</v>
          </cell>
          <cell r="J489">
            <v>38410</v>
          </cell>
          <cell r="K489">
            <v>0.54166666666666663</v>
          </cell>
          <cell r="L489">
            <v>0</v>
          </cell>
          <cell r="M489">
            <v>0</v>
          </cell>
          <cell r="N489" t="str">
            <v>231-0066</v>
          </cell>
          <cell r="O489" t="str">
            <v>神奈川県横浜市中区日ノ出町1-2-201</v>
          </cell>
          <cell r="P489" t="str">
            <v>確定</v>
          </cell>
          <cell r="Q489" t="str">
            <v>井上ビル・スカイコート横浜日ﾉ出町</v>
          </cell>
          <cell r="R489" t="str">
            <v>確定</v>
          </cell>
          <cell r="S489" t="str">
            <v>京浜急行</v>
          </cell>
          <cell r="T489" t="str">
            <v>日ﾉ出町</v>
          </cell>
          <cell r="U489">
            <v>1</v>
          </cell>
          <cell r="V489">
            <v>47</v>
          </cell>
          <cell r="W489" t="str">
            <v>確定</v>
          </cell>
          <cell r="X489">
            <v>1</v>
          </cell>
          <cell r="Y489" t="str">
            <v>年中無休</v>
          </cell>
          <cell r="Z489" t="str">
            <v>17:00～翌日3:00　金17:00～翌5:00、土15:00～翌5:00、日15:00～翌3:00</v>
          </cell>
          <cell r="AA489" t="str">
            <v>045-250-5521</v>
          </cell>
          <cell r="AB489" t="str">
            <v>045-250-5621</v>
          </cell>
          <cell r="AC489" t="str">
            <v>なし</v>
          </cell>
          <cell r="AD489">
            <v>8800</v>
          </cell>
          <cell r="AE489" t="str">
            <v>三愛興産株式会社</v>
          </cell>
          <cell r="AF489">
            <v>40.090000000000003</v>
          </cell>
          <cell r="AG489">
            <v>82</v>
          </cell>
          <cell r="AH489" t="str">
            <v>確定</v>
          </cell>
          <cell r="AI489">
            <v>0</v>
          </cell>
          <cell r="AJ489" t="str">
            <v>中止</v>
          </cell>
          <cell r="AK489">
            <v>1</v>
          </cell>
          <cell r="AL489" t="str">
            <v>連結なし</v>
          </cell>
          <cell r="AM489">
            <v>21</v>
          </cell>
          <cell r="AN489">
            <v>0</v>
          </cell>
          <cell r="AO489">
            <v>0</v>
          </cell>
          <cell r="AP489">
            <v>0</v>
          </cell>
          <cell r="AQ489">
            <v>0</v>
          </cell>
          <cell r="AR489">
            <v>0</v>
          </cell>
          <cell r="AS489">
            <v>0</v>
          </cell>
          <cell r="AT489">
            <v>0</v>
          </cell>
          <cell r="AU489">
            <v>0</v>
          </cell>
          <cell r="AV489">
            <v>0</v>
          </cell>
          <cell r="AW489" t="str">
            <v>21（パーティールーム）</v>
          </cell>
          <cell r="AX489">
            <v>1</v>
          </cell>
          <cell r="AY489">
            <v>1</v>
          </cell>
          <cell r="AZ489">
            <v>1</v>
          </cell>
          <cell r="BA489" t="str">
            <v>東京電力</v>
          </cell>
          <cell r="BB489" t="str">
            <v>水道局</v>
          </cell>
          <cell r="BC489" t="str">
            <v>東京ガス</v>
          </cell>
          <cell r="BD489" t="str">
            <v>あり</v>
          </cell>
          <cell r="BE489" t="str">
            <v>あり</v>
          </cell>
          <cell r="BF489" t="str">
            <v>既存</v>
          </cell>
          <cell r="BG489">
            <v>0</v>
          </cell>
          <cell r="BH489" t="str">
            <v>スカイサービス株式会社</v>
          </cell>
          <cell r="BI489" t="str">
            <v>山本</v>
          </cell>
          <cell r="BJ489" t="str">
            <v>03-3329-7755</v>
          </cell>
          <cell r="BK489" t="str">
            <v>三愛興産株式会社</v>
          </cell>
          <cell r="BL489" t="str">
            <v>代表取締役</v>
          </cell>
          <cell r="BM489" t="str">
            <v>杉林　英昭</v>
          </cell>
          <cell r="BN489" t="str">
            <v>231-0014</v>
          </cell>
          <cell r="BO489" t="str">
            <v>横浜市中区常盤町２丁目２０番地</v>
          </cell>
          <cell r="BP489" t="str">
            <v>045-641-7511</v>
          </cell>
          <cell r="BQ489" t="str">
            <v>045-641-1363</v>
          </cell>
          <cell r="BR489">
            <v>0</v>
          </cell>
          <cell r="BS489">
            <v>0</v>
          </cell>
          <cell r="BT489">
            <v>0</v>
          </cell>
          <cell r="BU489">
            <v>0</v>
          </cell>
          <cell r="BV489">
            <v>0</v>
          </cell>
          <cell r="BW489">
            <v>0</v>
          </cell>
          <cell r="BX489">
            <v>0</v>
          </cell>
          <cell r="BY489">
            <v>0</v>
          </cell>
          <cell r="BZ489">
            <v>0</v>
          </cell>
          <cell r="CA489">
            <v>0</v>
          </cell>
          <cell r="CB489">
            <v>0</v>
          </cell>
          <cell r="CC489">
            <v>0</v>
          </cell>
          <cell r="CD489">
            <v>0</v>
          </cell>
          <cell r="CE489">
            <v>0</v>
          </cell>
          <cell r="CF489">
            <v>0</v>
          </cell>
          <cell r="CG489">
            <v>0</v>
          </cell>
          <cell r="CH489">
            <v>0</v>
          </cell>
          <cell r="CI489">
            <v>0</v>
          </cell>
          <cell r="CJ489">
            <v>0</v>
          </cell>
          <cell r="CK489">
            <v>0</v>
          </cell>
          <cell r="CL489">
            <v>0</v>
          </cell>
        </row>
        <row r="490">
          <cell r="A490">
            <v>527</v>
          </cell>
          <cell r="B490" t="str">
            <v>確定</v>
          </cell>
          <cell r="C490" t="str">
            <v>変更</v>
          </cell>
          <cell r="D490" t="str">
            <v>わた家</v>
          </cell>
          <cell r="E490" t="str">
            <v>京急杉田（旧店番：195）</v>
          </cell>
          <cell r="F490" t="str">
            <v>確定</v>
          </cell>
          <cell r="G490" t="str">
            <v>福田</v>
          </cell>
          <cell r="H490">
            <v>38418</v>
          </cell>
          <cell r="I490" t="str">
            <v>確定</v>
          </cell>
          <cell r="J490" t="str">
            <v>(クローズ日2月27日）2005/3/3</v>
          </cell>
          <cell r="K490">
            <v>0.45833333333333331</v>
          </cell>
          <cell r="L490">
            <v>0</v>
          </cell>
          <cell r="M490">
            <v>0</v>
          </cell>
          <cell r="N490" t="str">
            <v>235-0033</v>
          </cell>
          <cell r="O490" t="str">
            <v>神奈川県横浜市磯子区杉田１－１３－３</v>
          </cell>
          <cell r="P490" t="str">
            <v>確定</v>
          </cell>
          <cell r="Q490" t="str">
            <v>フードプラザマルヤマ</v>
          </cell>
          <cell r="R490" t="str">
            <v>確定</v>
          </cell>
          <cell r="S490" t="str">
            <v>京浜急行線</v>
          </cell>
          <cell r="T490" t="str">
            <v>杉田</v>
          </cell>
          <cell r="U490">
            <v>3</v>
          </cell>
          <cell r="V490">
            <v>79.2</v>
          </cell>
          <cell r="W490" t="str">
            <v>確定</v>
          </cell>
          <cell r="X490">
            <v>1</v>
          </cell>
          <cell r="Y490" t="str">
            <v>年中無休</v>
          </cell>
          <cell r="Z490" t="str">
            <v>17:00～翌日3:00　金土曜及び祝祭日の前日は5:00迄</v>
          </cell>
          <cell r="AA490" t="str">
            <v>045-778-7855</v>
          </cell>
          <cell r="AB490" t="str">
            <v>045-778-7856</v>
          </cell>
          <cell r="AC490" t="str">
            <v>なし</v>
          </cell>
        </row>
        <row r="491">
          <cell r="A491">
            <v>528</v>
          </cell>
          <cell r="B491" t="str">
            <v>確定</v>
          </cell>
          <cell r="C491" t="str">
            <v>変更</v>
          </cell>
          <cell r="D491" t="str">
            <v>わた家</v>
          </cell>
          <cell r="E491" t="str">
            <v>椎名町駅前（旧店番：131）</v>
          </cell>
          <cell r="F491" t="str">
            <v>確定</v>
          </cell>
          <cell r="G491" t="str">
            <v>福田</v>
          </cell>
          <cell r="H491">
            <v>38425</v>
          </cell>
          <cell r="I491" t="str">
            <v>確定</v>
          </cell>
          <cell r="J491" t="str">
            <v>（クローズ日3月6日）2005/3/10</v>
          </cell>
          <cell r="K491">
            <v>0.45833333333333331</v>
          </cell>
          <cell r="L491">
            <v>0</v>
          </cell>
          <cell r="M491">
            <v>0</v>
          </cell>
          <cell r="N491" t="str">
            <v>171-0051</v>
          </cell>
          <cell r="O491" t="str">
            <v>東京都豊島区長崎1－1－22　2階</v>
          </cell>
          <cell r="P491" t="str">
            <v>確定</v>
          </cell>
          <cell r="Q491">
            <v>0</v>
          </cell>
          <cell r="R491" t="str">
            <v>確定</v>
          </cell>
          <cell r="S491" t="str">
            <v>西武池袋</v>
          </cell>
          <cell r="T491" t="str">
            <v>椎名町</v>
          </cell>
          <cell r="U491">
            <v>1</v>
          </cell>
          <cell r="V491">
            <v>71.099999999999994</v>
          </cell>
          <cell r="W491" t="str">
            <v>確定</v>
          </cell>
          <cell r="X491">
            <v>1</v>
          </cell>
          <cell r="Y491" t="str">
            <v>年中無休</v>
          </cell>
          <cell r="Z491" t="str">
            <v>17:00～翌日3:00　金土曜及び祝祭日の前日は5:00迄</v>
          </cell>
          <cell r="AA491" t="str">
            <v>03-5917-5351</v>
          </cell>
          <cell r="AB491" t="str">
            <v>03-5917-5352</v>
          </cell>
          <cell r="AC491" t="str">
            <v>なし</v>
          </cell>
        </row>
        <row r="492">
          <cell r="A492">
            <v>507</v>
          </cell>
          <cell r="B492" t="str">
            <v>確定</v>
          </cell>
          <cell r="C492" t="str">
            <v>新規</v>
          </cell>
          <cell r="D492" t="str">
            <v>坐和民</v>
          </cell>
          <cell r="E492" t="str">
            <v>西中島南方</v>
          </cell>
          <cell r="F492" t="str">
            <v>確定</v>
          </cell>
          <cell r="G492" t="str">
            <v>清水</v>
          </cell>
          <cell r="H492">
            <v>38425</v>
          </cell>
          <cell r="I492" t="str">
            <v>確定</v>
          </cell>
          <cell r="J492">
            <v>38419</v>
          </cell>
          <cell r="K492">
            <v>0.625</v>
          </cell>
          <cell r="L492">
            <v>0</v>
          </cell>
          <cell r="M492">
            <v>0</v>
          </cell>
          <cell r="N492" t="str">
            <v>532-0011</v>
          </cell>
          <cell r="O492" t="str">
            <v>大阪府大阪市淀川区西中島5-10-15</v>
          </cell>
          <cell r="P492" t="str">
            <v>確定</v>
          </cell>
          <cell r="Q492" t="str">
            <v>西武新大阪ﾋﾞﾙ２階</v>
          </cell>
          <cell r="R492" t="str">
            <v>確定</v>
          </cell>
          <cell r="S492" t="str">
            <v>地下鉄御堂筋</v>
          </cell>
          <cell r="T492" t="str">
            <v>西中島南方</v>
          </cell>
          <cell r="U492">
            <v>1</v>
          </cell>
          <cell r="V492">
            <v>150.53</v>
          </cell>
          <cell r="W492" t="str">
            <v>確定</v>
          </cell>
          <cell r="X492">
            <v>1</v>
          </cell>
          <cell r="Y492" t="str">
            <v>年中無休</v>
          </cell>
          <cell r="Z492" t="str">
            <v>17:00～翌日3:00　金土曜及び祝休日の前日は5:00迄</v>
          </cell>
          <cell r="AA492" t="str">
            <v>06-4809-6012</v>
          </cell>
          <cell r="AB492" t="str">
            <v>06-4809-6013</v>
          </cell>
          <cell r="AC492" t="str">
            <v>なし</v>
          </cell>
          <cell r="AD492">
            <v>16500</v>
          </cell>
          <cell r="AE492" t="str">
            <v>西和産業株式会社</v>
          </cell>
          <cell r="AF492">
            <v>140.19999999999999</v>
          </cell>
          <cell r="AG492">
            <v>247</v>
          </cell>
          <cell r="AH492" t="str">
            <v>確定</v>
          </cell>
          <cell r="AI492">
            <v>0</v>
          </cell>
          <cell r="AJ492" t="str">
            <v>中止</v>
          </cell>
          <cell r="AK492">
            <v>1</v>
          </cell>
          <cell r="AL492" t="str">
            <v>A＋B＋C＋D</v>
          </cell>
          <cell r="AM492">
            <v>20</v>
          </cell>
          <cell r="AN492">
            <v>20</v>
          </cell>
          <cell r="AO492">
            <v>16</v>
          </cell>
          <cell r="AP492">
            <v>18</v>
          </cell>
          <cell r="AQ492">
            <v>0</v>
          </cell>
          <cell r="AR492">
            <v>0</v>
          </cell>
          <cell r="AS492">
            <v>0</v>
          </cell>
          <cell r="AT492">
            <v>0</v>
          </cell>
          <cell r="AU492">
            <v>0</v>
          </cell>
          <cell r="AV492">
            <v>0</v>
          </cell>
          <cell r="AW492">
            <v>74</v>
          </cell>
          <cell r="AX492">
            <v>2</v>
          </cell>
          <cell r="AY492">
            <v>1</v>
          </cell>
          <cell r="AZ492">
            <v>1</v>
          </cell>
          <cell r="BA492" t="str">
            <v>オーナー</v>
          </cell>
          <cell r="BB492" t="str">
            <v>オーナー</v>
          </cell>
          <cell r="BC492" t="str">
            <v>大阪ガス</v>
          </cell>
          <cell r="BD492" t="str">
            <v>あり</v>
          </cell>
          <cell r="BE492" t="str">
            <v>なし</v>
          </cell>
          <cell r="BF492" t="str">
            <v>既存</v>
          </cell>
          <cell r="BG492">
            <v>0</v>
          </cell>
          <cell r="BH492">
            <v>0</v>
          </cell>
          <cell r="BI492">
            <v>0</v>
          </cell>
          <cell r="BJ492">
            <v>0</v>
          </cell>
          <cell r="BK492" t="str">
            <v>西和産業株式会社</v>
          </cell>
          <cell r="BL492" t="str">
            <v>代表取締役</v>
          </cell>
          <cell r="BM492" t="str">
            <v>吉原　謙輔</v>
          </cell>
          <cell r="BN492" t="str">
            <v>170-6078</v>
          </cell>
          <cell r="BO492" t="str">
            <v>東京都豊島区東池袋3-1-1</v>
          </cell>
          <cell r="BP492" t="str">
            <v>03-3988-3207</v>
          </cell>
          <cell r="BQ492" t="str">
            <v>03-3985-8237</v>
          </cell>
          <cell r="BR492" t="str">
            <v>(株）ｱｲ・ディ・コミュ二ティ</v>
          </cell>
          <cell r="BS492" t="str">
            <v>岡原</v>
          </cell>
          <cell r="BT492" t="str">
            <v>06－6190－5011</v>
          </cell>
          <cell r="BU492">
            <v>0</v>
          </cell>
          <cell r="BV492">
            <v>0</v>
          </cell>
          <cell r="BW492">
            <v>0</v>
          </cell>
          <cell r="BX492">
            <v>0</v>
          </cell>
          <cell r="BY492">
            <v>0</v>
          </cell>
          <cell r="BZ492">
            <v>0</v>
          </cell>
          <cell r="CA492">
            <v>0</v>
          </cell>
          <cell r="CB492">
            <v>0</v>
          </cell>
          <cell r="CC492">
            <v>0</v>
          </cell>
          <cell r="CD492">
            <v>0</v>
          </cell>
          <cell r="CE492">
            <v>0</v>
          </cell>
          <cell r="CF492">
            <v>0</v>
          </cell>
          <cell r="CG492">
            <v>0</v>
          </cell>
          <cell r="CH492">
            <v>0</v>
          </cell>
          <cell r="CI492">
            <v>0</v>
          </cell>
          <cell r="CJ492">
            <v>0</v>
          </cell>
          <cell r="CK492">
            <v>0</v>
          </cell>
          <cell r="CL492">
            <v>0</v>
          </cell>
        </row>
        <row r="493">
          <cell r="A493">
            <v>519</v>
          </cell>
          <cell r="B493" t="str">
            <v>確定</v>
          </cell>
          <cell r="C493" t="str">
            <v>新規</v>
          </cell>
          <cell r="D493" t="str">
            <v>坐和民</v>
          </cell>
          <cell r="E493" t="str">
            <v>阪急三宮西口駅前</v>
          </cell>
          <cell r="F493" t="str">
            <v>確定</v>
          </cell>
          <cell r="G493" t="str">
            <v>広瀬</v>
          </cell>
          <cell r="H493">
            <v>38429</v>
          </cell>
          <cell r="I493" t="str">
            <v>確定</v>
          </cell>
          <cell r="J493">
            <v>38423</v>
          </cell>
          <cell r="K493">
            <v>0.625</v>
          </cell>
          <cell r="L493">
            <v>0</v>
          </cell>
          <cell r="M493">
            <v>0</v>
          </cell>
          <cell r="N493" t="str">
            <v>650-0012</v>
          </cell>
          <cell r="O493" t="str">
            <v>兵庫県神戸市中央区北長狭通1－9－3</v>
          </cell>
          <cell r="P493" t="str">
            <v>確定</v>
          </cell>
          <cell r="Q493" t="str">
            <v>レインボープラザビル7,8階</v>
          </cell>
          <cell r="R493" t="str">
            <v>確定</v>
          </cell>
          <cell r="S493" t="str">
            <v>阪急</v>
          </cell>
          <cell r="T493" t="str">
            <v>三宮</v>
          </cell>
          <cell r="U493">
            <v>1</v>
          </cell>
          <cell r="V493">
            <v>133.72</v>
          </cell>
          <cell r="W493" t="str">
            <v>確定</v>
          </cell>
          <cell r="X493">
            <v>2</v>
          </cell>
          <cell r="Y493" t="str">
            <v>年中無休</v>
          </cell>
          <cell r="Z493" t="str">
            <v>17:00～翌日3:00　金土曜及び祝休日の前日は5:00迄</v>
          </cell>
          <cell r="AA493" t="str">
            <v>078-322-4755</v>
          </cell>
          <cell r="AB493" t="str">
            <v>078-322-4756</v>
          </cell>
          <cell r="AC493" t="str">
            <v>なし</v>
          </cell>
          <cell r="AD493">
            <v>16500</v>
          </cell>
          <cell r="AE493" t="str">
            <v>永田実業株式会社</v>
          </cell>
          <cell r="AF493">
            <v>118</v>
          </cell>
          <cell r="AG493">
            <v>185</v>
          </cell>
          <cell r="AH493" t="str">
            <v>確定</v>
          </cell>
          <cell r="AI493">
            <v>0</v>
          </cell>
          <cell r="AJ493" t="str">
            <v>中止</v>
          </cell>
          <cell r="AK493">
            <v>5</v>
          </cell>
          <cell r="AL493" t="str">
            <v>A＋B＋C＋D＋E</v>
          </cell>
          <cell r="AM493">
            <v>18</v>
          </cell>
          <cell r="AN493">
            <v>18</v>
          </cell>
          <cell r="AO493">
            <v>14</v>
          </cell>
          <cell r="AP493">
            <v>16</v>
          </cell>
          <cell r="AQ493">
            <v>18</v>
          </cell>
          <cell r="AR493">
            <v>0</v>
          </cell>
          <cell r="AS493">
            <v>0</v>
          </cell>
          <cell r="AT493">
            <v>0</v>
          </cell>
          <cell r="AU493">
            <v>0</v>
          </cell>
          <cell r="AV493">
            <v>0</v>
          </cell>
          <cell r="AW493">
            <v>84</v>
          </cell>
          <cell r="AX493">
            <v>2</v>
          </cell>
          <cell r="AY493">
            <v>1</v>
          </cell>
          <cell r="AZ493">
            <v>1</v>
          </cell>
          <cell r="BA493" t="str">
            <v>オーナー</v>
          </cell>
          <cell r="BB493" t="str">
            <v>オーナー</v>
          </cell>
          <cell r="BC493" t="str">
            <v>大阪ガス</v>
          </cell>
          <cell r="BD493" t="str">
            <v>なし</v>
          </cell>
          <cell r="BE493" t="str">
            <v>なし</v>
          </cell>
          <cell r="BF493" t="str">
            <v>既存</v>
          </cell>
          <cell r="BG493">
            <v>0</v>
          </cell>
          <cell r="BH493">
            <v>0</v>
          </cell>
          <cell r="BI493">
            <v>0</v>
          </cell>
          <cell r="BJ493">
            <v>0</v>
          </cell>
          <cell r="BK493" t="str">
            <v>永田実業株式会社</v>
          </cell>
          <cell r="BL493" t="str">
            <v>代表取締役</v>
          </cell>
          <cell r="BM493" t="str">
            <v>永田　清</v>
          </cell>
          <cell r="BN493" t="str">
            <v>650-0012</v>
          </cell>
          <cell r="BO493" t="str">
            <v>兵庫県神戸市中央区北長狭通り1-9-3</v>
          </cell>
          <cell r="BP493" t="str">
            <v>078-321-5661</v>
          </cell>
          <cell r="BQ493">
            <v>0</v>
          </cell>
          <cell r="BR493">
            <v>0</v>
          </cell>
          <cell r="BS493">
            <v>0</v>
          </cell>
          <cell r="BT493">
            <v>0</v>
          </cell>
          <cell r="BU493">
            <v>0</v>
          </cell>
          <cell r="BV493">
            <v>0</v>
          </cell>
          <cell r="BW493">
            <v>0</v>
          </cell>
          <cell r="BX493">
            <v>0</v>
          </cell>
          <cell r="BY493">
            <v>0</v>
          </cell>
          <cell r="BZ493">
            <v>0</v>
          </cell>
          <cell r="CA493">
            <v>0</v>
          </cell>
          <cell r="CB493">
            <v>0</v>
          </cell>
          <cell r="CC493">
            <v>0</v>
          </cell>
          <cell r="CD493">
            <v>0</v>
          </cell>
          <cell r="CE493">
            <v>0</v>
          </cell>
          <cell r="CF493">
            <v>0</v>
          </cell>
          <cell r="CG493">
            <v>0</v>
          </cell>
          <cell r="CH493">
            <v>0</v>
          </cell>
          <cell r="CI493">
            <v>0</v>
          </cell>
          <cell r="CJ493">
            <v>0</v>
          </cell>
          <cell r="CK493">
            <v>0</v>
          </cell>
          <cell r="CL493">
            <v>0</v>
          </cell>
        </row>
        <row r="494">
          <cell r="A494">
            <v>522</v>
          </cell>
          <cell r="B494" t="str">
            <v>確定</v>
          </cell>
          <cell r="C494" t="str">
            <v>新規</v>
          </cell>
          <cell r="D494" t="str">
            <v>坐和民</v>
          </cell>
          <cell r="E494" t="str">
            <v>阪急十三西口</v>
          </cell>
          <cell r="F494" t="str">
            <v>確定</v>
          </cell>
          <cell r="G494" t="str">
            <v>能村</v>
          </cell>
          <cell r="H494">
            <v>38432</v>
          </cell>
          <cell r="I494" t="str">
            <v>確定</v>
          </cell>
          <cell r="J494">
            <v>38426</v>
          </cell>
          <cell r="K494">
            <v>0.45833333333333331</v>
          </cell>
          <cell r="L494">
            <v>0</v>
          </cell>
          <cell r="M494">
            <v>0</v>
          </cell>
          <cell r="N494" t="str">
            <v>532-0024</v>
          </cell>
          <cell r="O494" t="str">
            <v>大阪府大阪市淀川区十三本町1-7-4</v>
          </cell>
          <cell r="P494" t="str">
            <v>確定</v>
          </cell>
          <cell r="Q494" t="str">
            <v>プラザ・パオ　2階</v>
          </cell>
          <cell r="R494" t="str">
            <v>確定</v>
          </cell>
          <cell r="S494" t="str">
            <v>阪急</v>
          </cell>
          <cell r="T494" t="str">
            <v>十三</v>
          </cell>
          <cell r="U494">
            <v>3</v>
          </cell>
          <cell r="V494">
            <v>105.65</v>
          </cell>
          <cell r="W494" t="str">
            <v>未定</v>
          </cell>
          <cell r="X494">
            <v>1</v>
          </cell>
          <cell r="Y494" t="str">
            <v>年中無休</v>
          </cell>
          <cell r="Z494" t="str">
            <v>17:00～翌日3:00　金土曜及び祝休日の前日は5:00迄</v>
          </cell>
          <cell r="AA494" t="str">
            <v>06-6889-6061</v>
          </cell>
          <cell r="AB494" t="str">
            <v>06-6889-6062</v>
          </cell>
          <cell r="AC494" t="str">
            <v>なし</v>
          </cell>
          <cell r="AD494">
            <v>13000</v>
          </cell>
          <cell r="AE494" t="str">
            <v>包　昭雄</v>
          </cell>
          <cell r="AF494">
            <v>103</v>
          </cell>
          <cell r="AG494">
            <v>176</v>
          </cell>
          <cell r="AH494" t="str">
            <v>確定</v>
          </cell>
          <cell r="AI494">
            <v>0</v>
          </cell>
          <cell r="AJ494" t="str">
            <v>中止</v>
          </cell>
          <cell r="AK494">
            <v>4</v>
          </cell>
          <cell r="AL494" t="str">
            <v>A＋B＋C＋D</v>
          </cell>
          <cell r="AM494">
            <v>14</v>
          </cell>
          <cell r="AN494">
            <v>20</v>
          </cell>
          <cell r="AO494">
            <v>20</v>
          </cell>
          <cell r="AP494">
            <v>20</v>
          </cell>
          <cell r="AQ494">
            <v>0</v>
          </cell>
          <cell r="AR494">
            <v>0</v>
          </cell>
          <cell r="AS494">
            <v>0</v>
          </cell>
          <cell r="AT494">
            <v>0</v>
          </cell>
          <cell r="AU494">
            <v>0</v>
          </cell>
          <cell r="AV494">
            <v>0</v>
          </cell>
          <cell r="AW494">
            <v>74</v>
          </cell>
          <cell r="AX494">
            <v>1</v>
          </cell>
          <cell r="AY494">
            <v>1</v>
          </cell>
          <cell r="AZ494">
            <v>1</v>
          </cell>
          <cell r="BA494" t="str">
            <v>オーナー</v>
          </cell>
          <cell r="BB494" t="str">
            <v>オーナー</v>
          </cell>
          <cell r="BC494" t="str">
            <v>大阪ガス</v>
          </cell>
          <cell r="BD494" t="str">
            <v>あり</v>
          </cell>
          <cell r="BE494" t="str">
            <v>なし</v>
          </cell>
          <cell r="BF494" t="str">
            <v>新築</v>
          </cell>
          <cell r="BG494">
            <v>0</v>
          </cell>
          <cell r="BH494">
            <v>0</v>
          </cell>
          <cell r="BI494">
            <v>0</v>
          </cell>
          <cell r="BJ494">
            <v>0</v>
          </cell>
          <cell r="BK494">
            <v>0</v>
          </cell>
          <cell r="BL494">
            <v>0</v>
          </cell>
          <cell r="BM494" t="str">
            <v>包　昭雄</v>
          </cell>
          <cell r="BN494">
            <v>0</v>
          </cell>
          <cell r="BO494" t="str">
            <v>大阪市淀川区2－2－27</v>
          </cell>
          <cell r="BP494">
            <v>0</v>
          </cell>
          <cell r="BQ494">
            <v>0</v>
          </cell>
          <cell r="BR494">
            <v>0</v>
          </cell>
          <cell r="BS494">
            <v>0</v>
          </cell>
          <cell r="BT494">
            <v>0</v>
          </cell>
          <cell r="BU494">
            <v>0</v>
          </cell>
          <cell r="BV494">
            <v>0</v>
          </cell>
        </row>
        <row r="495">
          <cell r="A495">
            <v>521</v>
          </cell>
          <cell r="B495" t="str">
            <v>確定</v>
          </cell>
          <cell r="C495" t="str">
            <v>新規</v>
          </cell>
          <cell r="D495" t="str">
            <v>坐和民</v>
          </cell>
          <cell r="E495" t="str">
            <v>梅田阪急東通</v>
          </cell>
          <cell r="F495" t="str">
            <v>確定</v>
          </cell>
          <cell r="G495" t="str">
            <v>清水</v>
          </cell>
          <cell r="H495">
            <v>38433</v>
          </cell>
          <cell r="I495" t="str">
            <v>確定</v>
          </cell>
          <cell r="J495">
            <v>38426</v>
          </cell>
          <cell r="K495">
            <v>0.625</v>
          </cell>
          <cell r="L495">
            <v>0</v>
          </cell>
          <cell r="M495">
            <v>0</v>
          </cell>
          <cell r="N495" t="str">
            <v>530-0027</v>
          </cell>
          <cell r="O495" t="str">
            <v>大阪府大阪市北区堂山町4-12</v>
          </cell>
          <cell r="P495" t="str">
            <v>確定</v>
          </cell>
          <cell r="Q495" t="str">
            <v>白馬車ビルPart1　3階</v>
          </cell>
          <cell r="R495" t="str">
            <v>確定</v>
          </cell>
          <cell r="S495" t="str">
            <v>地下鉄御堂筋、阪急、阪神</v>
          </cell>
          <cell r="T495" t="str">
            <v>梅田</v>
          </cell>
          <cell r="U495">
            <v>7</v>
          </cell>
          <cell r="V495">
            <v>95.12</v>
          </cell>
          <cell r="W495" t="str">
            <v>確定</v>
          </cell>
          <cell r="X495">
            <v>1</v>
          </cell>
          <cell r="Y495" t="str">
            <v>年中無休</v>
          </cell>
          <cell r="Z495" t="str">
            <v>17:00～翌日5:00　</v>
          </cell>
          <cell r="AA495" t="str">
            <v>06-6131-0301</v>
          </cell>
          <cell r="AB495" t="str">
            <v>06-6131-0302</v>
          </cell>
          <cell r="AC495" t="str">
            <v>なし</v>
          </cell>
          <cell r="AD495">
            <v>17500</v>
          </cell>
          <cell r="AE495" t="str">
            <v>株式会社白馬車</v>
          </cell>
          <cell r="AF495">
            <v>73.5</v>
          </cell>
          <cell r="AG495">
            <v>125</v>
          </cell>
          <cell r="AH495" t="str">
            <v>確定</v>
          </cell>
          <cell r="AI495">
            <v>0</v>
          </cell>
          <cell r="AJ495" t="str">
            <v>中止</v>
          </cell>
          <cell r="AK495">
            <v>1</v>
          </cell>
          <cell r="AL495" t="str">
            <v>A+B</v>
          </cell>
          <cell r="AM495">
            <v>25</v>
          </cell>
          <cell r="AN495">
            <v>22</v>
          </cell>
          <cell r="AO495">
            <v>0</v>
          </cell>
          <cell r="AP495">
            <v>0</v>
          </cell>
          <cell r="AQ495">
            <v>0</v>
          </cell>
          <cell r="AR495">
            <v>0</v>
          </cell>
          <cell r="AS495">
            <v>0</v>
          </cell>
          <cell r="AT495">
            <v>0</v>
          </cell>
          <cell r="AU495">
            <v>0</v>
          </cell>
          <cell r="AV495">
            <v>0</v>
          </cell>
          <cell r="AW495">
            <v>47</v>
          </cell>
          <cell r="AX495">
            <v>1</v>
          </cell>
          <cell r="AY495">
            <v>1</v>
          </cell>
          <cell r="AZ495">
            <v>1</v>
          </cell>
          <cell r="BA495" t="str">
            <v>オーナー</v>
          </cell>
          <cell r="BB495" t="str">
            <v>オーナー</v>
          </cell>
          <cell r="BC495" t="str">
            <v>大阪ガス</v>
          </cell>
          <cell r="BD495" t="str">
            <v>あり</v>
          </cell>
          <cell r="BE495" t="str">
            <v>なし</v>
          </cell>
          <cell r="BF495" t="str">
            <v>既存</v>
          </cell>
          <cell r="BG495">
            <v>0</v>
          </cell>
          <cell r="BH495">
            <v>0</v>
          </cell>
          <cell r="BI495">
            <v>0</v>
          </cell>
          <cell r="BJ495">
            <v>0</v>
          </cell>
          <cell r="BK495" t="str">
            <v>株式会社白馬車</v>
          </cell>
          <cell r="BL495" t="str">
            <v>代表取締役社長</v>
          </cell>
          <cell r="BM495" t="str">
            <v>木村　武良</v>
          </cell>
          <cell r="BN495">
            <v>0</v>
          </cell>
          <cell r="BO495" t="str">
            <v>大阪市北区堂山町4－12</v>
          </cell>
          <cell r="BP495">
            <v>0</v>
          </cell>
          <cell r="BQ495">
            <v>0</v>
          </cell>
          <cell r="BR495" t="str">
            <v>（有）ケイ・インターナショナル</v>
          </cell>
          <cell r="BS495" t="str">
            <v>橋口</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cell r="CJ495">
            <v>0</v>
          </cell>
          <cell r="CK495">
            <v>0</v>
          </cell>
          <cell r="CL495">
            <v>0</v>
          </cell>
        </row>
        <row r="496">
          <cell r="A496">
            <v>523</v>
          </cell>
          <cell r="B496" t="str">
            <v>確定</v>
          </cell>
          <cell r="C496" t="str">
            <v>新規</v>
          </cell>
          <cell r="D496" t="str">
            <v>わた家</v>
          </cell>
          <cell r="E496" t="str">
            <v>新宿小滝橋通り</v>
          </cell>
          <cell r="F496" t="str">
            <v>確定</v>
          </cell>
          <cell r="G496" t="str">
            <v>藤井</v>
          </cell>
          <cell r="H496">
            <v>38437</v>
          </cell>
          <cell r="I496" t="str">
            <v>確定</v>
          </cell>
          <cell r="J496">
            <v>38431</v>
          </cell>
          <cell r="K496">
            <v>0.625</v>
          </cell>
          <cell r="L496">
            <v>0</v>
          </cell>
          <cell r="M496">
            <v>0</v>
          </cell>
          <cell r="N496" t="str">
            <v>160-0023</v>
          </cell>
          <cell r="O496" t="str">
            <v>東京都新宿区西新宿7-1-8</v>
          </cell>
          <cell r="P496" t="str">
            <v>確定</v>
          </cell>
          <cell r="Q496" t="str">
            <v>ヒノデビル地下1階</v>
          </cell>
          <cell r="R496" t="str">
            <v>確定</v>
          </cell>
          <cell r="S496" t="str">
            <v>ＪＲ線</v>
          </cell>
          <cell r="T496" t="str">
            <v>新宿</v>
          </cell>
          <cell r="U496">
            <v>2</v>
          </cell>
          <cell r="V496">
            <v>46</v>
          </cell>
          <cell r="W496" t="str">
            <v>確定</v>
          </cell>
          <cell r="X496">
            <v>1</v>
          </cell>
          <cell r="Y496" t="str">
            <v>年中無休</v>
          </cell>
          <cell r="Z496" t="str">
            <v>17:00～翌日3:00　金土曜及び祝休日の前日は5:00迄</v>
          </cell>
          <cell r="AA496" t="str">
            <v>03-5332-3903</v>
          </cell>
          <cell r="AB496" t="str">
            <v>03-5332-3904</v>
          </cell>
          <cell r="AC496" t="str">
            <v>なし</v>
          </cell>
          <cell r="AD496">
            <v>10000</v>
          </cell>
          <cell r="AE496" t="str">
            <v>竹内　豊徳</v>
          </cell>
          <cell r="AF496">
            <v>46.86</v>
          </cell>
          <cell r="AG496">
            <v>91</v>
          </cell>
          <cell r="AH496" t="str">
            <v>確定</v>
          </cell>
          <cell r="AI496">
            <v>0</v>
          </cell>
          <cell r="AJ496" t="str">
            <v>中止</v>
          </cell>
          <cell r="AK496">
            <v>0</v>
          </cell>
          <cell r="AL496" t="str">
            <v>連結なし</v>
          </cell>
          <cell r="AM496">
            <v>13</v>
          </cell>
          <cell r="AN496">
            <v>22</v>
          </cell>
          <cell r="AO496">
            <v>19</v>
          </cell>
          <cell r="AP496">
            <v>0</v>
          </cell>
          <cell r="AQ496">
            <v>0</v>
          </cell>
          <cell r="AR496">
            <v>0</v>
          </cell>
          <cell r="AS496">
            <v>0</v>
          </cell>
          <cell r="AT496">
            <v>0</v>
          </cell>
          <cell r="AU496">
            <v>0</v>
          </cell>
          <cell r="AV496">
            <v>0</v>
          </cell>
          <cell r="AW496" t="str">
            <v>22（パーティールームＢ室）</v>
          </cell>
          <cell r="AX496">
            <v>1</v>
          </cell>
          <cell r="AY496">
            <v>1</v>
          </cell>
          <cell r="AZ496">
            <v>1</v>
          </cell>
          <cell r="BA496" t="str">
            <v>オーナー</v>
          </cell>
          <cell r="BB496" t="str">
            <v>水道局</v>
          </cell>
          <cell r="BC496" t="str">
            <v>東京ガス</v>
          </cell>
          <cell r="BD496" t="str">
            <v>なし</v>
          </cell>
          <cell r="BE496" t="str">
            <v>なし</v>
          </cell>
          <cell r="BF496" t="str">
            <v>既存</v>
          </cell>
          <cell r="BG496">
            <v>0</v>
          </cell>
          <cell r="BH496">
            <v>0</v>
          </cell>
          <cell r="BI496">
            <v>0</v>
          </cell>
          <cell r="BJ496">
            <v>0</v>
          </cell>
          <cell r="BK496">
            <v>0</v>
          </cell>
          <cell r="BL496">
            <v>0</v>
          </cell>
          <cell r="BM496" t="str">
            <v>竹内　豊徳</v>
          </cell>
          <cell r="BN496" t="str">
            <v>167-0052</v>
          </cell>
          <cell r="BO496" t="str">
            <v>東京都杉並区南荻窪4－22－11</v>
          </cell>
          <cell r="BP496" t="str">
            <v>03-3371-5934</v>
          </cell>
          <cell r="BQ496" t="str">
            <v>03-3363-5239</v>
          </cell>
          <cell r="BR496" t="str">
            <v>(株）エリアクエスト店舗</v>
          </cell>
          <cell r="BS496" t="str">
            <v>渡邉</v>
          </cell>
          <cell r="BT496" t="str">
            <v>03-5908-3301</v>
          </cell>
          <cell r="BU496">
            <v>0</v>
          </cell>
        </row>
        <row r="497">
          <cell r="A497">
            <v>514</v>
          </cell>
          <cell r="B497" t="str">
            <v>確定</v>
          </cell>
          <cell r="C497" t="str">
            <v>新規</v>
          </cell>
          <cell r="D497" t="str">
            <v>わた家</v>
          </cell>
          <cell r="E497" t="str">
            <v>五反田</v>
          </cell>
          <cell r="F497" t="str">
            <v>確定</v>
          </cell>
          <cell r="G497" t="str">
            <v>日比</v>
          </cell>
          <cell r="H497">
            <v>38439</v>
          </cell>
          <cell r="I497" t="str">
            <v>確定</v>
          </cell>
          <cell r="J497">
            <v>38433</v>
          </cell>
          <cell r="K497">
            <v>0.625</v>
          </cell>
          <cell r="L497">
            <v>0</v>
          </cell>
          <cell r="M497">
            <v>0</v>
          </cell>
          <cell r="N497" t="str">
            <v>140-0000</v>
          </cell>
          <cell r="O497" t="str">
            <v>東京都品川区東五反田１－１４－１４</v>
          </cell>
          <cell r="P497" t="str">
            <v>確定</v>
          </cell>
          <cell r="Q497" t="str">
            <v>北原ビル4階</v>
          </cell>
          <cell r="R497" t="str">
            <v>確定</v>
          </cell>
          <cell r="S497" t="str">
            <v>ＪＲ山手線</v>
          </cell>
          <cell r="T497" t="str">
            <v>五反田</v>
          </cell>
          <cell r="U497">
            <v>2</v>
          </cell>
          <cell r="V497">
            <v>45.43</v>
          </cell>
          <cell r="W497" t="str">
            <v>未定</v>
          </cell>
          <cell r="X497">
            <v>1</v>
          </cell>
          <cell r="Y497" t="str">
            <v>年中無休</v>
          </cell>
          <cell r="Z497" t="str">
            <v>17:00～翌日3:00　金土曜及び祝休日の前日は5:00迄</v>
          </cell>
          <cell r="AA497" t="str">
            <v>03-5795-2933</v>
          </cell>
          <cell r="AB497" t="str">
            <v>03-5795-2934</v>
          </cell>
          <cell r="AC497" t="str">
            <v>なし</v>
          </cell>
          <cell r="AD497">
            <v>900</v>
          </cell>
          <cell r="AE497" t="str">
            <v>北原ビル株式会社</v>
          </cell>
          <cell r="AF497">
            <v>45.43</v>
          </cell>
          <cell r="AG497">
            <v>94</v>
          </cell>
          <cell r="AH497" t="str">
            <v>確定</v>
          </cell>
          <cell r="AI497">
            <v>0</v>
          </cell>
          <cell r="AJ497" t="str">
            <v>中止</v>
          </cell>
          <cell r="AK497">
            <v>2</v>
          </cell>
          <cell r="AL497" t="str">
            <v>Ａ＋Ｂ（パーティールーム2室）　　</v>
          </cell>
          <cell r="AM497">
            <v>11</v>
          </cell>
          <cell r="AN497">
            <v>17</v>
          </cell>
          <cell r="AO497">
            <v>0</v>
          </cell>
          <cell r="AP497">
            <v>0</v>
          </cell>
          <cell r="AQ497">
            <v>0</v>
          </cell>
          <cell r="AR497">
            <v>0</v>
          </cell>
          <cell r="AS497">
            <v>0</v>
          </cell>
          <cell r="AT497">
            <v>0</v>
          </cell>
          <cell r="AU497">
            <v>0</v>
          </cell>
          <cell r="AV497">
            <v>0</v>
          </cell>
          <cell r="AW497" t="str">
            <v>28（パーティールーム）</v>
          </cell>
          <cell r="AX497">
            <v>1</v>
          </cell>
          <cell r="AY497">
            <v>1</v>
          </cell>
          <cell r="AZ497">
            <v>1</v>
          </cell>
          <cell r="BA497" t="str">
            <v>オーナー</v>
          </cell>
          <cell r="BB497" t="str">
            <v>オーナー</v>
          </cell>
          <cell r="BC497" t="str">
            <v>東京ガス</v>
          </cell>
          <cell r="BD497" t="str">
            <v>なし</v>
          </cell>
          <cell r="BE497" t="str">
            <v>なし</v>
          </cell>
          <cell r="BF497" t="str">
            <v>既存</v>
          </cell>
          <cell r="BG497">
            <v>0</v>
          </cell>
          <cell r="BH497">
            <v>0</v>
          </cell>
          <cell r="BI497">
            <v>0</v>
          </cell>
          <cell r="BJ497">
            <v>0</v>
          </cell>
          <cell r="BK497" t="str">
            <v>北原ビル株式会社</v>
          </cell>
          <cell r="BL497" t="str">
            <v>代表取締役</v>
          </cell>
          <cell r="BM497" t="str">
            <v>北原　毅</v>
          </cell>
          <cell r="BN497">
            <v>0</v>
          </cell>
          <cell r="BO497" t="str">
            <v>東京都品川区東五反田1-14-14</v>
          </cell>
          <cell r="BP497">
            <v>0</v>
          </cell>
          <cell r="BQ497">
            <v>0</v>
          </cell>
          <cell r="BR497">
            <v>0</v>
          </cell>
          <cell r="BS497">
            <v>0</v>
          </cell>
          <cell r="BT497">
            <v>0</v>
          </cell>
          <cell r="BU497">
            <v>0</v>
          </cell>
          <cell r="BV497">
            <v>0</v>
          </cell>
          <cell r="BW497">
            <v>0</v>
          </cell>
          <cell r="BX497">
            <v>0</v>
          </cell>
          <cell r="BY497">
            <v>0</v>
          </cell>
          <cell r="BZ497">
            <v>0</v>
          </cell>
          <cell r="CA497">
            <v>0</v>
          </cell>
          <cell r="CB497">
            <v>0</v>
          </cell>
          <cell r="CC497">
            <v>0</v>
          </cell>
          <cell r="CD497">
            <v>0</v>
          </cell>
          <cell r="CE497">
            <v>0</v>
          </cell>
          <cell r="CF497">
            <v>0</v>
          </cell>
          <cell r="CG497">
            <v>0</v>
          </cell>
          <cell r="CH497">
            <v>0</v>
          </cell>
          <cell r="CI497">
            <v>0</v>
          </cell>
          <cell r="CJ497">
            <v>0</v>
          </cell>
          <cell r="CK497">
            <v>0</v>
          </cell>
          <cell r="CL497">
            <v>0</v>
          </cell>
        </row>
        <row r="498">
          <cell r="A498">
            <v>524</v>
          </cell>
          <cell r="B498" t="str">
            <v>確定</v>
          </cell>
          <cell r="C498" t="str">
            <v>新規</v>
          </cell>
          <cell r="D498" t="str">
            <v>坐和民</v>
          </cell>
          <cell r="E498" t="str">
            <v>西鉄久留米一番街</v>
          </cell>
          <cell r="F498" t="str">
            <v>確定</v>
          </cell>
          <cell r="G498" t="str">
            <v>清水</v>
          </cell>
          <cell r="H498">
            <v>38442</v>
          </cell>
          <cell r="I498" t="str">
            <v>確定</v>
          </cell>
          <cell r="J498">
            <v>38437</v>
          </cell>
          <cell r="K498">
            <v>0.625</v>
          </cell>
          <cell r="L498">
            <v>0</v>
          </cell>
          <cell r="M498">
            <v>0</v>
          </cell>
          <cell r="N498" t="str">
            <v>830-0032</v>
          </cell>
          <cell r="O498" t="str">
            <v>福岡県久留米市東町33-5</v>
          </cell>
          <cell r="P498" t="str">
            <v>確定</v>
          </cell>
          <cell r="Q498" t="str">
            <v>ニューフタマタ第三ビル1階</v>
          </cell>
          <cell r="R498" t="str">
            <v>確定</v>
          </cell>
          <cell r="S498" t="str">
            <v>西鉄線</v>
          </cell>
          <cell r="T498" t="str">
            <v>西鉄久留米</v>
          </cell>
          <cell r="U498">
            <v>2</v>
          </cell>
          <cell r="V498">
            <v>68.38</v>
          </cell>
          <cell r="W498" t="str">
            <v>確定</v>
          </cell>
          <cell r="X498">
            <v>1</v>
          </cell>
          <cell r="Y498" t="str">
            <v>年中無休</v>
          </cell>
          <cell r="Z498" t="str">
            <v>17:00～翌日3:00　金土曜及び祝休日の前日は5:00迄</v>
          </cell>
          <cell r="AA498" t="str">
            <v>0942-36-2038</v>
          </cell>
          <cell r="AB498" t="str">
            <v>0942-36-2039</v>
          </cell>
          <cell r="AC498" t="str">
            <v>なし</v>
          </cell>
          <cell r="AD498">
            <v>10000</v>
          </cell>
          <cell r="AE498" t="str">
            <v>株式会社フタマタ洋装店</v>
          </cell>
          <cell r="AF498">
            <v>68.38</v>
          </cell>
          <cell r="AG498">
            <v>117</v>
          </cell>
          <cell r="AH498" t="str">
            <v>確定</v>
          </cell>
          <cell r="AI498">
            <v>0</v>
          </cell>
          <cell r="AJ498" t="str">
            <v>中止</v>
          </cell>
          <cell r="AK498">
            <v>3</v>
          </cell>
          <cell r="AL498" t="str">
            <v>A＋B＋C</v>
          </cell>
          <cell r="AM498">
            <v>20</v>
          </cell>
          <cell r="AN498">
            <v>14</v>
          </cell>
          <cell r="AO498">
            <v>12</v>
          </cell>
          <cell r="AP498">
            <v>0</v>
          </cell>
          <cell r="AQ498">
            <v>0</v>
          </cell>
          <cell r="AR498">
            <v>0</v>
          </cell>
          <cell r="AS498">
            <v>0</v>
          </cell>
          <cell r="AT498">
            <v>0</v>
          </cell>
          <cell r="AU498">
            <v>0</v>
          </cell>
          <cell r="AV498">
            <v>0</v>
          </cell>
          <cell r="AW498">
            <v>46</v>
          </cell>
          <cell r="AX498">
            <v>1</v>
          </cell>
          <cell r="AY498">
            <v>1</v>
          </cell>
          <cell r="AZ498">
            <v>1</v>
          </cell>
          <cell r="BA498" t="str">
            <v>オ－ナー</v>
          </cell>
          <cell r="BB498" t="str">
            <v>オーナー</v>
          </cell>
          <cell r="BC498" t="str">
            <v>西部ガス</v>
          </cell>
          <cell r="BD498" t="str">
            <v>なし</v>
          </cell>
          <cell r="BE498" t="str">
            <v>あり</v>
          </cell>
          <cell r="BF498" t="str">
            <v>既存</v>
          </cell>
        </row>
        <row r="499">
          <cell r="A499">
            <v>508</v>
          </cell>
          <cell r="B499" t="str">
            <v>確定</v>
          </cell>
          <cell r="C499" t="str">
            <v>新規</v>
          </cell>
          <cell r="D499" t="str">
            <v>坐和民</v>
          </cell>
          <cell r="E499" t="str">
            <v>下北沢南口</v>
          </cell>
          <cell r="F499" t="str">
            <v>確定</v>
          </cell>
          <cell r="G499" t="str">
            <v>田中</v>
          </cell>
          <cell r="H499">
            <v>38442</v>
          </cell>
          <cell r="I499" t="str">
            <v>確定</v>
          </cell>
          <cell r="J499">
            <v>38436</v>
          </cell>
          <cell r="K499">
            <v>0.625</v>
          </cell>
          <cell r="L499">
            <v>0</v>
          </cell>
          <cell r="M499">
            <v>0</v>
          </cell>
          <cell r="N499" t="str">
            <v>155-0031</v>
          </cell>
          <cell r="O499" t="str">
            <v>東京都世田谷区北沢2－11－8</v>
          </cell>
          <cell r="P499" t="str">
            <v>確定</v>
          </cell>
          <cell r="Q499" t="str">
            <v>下北沢太郎ビル　地下１階</v>
          </cell>
          <cell r="R499" t="str">
            <v>確定</v>
          </cell>
          <cell r="S499" t="str">
            <v>小田急線京王線</v>
          </cell>
          <cell r="T499" t="str">
            <v>下北沢</v>
          </cell>
          <cell r="U499">
            <v>0</v>
          </cell>
          <cell r="V499">
            <v>106.7</v>
          </cell>
          <cell r="W499" t="str">
            <v>確定</v>
          </cell>
          <cell r="X499">
            <v>1</v>
          </cell>
          <cell r="Y499" t="str">
            <v>年中無休</v>
          </cell>
          <cell r="Z499" t="str">
            <v>17:00～翌日5:00　</v>
          </cell>
          <cell r="AA499" t="str">
            <v>03-5433-3057</v>
          </cell>
          <cell r="AB499" t="str">
            <v>03-5433-3058</v>
          </cell>
          <cell r="AC499" t="str">
            <v>なし</v>
          </cell>
          <cell r="AD499">
            <v>18800</v>
          </cell>
          <cell r="AE499" t="str">
            <v>有限会社太郎ビル</v>
          </cell>
          <cell r="AF499">
            <v>90.72</v>
          </cell>
          <cell r="AG499">
            <v>154</v>
          </cell>
          <cell r="AH499" t="str">
            <v>確定</v>
          </cell>
          <cell r="AI499">
            <v>0</v>
          </cell>
          <cell r="AJ499" t="str">
            <v>中止</v>
          </cell>
          <cell r="AK499">
            <v>5</v>
          </cell>
          <cell r="AL499" t="str">
            <v>A+B+C</v>
          </cell>
          <cell r="AM499">
            <v>18</v>
          </cell>
          <cell r="AN499">
            <v>18</v>
          </cell>
          <cell r="AO499">
            <v>20</v>
          </cell>
          <cell r="AP499">
            <v>5</v>
          </cell>
          <cell r="AQ499">
            <v>7</v>
          </cell>
          <cell r="AR499">
            <v>0</v>
          </cell>
          <cell r="AS499">
            <v>0</v>
          </cell>
          <cell r="AT499">
            <v>0</v>
          </cell>
          <cell r="AU499">
            <v>0</v>
          </cell>
          <cell r="AV499">
            <v>0</v>
          </cell>
          <cell r="AW499">
            <v>56</v>
          </cell>
          <cell r="AX499">
            <v>1</v>
          </cell>
          <cell r="AY499">
            <v>1</v>
          </cell>
          <cell r="AZ499">
            <v>1</v>
          </cell>
          <cell r="BA499" t="str">
            <v>スペーストラスト</v>
          </cell>
          <cell r="BB499" t="str">
            <v>水道局</v>
          </cell>
          <cell r="BC499" t="str">
            <v>東京ガス</v>
          </cell>
          <cell r="BD499" t="str">
            <v>あり</v>
          </cell>
          <cell r="BE499" t="str">
            <v>なし</v>
          </cell>
          <cell r="BF499" t="str">
            <v>既存</v>
          </cell>
          <cell r="BG499">
            <v>0</v>
          </cell>
          <cell r="BH499" t="str">
            <v>スペーストラスト</v>
          </cell>
          <cell r="BI499" t="str">
            <v>後藤</v>
          </cell>
          <cell r="BJ499" t="str">
            <v>03－3414－1238</v>
          </cell>
          <cell r="BK499" t="str">
            <v>有限会社太郎ビル</v>
          </cell>
          <cell r="BL499" t="str">
            <v>代表取締役</v>
          </cell>
          <cell r="BM499" t="str">
            <v>佐藤　美智子</v>
          </cell>
          <cell r="BN499" t="str">
            <v>155-0031</v>
          </cell>
          <cell r="BO499" t="str">
            <v>東京都世田谷区北沢2-11-8</v>
          </cell>
          <cell r="BP499" t="str">
            <v>03-3414-1238</v>
          </cell>
          <cell r="BQ499">
            <v>0</v>
          </cell>
          <cell r="BR499" t="str">
            <v>株式会社スペーストラスト</v>
          </cell>
          <cell r="BS499">
            <v>0</v>
          </cell>
          <cell r="BT499">
            <v>0</v>
          </cell>
          <cell r="BU499">
            <v>0</v>
          </cell>
          <cell r="BV499">
            <v>0</v>
          </cell>
          <cell r="BW499">
            <v>0</v>
          </cell>
          <cell r="BX499">
            <v>0</v>
          </cell>
          <cell r="BY499">
            <v>0</v>
          </cell>
          <cell r="BZ499">
            <v>0</v>
          </cell>
          <cell r="CA499">
            <v>0</v>
          </cell>
          <cell r="CB499">
            <v>0</v>
          </cell>
          <cell r="CC499">
            <v>0</v>
          </cell>
          <cell r="CD499">
            <v>0</v>
          </cell>
          <cell r="CE499">
            <v>0</v>
          </cell>
          <cell r="CF499">
            <v>0</v>
          </cell>
          <cell r="CG499">
            <v>0</v>
          </cell>
          <cell r="CH499">
            <v>0</v>
          </cell>
          <cell r="CI499">
            <v>0</v>
          </cell>
          <cell r="CJ499">
            <v>0</v>
          </cell>
          <cell r="CK499">
            <v>0</v>
          </cell>
          <cell r="CL499">
            <v>0</v>
          </cell>
        </row>
        <row r="500">
          <cell r="A500">
            <v>543</v>
          </cell>
          <cell r="B500" t="str">
            <v>確定</v>
          </cell>
          <cell r="C500" t="str">
            <v>変更</v>
          </cell>
          <cell r="D500" t="str">
            <v>わた家</v>
          </cell>
          <cell r="E500" t="str">
            <v>吉祥寺北口（旧店番：329）</v>
          </cell>
          <cell r="F500" t="str">
            <v>確定</v>
          </cell>
          <cell r="G500" t="str">
            <v>福田</v>
          </cell>
          <cell r="H500">
            <v>38443</v>
          </cell>
          <cell r="I500" t="str">
            <v>確定</v>
          </cell>
          <cell r="J500" t="str">
            <v>(最終営業日：3月26日）2005/3/30</v>
          </cell>
        </row>
        <row r="501">
          <cell r="A501">
            <v>517</v>
          </cell>
          <cell r="B501" t="str">
            <v>確定</v>
          </cell>
          <cell r="C501" t="str">
            <v>新規</v>
          </cell>
          <cell r="D501" t="str">
            <v>坐和民</v>
          </cell>
          <cell r="E501" t="str">
            <v>ロｲネットホテル和歌山</v>
          </cell>
          <cell r="F501" t="str">
            <v>確定</v>
          </cell>
          <cell r="G501" t="str">
            <v>広瀬</v>
          </cell>
          <cell r="H501">
            <v>38444</v>
          </cell>
          <cell r="I501" t="str">
            <v>確定</v>
          </cell>
          <cell r="J501">
            <v>38422</v>
          </cell>
          <cell r="K501">
            <v>0.625</v>
          </cell>
          <cell r="L501">
            <v>0</v>
          </cell>
          <cell r="M501">
            <v>0</v>
          </cell>
          <cell r="N501" t="str">
            <v>640-8156</v>
          </cell>
          <cell r="O501" t="str">
            <v>和歌山県和歌山市七番丁２６－１</v>
          </cell>
          <cell r="P501" t="str">
            <v>確定</v>
          </cell>
          <cell r="Q501" t="str">
            <v>ロｲネットホテル和歌山3階</v>
          </cell>
          <cell r="R501" t="str">
            <v>確定</v>
          </cell>
          <cell r="S501" t="str">
            <v>JR線</v>
          </cell>
          <cell r="T501" t="str">
            <v>和歌山</v>
          </cell>
          <cell r="U501">
            <v>20</v>
          </cell>
          <cell r="V501">
            <v>110</v>
          </cell>
          <cell r="W501" t="str">
            <v>確定</v>
          </cell>
          <cell r="X501">
            <v>1</v>
          </cell>
          <cell r="Y501" t="str">
            <v>年中無休</v>
          </cell>
          <cell r="Z501" t="str">
            <v>16:00～翌日0:00</v>
          </cell>
          <cell r="AA501" t="str">
            <v>073-402-0432</v>
          </cell>
          <cell r="AB501" t="str">
            <v>073-402-0433</v>
          </cell>
          <cell r="AC501" t="str">
            <v>なし</v>
          </cell>
          <cell r="AD501">
            <v>12000</v>
          </cell>
          <cell r="AE501" t="str">
            <v>ダイワロイヤル株式会社</v>
          </cell>
          <cell r="AF501">
            <v>110</v>
          </cell>
          <cell r="AG501">
            <v>189</v>
          </cell>
          <cell r="AH501" t="str">
            <v>確定</v>
          </cell>
          <cell r="AI501">
            <v>0</v>
          </cell>
          <cell r="AJ501" t="str">
            <v>中止</v>
          </cell>
          <cell r="AK501">
            <v>5</v>
          </cell>
          <cell r="AL501" t="str">
            <v>A＋B＋C＋D</v>
          </cell>
          <cell r="AM501">
            <v>24</v>
          </cell>
          <cell r="AN501">
            <v>22</v>
          </cell>
          <cell r="AO501">
            <v>22</v>
          </cell>
          <cell r="AP501">
            <v>18</v>
          </cell>
          <cell r="AQ501">
            <v>10</v>
          </cell>
          <cell r="AR501">
            <v>0</v>
          </cell>
          <cell r="AS501">
            <v>0</v>
          </cell>
          <cell r="AT501">
            <v>0</v>
          </cell>
          <cell r="AU501">
            <v>0</v>
          </cell>
          <cell r="AV501">
            <v>0</v>
          </cell>
          <cell r="AW501">
            <v>86</v>
          </cell>
          <cell r="AX501">
            <v>1</v>
          </cell>
          <cell r="AY501">
            <v>1</v>
          </cell>
          <cell r="AZ501">
            <v>1</v>
          </cell>
          <cell r="BA501" t="str">
            <v>オーナー</v>
          </cell>
          <cell r="BB501" t="str">
            <v>オーナー</v>
          </cell>
          <cell r="BC501" t="str">
            <v>大阪ガス</v>
          </cell>
          <cell r="BD501" t="str">
            <v>なし</v>
          </cell>
          <cell r="BE501" t="str">
            <v>なし</v>
          </cell>
          <cell r="BF501" t="str">
            <v>新築</v>
          </cell>
          <cell r="BG501">
            <v>0</v>
          </cell>
          <cell r="BH501">
            <v>0</v>
          </cell>
          <cell r="BI501">
            <v>0</v>
          </cell>
          <cell r="BJ501">
            <v>0</v>
          </cell>
          <cell r="BK501" t="str">
            <v>ダイワロイヤル株式会社</v>
          </cell>
          <cell r="BL501">
            <v>0</v>
          </cell>
          <cell r="BM501">
            <v>0</v>
          </cell>
          <cell r="BN501" t="str">
            <v>110-0005</v>
          </cell>
          <cell r="BO501" t="str">
            <v>東京都台東区上野7-14-4</v>
          </cell>
          <cell r="BP501" t="str">
            <v>03-3844-8357</v>
          </cell>
        </row>
        <row r="502">
          <cell r="A502">
            <v>494</v>
          </cell>
          <cell r="B502" t="str">
            <v>確定</v>
          </cell>
          <cell r="C502" t="str">
            <v>新規</v>
          </cell>
          <cell r="D502" t="str">
            <v>坐和民</v>
          </cell>
          <cell r="E502" t="str">
            <v>立川南口</v>
          </cell>
          <cell r="F502" t="str">
            <v>確定</v>
          </cell>
          <cell r="G502" t="str">
            <v>児玉</v>
          </cell>
          <cell r="H502">
            <v>38450</v>
          </cell>
          <cell r="I502" t="str">
            <v>確定</v>
          </cell>
          <cell r="J502">
            <v>38443</v>
          </cell>
          <cell r="K502">
            <v>0.625</v>
          </cell>
          <cell r="L502">
            <v>0</v>
          </cell>
          <cell r="M502">
            <v>0</v>
          </cell>
          <cell r="N502" t="str">
            <v>190-0023</v>
          </cell>
          <cell r="O502" t="str">
            <v>東京都立川市柴崎町3-6-2</v>
          </cell>
          <cell r="P502" t="str">
            <v>確定</v>
          </cell>
          <cell r="Q502" t="str">
            <v>アレアレアビル6階（新築物件）</v>
          </cell>
          <cell r="R502" t="str">
            <v>確定</v>
          </cell>
          <cell r="S502" t="str">
            <v>ＪＲ線</v>
          </cell>
          <cell r="T502" t="str">
            <v>立川</v>
          </cell>
          <cell r="U502">
            <v>1</v>
          </cell>
          <cell r="V502">
            <v>133.85</v>
          </cell>
          <cell r="W502" t="str">
            <v>未定</v>
          </cell>
          <cell r="X502">
            <v>1</v>
          </cell>
          <cell r="Y502" t="str">
            <v>年中無休</v>
          </cell>
          <cell r="Z502" t="str">
            <v>17:00～翌日3:00　金土曜及び祝休日の前日は5:00迄</v>
          </cell>
          <cell r="AA502" t="str">
            <v>042-548-5913</v>
          </cell>
          <cell r="AB502" t="str">
            <v>042-548-5914</v>
          </cell>
          <cell r="AC502" t="str">
            <v>なし</v>
          </cell>
          <cell r="AD502">
            <v>19000</v>
          </cell>
          <cell r="AE502" t="str">
            <v>株式会社オーヴァル　</v>
          </cell>
          <cell r="AF502">
            <v>105.69</v>
          </cell>
          <cell r="AG502">
            <v>180</v>
          </cell>
          <cell r="AH502" t="str">
            <v>確定</v>
          </cell>
          <cell r="AI502">
            <v>0</v>
          </cell>
          <cell r="AJ502" t="str">
            <v>中止</v>
          </cell>
          <cell r="AK502">
            <v>9</v>
          </cell>
          <cell r="AL502" t="str">
            <v>A～I</v>
          </cell>
          <cell r="AM502">
            <v>10</v>
          </cell>
          <cell r="AN502">
            <v>9</v>
          </cell>
          <cell r="AO502">
            <v>11</v>
          </cell>
          <cell r="AP502">
            <v>6</v>
          </cell>
          <cell r="AQ502">
            <v>10</v>
          </cell>
          <cell r="AR502">
            <v>13</v>
          </cell>
          <cell r="AS502">
            <v>9</v>
          </cell>
          <cell r="AT502">
            <v>5</v>
          </cell>
          <cell r="AU502">
            <v>7</v>
          </cell>
          <cell r="AV502">
            <v>0</v>
          </cell>
          <cell r="AW502">
            <v>80</v>
          </cell>
          <cell r="AX502">
            <v>1</v>
          </cell>
          <cell r="AY502">
            <v>1</v>
          </cell>
          <cell r="AZ502">
            <v>1</v>
          </cell>
          <cell r="BA502" t="str">
            <v>管理会社</v>
          </cell>
          <cell r="BB502" t="str">
            <v>管理会社</v>
          </cell>
          <cell r="BC502" t="str">
            <v>東京ガス</v>
          </cell>
          <cell r="BD502" t="str">
            <v>なし</v>
          </cell>
          <cell r="BE502" t="str">
            <v>なし</v>
          </cell>
          <cell r="BF502" t="str">
            <v>新築</v>
          </cell>
          <cell r="BG502">
            <v>0</v>
          </cell>
          <cell r="BH502">
            <v>0</v>
          </cell>
          <cell r="BI502">
            <v>0</v>
          </cell>
          <cell r="BJ502">
            <v>0</v>
          </cell>
          <cell r="BK502" t="str">
            <v>株式会社オーヴァル</v>
          </cell>
          <cell r="BL502" t="str">
            <v>代表取締役</v>
          </cell>
          <cell r="BM502" t="str">
            <v>石岡　淳</v>
          </cell>
          <cell r="BN502" t="str">
            <v>231-1313</v>
          </cell>
          <cell r="BO502" t="str">
            <v>横浜市中区桜木町1-1-8　日石横浜ビル9Ｆ</v>
          </cell>
          <cell r="BP502" t="str">
            <v>045--683-1313</v>
          </cell>
          <cell r="BQ502" t="str">
            <v>045-683-1320</v>
          </cell>
          <cell r="BR502">
            <v>0</v>
          </cell>
          <cell r="BS502">
            <v>0</v>
          </cell>
          <cell r="BT502">
            <v>0</v>
          </cell>
          <cell r="BU502">
            <v>0</v>
          </cell>
          <cell r="BV502">
            <v>0</v>
          </cell>
          <cell r="BW502">
            <v>0</v>
          </cell>
          <cell r="BX502">
            <v>0</v>
          </cell>
          <cell r="BY502">
            <v>0</v>
          </cell>
          <cell r="BZ502">
            <v>0</v>
          </cell>
          <cell r="CA502">
            <v>0</v>
          </cell>
          <cell r="CB502">
            <v>0</v>
          </cell>
          <cell r="CC502">
            <v>0</v>
          </cell>
          <cell r="CD502">
            <v>0</v>
          </cell>
          <cell r="CE502">
            <v>0</v>
          </cell>
          <cell r="CF502">
            <v>0</v>
          </cell>
          <cell r="CG502">
            <v>0</v>
          </cell>
          <cell r="CH502">
            <v>0</v>
          </cell>
          <cell r="CI502">
            <v>0</v>
          </cell>
          <cell r="CJ502">
            <v>0</v>
          </cell>
          <cell r="CK502">
            <v>0</v>
          </cell>
          <cell r="CL502">
            <v>0</v>
          </cell>
        </row>
        <row r="503">
          <cell r="A503">
            <v>495</v>
          </cell>
          <cell r="B503" t="str">
            <v>確定</v>
          </cell>
          <cell r="C503" t="str">
            <v>新規</v>
          </cell>
          <cell r="D503" t="str">
            <v>海鮮処</v>
          </cell>
          <cell r="E503" t="str">
            <v>立川南口</v>
          </cell>
          <cell r="F503" t="str">
            <v>確定</v>
          </cell>
          <cell r="G503" t="str">
            <v>児玉</v>
          </cell>
          <cell r="H503">
            <v>38450</v>
          </cell>
          <cell r="I503" t="str">
            <v>確定</v>
          </cell>
          <cell r="J503">
            <v>38443</v>
          </cell>
          <cell r="K503">
            <v>0.54166666666666663</v>
          </cell>
          <cell r="L503">
            <v>0</v>
          </cell>
          <cell r="M503">
            <v>0</v>
          </cell>
          <cell r="N503" t="str">
            <v>190-0023</v>
          </cell>
          <cell r="O503" t="str">
            <v>東京都立川市柴崎町3-6-2</v>
          </cell>
          <cell r="P503" t="str">
            <v>確定</v>
          </cell>
          <cell r="Q503" t="str">
            <v>アレアレアビル6階（新築物件）</v>
          </cell>
          <cell r="R503" t="str">
            <v>確定</v>
          </cell>
          <cell r="S503" t="str">
            <v>ＪＲ線</v>
          </cell>
          <cell r="T503" t="str">
            <v>立川</v>
          </cell>
          <cell r="U503">
            <v>1</v>
          </cell>
          <cell r="V503">
            <v>133.84</v>
          </cell>
          <cell r="W503" t="str">
            <v>未定</v>
          </cell>
          <cell r="X503">
            <v>1</v>
          </cell>
          <cell r="Y503" t="str">
            <v>年中無休</v>
          </cell>
          <cell r="Z503" t="str">
            <v>17:00～翌日3:00　金土曜及び祝休日の前日は5:00迄（土日は16:00オープン）</v>
          </cell>
          <cell r="AA503" t="str">
            <v>042-548-5917</v>
          </cell>
          <cell r="AB503" t="str">
            <v>042-548-5918</v>
          </cell>
          <cell r="AC503" t="str">
            <v>なし</v>
          </cell>
          <cell r="AD503">
            <v>20500</v>
          </cell>
          <cell r="AE503" t="str">
            <v>株式会社オーヴァル　</v>
          </cell>
          <cell r="AF503">
            <v>110.09</v>
          </cell>
          <cell r="AG503">
            <v>193</v>
          </cell>
          <cell r="AH503" t="str">
            <v>確定</v>
          </cell>
          <cell r="AI503">
            <v>0</v>
          </cell>
          <cell r="AJ503" t="str">
            <v>中止</v>
          </cell>
          <cell r="AK503">
            <v>4</v>
          </cell>
          <cell r="AL503" t="str">
            <v>A+B+C+D</v>
          </cell>
          <cell r="AM503">
            <v>12</v>
          </cell>
          <cell r="AN503">
            <v>12</v>
          </cell>
          <cell r="AO503">
            <v>12</v>
          </cell>
          <cell r="AP503">
            <v>16</v>
          </cell>
          <cell r="AQ503">
            <v>0</v>
          </cell>
          <cell r="AR503">
            <v>0</v>
          </cell>
          <cell r="AS503">
            <v>0</v>
          </cell>
          <cell r="AT503">
            <v>0</v>
          </cell>
          <cell r="AU503">
            <v>0</v>
          </cell>
          <cell r="AV503">
            <v>0</v>
          </cell>
          <cell r="AW503">
            <v>52</v>
          </cell>
          <cell r="AX503">
            <v>1</v>
          </cell>
          <cell r="AY503">
            <v>1</v>
          </cell>
          <cell r="AZ503">
            <v>1</v>
          </cell>
          <cell r="BA503" t="str">
            <v>管理会社</v>
          </cell>
          <cell r="BB503" t="str">
            <v>管理会社</v>
          </cell>
          <cell r="BC503" t="str">
            <v>東京ガス</v>
          </cell>
          <cell r="BD503" t="str">
            <v>なし</v>
          </cell>
          <cell r="BE503" t="str">
            <v>なし</v>
          </cell>
          <cell r="BF503" t="str">
            <v>新築</v>
          </cell>
          <cell r="BG503">
            <v>0</v>
          </cell>
          <cell r="BH503">
            <v>0</v>
          </cell>
          <cell r="BI503">
            <v>0</v>
          </cell>
          <cell r="BJ503">
            <v>0</v>
          </cell>
          <cell r="BK503" t="str">
            <v>株式会社オーヴァル</v>
          </cell>
          <cell r="BL503" t="str">
            <v>代表取締役</v>
          </cell>
          <cell r="BM503" t="str">
            <v>石岡　淳</v>
          </cell>
          <cell r="BN503" t="str">
            <v>231-1313</v>
          </cell>
          <cell r="BO503" t="str">
            <v>横浜市中区桜木町1-1-8　日石横浜ビル9Ｆ</v>
          </cell>
          <cell r="BP503" t="str">
            <v>045--683-1313</v>
          </cell>
          <cell r="BQ503" t="str">
            <v>045-683-1320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0</v>
          </cell>
          <cell r="CL503">
            <v>0</v>
          </cell>
        </row>
        <row r="504">
          <cell r="A504">
            <v>551</v>
          </cell>
          <cell r="B504" t="str">
            <v>確定</v>
          </cell>
          <cell r="C504" t="str">
            <v>変更</v>
          </cell>
          <cell r="D504" t="str">
            <v>わた家</v>
          </cell>
          <cell r="E504" t="str">
            <v>水道橋白山通り（旧店番：361）</v>
          </cell>
          <cell r="F504" t="str">
            <v>確定</v>
          </cell>
          <cell r="G504" t="str">
            <v>福田</v>
          </cell>
          <cell r="H504">
            <v>38450</v>
          </cell>
          <cell r="I504" t="str">
            <v>確定</v>
          </cell>
          <cell r="J504" t="str">
            <v>（最終営業日：4月2日）2005/4/6</v>
          </cell>
        </row>
        <row r="505">
          <cell r="A505">
            <v>516</v>
          </cell>
          <cell r="B505" t="str">
            <v>確定</v>
          </cell>
          <cell r="C505" t="str">
            <v>新規</v>
          </cell>
          <cell r="D505" t="str">
            <v>T．G．I</v>
          </cell>
          <cell r="E505" t="str">
            <v>下北沢</v>
          </cell>
          <cell r="F505" t="str">
            <v>確定</v>
          </cell>
          <cell r="G505" t="str">
            <v>田中</v>
          </cell>
          <cell r="H505">
            <v>38453</v>
          </cell>
          <cell r="I505" t="str">
            <v>確定</v>
          </cell>
          <cell r="J505">
            <v>38436</v>
          </cell>
          <cell r="K505">
            <v>0.54166666666666663</v>
          </cell>
          <cell r="L505">
            <v>0</v>
          </cell>
          <cell r="M505">
            <v>0</v>
          </cell>
          <cell r="N505" t="str">
            <v>155-0031</v>
          </cell>
          <cell r="O505" t="str">
            <v>東京都世田谷区北沢2－11－8</v>
          </cell>
          <cell r="P505" t="str">
            <v>確定</v>
          </cell>
          <cell r="Q505" t="str">
            <v>下北沢太郎ビル　2階</v>
          </cell>
          <cell r="R505" t="str">
            <v>確定</v>
          </cell>
          <cell r="S505" t="str">
            <v>小田急線京王線</v>
          </cell>
          <cell r="T505" t="str">
            <v>下北沢</v>
          </cell>
          <cell r="U505">
            <v>0</v>
          </cell>
          <cell r="V505">
            <v>96.96</v>
          </cell>
          <cell r="W505" t="str">
            <v>確定</v>
          </cell>
          <cell r="X505">
            <v>1</v>
          </cell>
          <cell r="Y505" t="str">
            <v>年中無休</v>
          </cell>
          <cell r="Z505" t="str">
            <v>11:30～翌日2:00　金土曜及び祝休日の前日は3:00迄</v>
          </cell>
          <cell r="AA505" t="str">
            <v>03-5433-3055</v>
          </cell>
          <cell r="AB505" t="str">
            <v>03-5433-3056</v>
          </cell>
          <cell r="AC505" t="str">
            <v>なし</v>
          </cell>
          <cell r="AD505">
            <v>0</v>
          </cell>
          <cell r="AE505" t="str">
            <v>有限会社太郎ビル</v>
          </cell>
          <cell r="AF505">
            <v>90.77</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t="str">
            <v>新築</v>
          </cell>
          <cell r="BG505">
            <v>0</v>
          </cell>
          <cell r="BH505">
            <v>0</v>
          </cell>
          <cell r="BI505">
            <v>0</v>
          </cell>
          <cell r="BJ505">
            <v>0</v>
          </cell>
          <cell r="BK505" t="str">
            <v>有限会社太郎ビル</v>
          </cell>
          <cell r="BL505" t="str">
            <v>代表取締役</v>
          </cell>
          <cell r="BM505">
            <v>0</v>
          </cell>
          <cell r="BN505" t="str">
            <v>155-0031</v>
          </cell>
          <cell r="BO505" t="str">
            <v>東京都世田谷区北沢2-11-8</v>
          </cell>
          <cell r="BP505" t="str">
            <v>03-3414-1238</v>
          </cell>
          <cell r="BQ505">
            <v>0</v>
          </cell>
          <cell r="BR505" t="str">
            <v>株式会社スペーストラスト</v>
          </cell>
          <cell r="BS505">
            <v>0</v>
          </cell>
          <cell r="BT505">
            <v>0</v>
          </cell>
          <cell r="BU505">
            <v>0</v>
          </cell>
          <cell r="BV505">
            <v>0</v>
          </cell>
          <cell r="BW505">
            <v>0</v>
          </cell>
          <cell r="BX505">
            <v>0</v>
          </cell>
          <cell r="BY505">
            <v>0</v>
          </cell>
          <cell r="BZ505">
            <v>0</v>
          </cell>
          <cell r="CA505">
            <v>0</v>
          </cell>
          <cell r="CB505">
            <v>0</v>
          </cell>
          <cell r="CC505">
            <v>0</v>
          </cell>
          <cell r="CD505">
            <v>0</v>
          </cell>
          <cell r="CE505">
            <v>0</v>
          </cell>
          <cell r="CF505">
            <v>0</v>
          </cell>
          <cell r="CG505">
            <v>0</v>
          </cell>
          <cell r="CH505">
            <v>0</v>
          </cell>
          <cell r="CI505">
            <v>0</v>
          </cell>
          <cell r="CJ505">
            <v>0</v>
          </cell>
          <cell r="CK505">
            <v>0</v>
          </cell>
          <cell r="CL505">
            <v>0</v>
          </cell>
          <cell r="CM505">
            <v>0</v>
          </cell>
          <cell r="CN505">
            <v>0</v>
          </cell>
          <cell r="CO505">
            <v>0</v>
          </cell>
        </row>
        <row r="506">
          <cell r="A506">
            <v>552</v>
          </cell>
          <cell r="B506" t="str">
            <v>確定</v>
          </cell>
          <cell r="C506" t="str">
            <v>変更</v>
          </cell>
          <cell r="D506" t="str">
            <v>わた家</v>
          </cell>
          <cell r="E506" t="str">
            <v>亀戸北口（旧店番：346）</v>
          </cell>
          <cell r="F506" t="str">
            <v>確定</v>
          </cell>
          <cell r="G506" t="str">
            <v>福田</v>
          </cell>
          <cell r="H506">
            <v>38458</v>
          </cell>
          <cell r="I506" t="str">
            <v>確定</v>
          </cell>
          <cell r="J506" t="str">
            <v>（最終営業日：4月9日）2005/4/13</v>
          </cell>
        </row>
        <row r="507">
          <cell r="A507">
            <v>485</v>
          </cell>
          <cell r="B507" t="str">
            <v>確定</v>
          </cell>
          <cell r="C507" t="str">
            <v>新規</v>
          </cell>
          <cell r="D507" t="str">
            <v>坐和民</v>
          </cell>
          <cell r="E507" t="str">
            <v>京阪京橋片町口</v>
          </cell>
          <cell r="F507" t="str">
            <v>確定</v>
          </cell>
          <cell r="G507" t="str">
            <v>能村</v>
          </cell>
          <cell r="H507">
            <v>38459</v>
          </cell>
          <cell r="I507" t="str">
            <v>確定</v>
          </cell>
          <cell r="J507">
            <v>38453</v>
          </cell>
          <cell r="K507">
            <v>0.625</v>
          </cell>
          <cell r="L507">
            <v>0</v>
          </cell>
          <cell r="M507">
            <v>0</v>
          </cell>
          <cell r="N507" t="str">
            <v>534-0024</v>
          </cell>
          <cell r="O507" t="str">
            <v>大阪府大阪市都島区東野田町2-3-25</v>
          </cell>
          <cell r="P507" t="str">
            <v>確定</v>
          </cell>
          <cell r="Q507" t="str">
            <v>坪井ビル</v>
          </cell>
          <cell r="R507" t="str">
            <v>確定</v>
          </cell>
          <cell r="S507" t="str">
            <v>JR環状線</v>
          </cell>
          <cell r="T507" t="str">
            <v>京橋</v>
          </cell>
          <cell r="U507">
            <v>1</v>
          </cell>
          <cell r="V507">
            <v>116.07</v>
          </cell>
          <cell r="W507" t="str">
            <v>確定</v>
          </cell>
          <cell r="X507">
            <v>3</v>
          </cell>
          <cell r="Y507" t="str">
            <v>年中無休</v>
          </cell>
          <cell r="Z507" t="str">
            <v>17:00～翌日3:00　金土曜及び祝休日の前日は5:00迄</v>
          </cell>
          <cell r="AA507" t="str">
            <v>06-6242-6800</v>
          </cell>
          <cell r="AB507" t="str">
            <v>06-6242-6801</v>
          </cell>
          <cell r="AC507" t="str">
            <v>なし</v>
          </cell>
          <cell r="AD507">
            <v>18500</v>
          </cell>
          <cell r="AE507" t="str">
            <v>坪井　騰</v>
          </cell>
          <cell r="AF507">
            <v>100.59</v>
          </cell>
          <cell r="AG507">
            <v>156</v>
          </cell>
          <cell r="AH507" t="str">
            <v>確定</v>
          </cell>
          <cell r="AI507">
            <v>0</v>
          </cell>
          <cell r="AJ507" t="str">
            <v>中止</v>
          </cell>
          <cell r="AK507">
            <v>2</v>
          </cell>
          <cell r="AL507" t="str">
            <v>連結なし</v>
          </cell>
          <cell r="AM507">
            <v>41</v>
          </cell>
          <cell r="AN507">
            <v>14</v>
          </cell>
          <cell r="AO507">
            <v>0</v>
          </cell>
          <cell r="AP507">
            <v>0</v>
          </cell>
          <cell r="AQ507">
            <v>0</v>
          </cell>
          <cell r="AR507">
            <v>0</v>
          </cell>
          <cell r="AS507">
            <v>0</v>
          </cell>
          <cell r="AT507">
            <v>0</v>
          </cell>
          <cell r="AU507">
            <v>0</v>
          </cell>
          <cell r="AV507">
            <v>0</v>
          </cell>
          <cell r="AW507">
            <v>41</v>
          </cell>
          <cell r="AX507">
            <v>3</v>
          </cell>
          <cell r="AY507">
            <v>1</v>
          </cell>
          <cell r="AZ507">
            <v>1</v>
          </cell>
          <cell r="BA507" t="str">
            <v>関西電力</v>
          </cell>
          <cell r="BB507" t="str">
            <v>大阪市水道局</v>
          </cell>
          <cell r="BC507" t="str">
            <v>大阪ガス</v>
          </cell>
          <cell r="BD507" t="str">
            <v>あり</v>
          </cell>
          <cell r="BE507" t="str">
            <v>あり</v>
          </cell>
          <cell r="BF507" t="str">
            <v>新築</v>
          </cell>
          <cell r="BG507">
            <v>0</v>
          </cell>
          <cell r="BH507">
            <v>0</v>
          </cell>
          <cell r="BI507">
            <v>0</v>
          </cell>
          <cell r="BJ507">
            <v>0</v>
          </cell>
          <cell r="BK507" t="str">
            <v>坪井　騰</v>
          </cell>
          <cell r="BL507">
            <v>0</v>
          </cell>
          <cell r="BM507">
            <v>0</v>
          </cell>
          <cell r="BN507">
            <v>0</v>
          </cell>
          <cell r="BO507" t="str">
            <v>大阪府大阪市都島区東野田町２－３－２５</v>
          </cell>
          <cell r="BP507">
            <v>0</v>
          </cell>
          <cell r="BQ507" t="str">
            <v>06-6352-0848</v>
          </cell>
          <cell r="BR507" t="str">
            <v>(株）ﾗｲﾃｯｸｽ</v>
          </cell>
          <cell r="BS507">
            <v>0</v>
          </cell>
          <cell r="BT507">
            <v>0</v>
          </cell>
        </row>
        <row r="508">
          <cell r="A508">
            <v>553</v>
          </cell>
          <cell r="B508" t="str">
            <v>確定</v>
          </cell>
          <cell r="C508" t="str">
            <v>変更</v>
          </cell>
          <cell r="D508" t="str">
            <v>わた家</v>
          </cell>
          <cell r="E508" t="str">
            <v>目黒東口（旧店番：331）</v>
          </cell>
          <cell r="F508" t="str">
            <v>確定</v>
          </cell>
          <cell r="G508" t="str">
            <v>福田</v>
          </cell>
          <cell r="H508">
            <v>38465</v>
          </cell>
          <cell r="I508" t="str">
            <v>確定</v>
          </cell>
          <cell r="J508" t="str">
            <v>（最終営業日：4月16日）2005/4/20</v>
          </cell>
        </row>
        <row r="509">
          <cell r="A509">
            <v>453</v>
          </cell>
          <cell r="B509" t="str">
            <v>既存</v>
          </cell>
          <cell r="C509" t="str">
            <v>新規</v>
          </cell>
          <cell r="D509" t="str">
            <v>坐和民</v>
          </cell>
          <cell r="E509" t="str">
            <v>横浜西口（増床）</v>
          </cell>
          <cell r="F509" t="str">
            <v>確定</v>
          </cell>
          <cell r="G509" t="str">
            <v>日比</v>
          </cell>
          <cell r="H509">
            <v>38468</v>
          </cell>
          <cell r="I509" t="str">
            <v>確定</v>
          </cell>
          <cell r="J509">
            <v>38465</v>
          </cell>
          <cell r="K509">
            <v>0.625</v>
          </cell>
          <cell r="L509">
            <v>0</v>
          </cell>
          <cell r="M509">
            <v>0</v>
          </cell>
          <cell r="N509" t="str">
            <v>220-0004</v>
          </cell>
          <cell r="O509" t="str">
            <v>神奈川県横浜市西区北幸１－１－２</v>
          </cell>
          <cell r="P509" t="str">
            <v>確定</v>
          </cell>
          <cell r="Q509" t="str">
            <v>共益横浜西口ビル4階</v>
          </cell>
          <cell r="R509" t="str">
            <v>確定</v>
          </cell>
          <cell r="S509" t="str">
            <v>JR東海道線</v>
          </cell>
          <cell r="T509" t="str">
            <v>横浜</v>
          </cell>
          <cell r="U509">
            <v>2</v>
          </cell>
          <cell r="V509">
            <v>50</v>
          </cell>
          <cell r="W509" t="str">
            <v>確定</v>
          </cell>
          <cell r="X509">
            <v>1</v>
          </cell>
          <cell r="Y509" t="str">
            <v>年中無休</v>
          </cell>
          <cell r="Z509" t="str">
            <v>17:00～翌日5:00　</v>
          </cell>
          <cell r="AA509" t="str">
            <v>045-410-4766</v>
          </cell>
          <cell r="AB509" t="str">
            <v>045-410-4767</v>
          </cell>
          <cell r="AC509" t="str">
            <v>なし</v>
          </cell>
          <cell r="AD509">
            <v>26000</v>
          </cell>
          <cell r="AE509">
            <v>0</v>
          </cell>
          <cell r="AF509">
            <v>50</v>
          </cell>
          <cell r="AG509">
            <v>89</v>
          </cell>
          <cell r="AH509" t="str">
            <v>確定</v>
          </cell>
          <cell r="AI509">
            <v>0</v>
          </cell>
          <cell r="AJ509" t="str">
            <v>中止</v>
          </cell>
          <cell r="AK509">
            <v>2</v>
          </cell>
          <cell r="AL509" t="str">
            <v>A＋B</v>
          </cell>
          <cell r="AM509">
            <v>9</v>
          </cell>
          <cell r="AN509">
            <v>12</v>
          </cell>
          <cell r="AO509">
            <v>0</v>
          </cell>
          <cell r="AP509">
            <v>0</v>
          </cell>
          <cell r="AQ509">
            <v>0</v>
          </cell>
          <cell r="AR509">
            <v>0</v>
          </cell>
          <cell r="AS509">
            <v>0</v>
          </cell>
          <cell r="AT509">
            <v>0</v>
          </cell>
          <cell r="AU509">
            <v>0</v>
          </cell>
          <cell r="AV509">
            <v>0</v>
          </cell>
          <cell r="AW509">
            <v>21</v>
          </cell>
          <cell r="AX509">
            <v>1</v>
          </cell>
          <cell r="AY509">
            <v>1</v>
          </cell>
          <cell r="AZ509">
            <v>0</v>
          </cell>
          <cell r="BA509" t="str">
            <v>共益地所</v>
          </cell>
          <cell r="BB509" t="str">
            <v>共益地所</v>
          </cell>
          <cell r="BC509" t="str">
            <v>東京ガス</v>
          </cell>
          <cell r="BD509" t="str">
            <v>なし</v>
          </cell>
          <cell r="BE509" t="str">
            <v>なし</v>
          </cell>
          <cell r="BF509" t="str">
            <v>既存</v>
          </cell>
          <cell r="BG509">
            <v>0</v>
          </cell>
          <cell r="BH509" t="str">
            <v>共益地所　株式会社</v>
          </cell>
          <cell r="BI509" t="str">
            <v>冨田副部長</v>
          </cell>
          <cell r="BJ509" t="str">
            <v>045-263-3333</v>
          </cell>
          <cell r="BK509" t="str">
            <v>共益地所　株式会社</v>
          </cell>
          <cell r="BL509" t="str">
            <v>代表取締役社長</v>
          </cell>
          <cell r="BM509" t="str">
            <v>東根　憲一</v>
          </cell>
          <cell r="BN509" t="str">
            <v>231-0033</v>
          </cell>
          <cell r="BO509" t="str">
            <v>横浜市中区長者町４－１１－１１</v>
          </cell>
          <cell r="BP509" t="str">
            <v>045-263-3333</v>
          </cell>
          <cell r="BQ509" t="str">
            <v>045-263-3339</v>
          </cell>
          <cell r="BR509" t="str">
            <v>(有)ファイブシーズ</v>
          </cell>
          <cell r="BS509" t="str">
            <v>坂入</v>
          </cell>
          <cell r="BT509" t="str">
            <v>045-681-7445</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0</v>
          </cell>
          <cell r="CL509">
            <v>0</v>
          </cell>
          <cell r="CM509">
            <v>0</v>
          </cell>
          <cell r="CN509">
            <v>0</v>
          </cell>
          <cell r="CO509">
            <v>0</v>
          </cell>
          <cell r="CP509">
            <v>0</v>
          </cell>
        </row>
        <row r="510">
          <cell r="A510">
            <v>532</v>
          </cell>
          <cell r="B510" t="str">
            <v>確定</v>
          </cell>
          <cell r="C510" t="str">
            <v>新規</v>
          </cell>
          <cell r="D510" t="str">
            <v>わた家</v>
          </cell>
          <cell r="E510" t="str">
            <v>八王子北口</v>
          </cell>
          <cell r="F510" t="str">
            <v>確定</v>
          </cell>
          <cell r="G510" t="str">
            <v>藤井</v>
          </cell>
          <cell r="H510">
            <v>38470</v>
          </cell>
          <cell r="I510" t="str">
            <v>確定</v>
          </cell>
          <cell r="J510">
            <v>38464</v>
          </cell>
          <cell r="K510">
            <v>0.625</v>
          </cell>
          <cell r="L510">
            <v>0</v>
          </cell>
          <cell r="M510">
            <v>0</v>
          </cell>
          <cell r="N510" t="str">
            <v>192-0083</v>
          </cell>
          <cell r="O510" t="str">
            <v>東京都八王子市旭町6-10</v>
          </cell>
          <cell r="P510" t="str">
            <v>確定</v>
          </cell>
          <cell r="Q510" t="str">
            <v>第51東京ビル3階</v>
          </cell>
          <cell r="R510" t="str">
            <v>確定</v>
          </cell>
          <cell r="S510" t="str">
            <v>JR線</v>
          </cell>
          <cell r="T510" t="str">
            <v>八王子</v>
          </cell>
          <cell r="U510">
            <v>2</v>
          </cell>
          <cell r="V510">
            <v>47.06</v>
          </cell>
          <cell r="W510" t="str">
            <v>確定</v>
          </cell>
          <cell r="X510">
            <v>1</v>
          </cell>
          <cell r="Y510" t="str">
            <v>年中無休</v>
          </cell>
          <cell r="Z510" t="str">
            <v>17:00～翌日3:00　金土曜及び祝休日の前日は5:00迄</v>
          </cell>
          <cell r="AA510" t="str">
            <v>0426-55-1451</v>
          </cell>
          <cell r="AB510" t="str">
            <v>0426-55-1452</v>
          </cell>
          <cell r="AC510" t="str">
            <v>なし</v>
          </cell>
          <cell r="AD510">
            <v>8200</v>
          </cell>
          <cell r="AE510" t="str">
            <v>東京ビルディング株式会社</v>
          </cell>
          <cell r="AF510">
            <v>46.6</v>
          </cell>
          <cell r="AG510">
            <v>94</v>
          </cell>
          <cell r="AH510" t="str">
            <v>確定</v>
          </cell>
          <cell r="AI510">
            <v>0</v>
          </cell>
          <cell r="AJ510" t="str">
            <v>中止</v>
          </cell>
          <cell r="AK510">
            <v>0</v>
          </cell>
          <cell r="AL510" t="str">
            <v>連結なし</v>
          </cell>
          <cell r="AM510">
            <v>25</v>
          </cell>
          <cell r="AN510">
            <v>15</v>
          </cell>
          <cell r="AO510">
            <v>0</v>
          </cell>
          <cell r="AP510">
            <v>0</v>
          </cell>
          <cell r="AQ510">
            <v>0</v>
          </cell>
          <cell r="AR510">
            <v>0</v>
          </cell>
          <cell r="AS510">
            <v>0</v>
          </cell>
          <cell r="AT510">
            <v>0</v>
          </cell>
          <cell r="AU510">
            <v>0</v>
          </cell>
          <cell r="AV510">
            <v>0</v>
          </cell>
          <cell r="AW510">
            <v>25</v>
          </cell>
          <cell r="AX510">
            <v>1</v>
          </cell>
          <cell r="AY510">
            <v>1</v>
          </cell>
          <cell r="AZ510">
            <v>1</v>
          </cell>
          <cell r="BA510" t="str">
            <v>管理会社</v>
          </cell>
          <cell r="BB510" t="str">
            <v>管理会社</v>
          </cell>
          <cell r="BC510" t="str">
            <v>東京ガス</v>
          </cell>
          <cell r="BD510" t="str">
            <v>なし</v>
          </cell>
          <cell r="BE510" t="str">
            <v>なし</v>
          </cell>
          <cell r="BF510" t="str">
            <v>既存</v>
          </cell>
          <cell r="BG510">
            <v>0</v>
          </cell>
          <cell r="BH510" t="str">
            <v>トーショーサポート（株）</v>
          </cell>
          <cell r="BI510" t="str">
            <v>土屋武彦</v>
          </cell>
          <cell r="BJ510" t="str">
            <v>03-5320-3423</v>
          </cell>
          <cell r="BK510" t="str">
            <v>東京ビルディング（株）</v>
          </cell>
          <cell r="BL510" t="str">
            <v>代表取締役</v>
          </cell>
          <cell r="BM510" t="str">
            <v>高橋　昭彦</v>
          </cell>
          <cell r="BN510" t="str">
            <v>163-0647</v>
          </cell>
          <cell r="BO510" t="str">
            <v>東京都新宿区西新宿1-25-1</v>
          </cell>
          <cell r="BP510">
            <v>0</v>
          </cell>
          <cell r="BQ510">
            <v>0</v>
          </cell>
          <cell r="BR510">
            <v>0</v>
          </cell>
          <cell r="BS510">
            <v>0</v>
          </cell>
          <cell r="BT510">
            <v>0</v>
          </cell>
          <cell r="BU510">
            <v>0</v>
          </cell>
          <cell r="BV510">
            <v>0</v>
          </cell>
          <cell r="BW510">
            <v>0</v>
          </cell>
          <cell r="BX510">
            <v>0</v>
          </cell>
          <cell r="BY510">
            <v>0</v>
          </cell>
          <cell r="BZ510">
            <v>0</v>
          </cell>
          <cell r="CA510">
            <v>0</v>
          </cell>
          <cell r="CB510">
            <v>0</v>
          </cell>
          <cell r="CC510">
            <v>0</v>
          </cell>
          <cell r="CD510">
            <v>0</v>
          </cell>
          <cell r="CE510">
            <v>0</v>
          </cell>
          <cell r="CF510">
            <v>0</v>
          </cell>
          <cell r="CG510">
            <v>0</v>
          </cell>
          <cell r="CH510">
            <v>0</v>
          </cell>
          <cell r="CI510">
            <v>0</v>
          </cell>
          <cell r="CJ510">
            <v>0</v>
          </cell>
          <cell r="CK510">
            <v>0</v>
          </cell>
          <cell r="CL510">
            <v>0</v>
          </cell>
        </row>
        <row r="511">
          <cell r="A511">
            <v>571</v>
          </cell>
          <cell r="B511" t="str">
            <v>確定</v>
          </cell>
          <cell r="C511" t="str">
            <v>変更</v>
          </cell>
          <cell r="D511" t="str">
            <v>わた家</v>
          </cell>
          <cell r="E511" t="str">
            <v>大船２号（旧店番：478）</v>
          </cell>
          <cell r="F511" t="str">
            <v>確定</v>
          </cell>
          <cell r="G511" t="str">
            <v>福田</v>
          </cell>
          <cell r="H511">
            <v>38472</v>
          </cell>
          <cell r="I511" t="str">
            <v>確定</v>
          </cell>
          <cell r="J511" t="str">
            <v>（最終営業日：4月23日）2005/4/27</v>
          </cell>
        </row>
        <row r="512">
          <cell r="A512">
            <v>480</v>
          </cell>
          <cell r="B512" t="str">
            <v>確定</v>
          </cell>
          <cell r="C512" t="str">
            <v>新規</v>
          </cell>
          <cell r="D512" t="str">
            <v>坐和民</v>
          </cell>
          <cell r="E512" t="str">
            <v>大宮南銀</v>
          </cell>
          <cell r="F512" t="str">
            <v>確定</v>
          </cell>
          <cell r="G512" t="str">
            <v>日比</v>
          </cell>
          <cell r="H512">
            <v>38472</v>
          </cell>
          <cell r="I512" t="str">
            <v>確定</v>
          </cell>
          <cell r="J512">
            <v>38466</v>
          </cell>
          <cell r="K512">
            <v>0.66666666666666663</v>
          </cell>
          <cell r="L512">
            <v>0</v>
          </cell>
          <cell r="M512">
            <v>0</v>
          </cell>
          <cell r="N512" t="str">
            <v>330-0845</v>
          </cell>
          <cell r="O512" t="str">
            <v>埼玉県さいたま市大宮区仲町１－１５</v>
          </cell>
          <cell r="P512" t="str">
            <v>確定</v>
          </cell>
          <cell r="Q512" t="str">
            <v>大宮東宝会館ビル　３階</v>
          </cell>
          <cell r="R512" t="str">
            <v>確定</v>
          </cell>
          <cell r="S512" t="str">
            <v>ＪＲ線</v>
          </cell>
          <cell r="T512" t="str">
            <v>大宮</v>
          </cell>
          <cell r="U512">
            <v>3</v>
          </cell>
          <cell r="V512">
            <v>122.1</v>
          </cell>
          <cell r="W512" t="str">
            <v>確定</v>
          </cell>
          <cell r="X512">
            <v>1</v>
          </cell>
          <cell r="Y512" t="str">
            <v>年中無休</v>
          </cell>
          <cell r="Z512" t="str">
            <v>17:00～翌日3:00　金土曜及び祝休日の前日は5:00迄</v>
          </cell>
          <cell r="AA512" t="str">
            <v>048-650-2351</v>
          </cell>
          <cell r="AB512" t="str">
            <v>048-650-2352</v>
          </cell>
          <cell r="AC512" t="str">
            <v>なし</v>
          </cell>
          <cell r="AD512">
            <v>20000</v>
          </cell>
          <cell r="AE512" t="str">
            <v>株式会社　ティーエム</v>
          </cell>
          <cell r="AF512">
            <v>118.2</v>
          </cell>
          <cell r="AG512">
            <v>201</v>
          </cell>
          <cell r="AH512" t="str">
            <v>確定</v>
          </cell>
          <cell r="AI512">
            <v>0</v>
          </cell>
          <cell r="AJ512" t="str">
            <v>中止</v>
          </cell>
          <cell r="AK512">
            <v>7</v>
          </cell>
          <cell r="AL512" t="str">
            <v>A+B+C+D+E+F+G</v>
          </cell>
          <cell r="AM512">
            <v>10</v>
          </cell>
          <cell r="AN512">
            <v>14</v>
          </cell>
          <cell r="AO512">
            <v>16</v>
          </cell>
          <cell r="AP512">
            <v>18</v>
          </cell>
          <cell r="AQ512">
            <v>8</v>
          </cell>
          <cell r="AR512">
            <v>12</v>
          </cell>
          <cell r="AS512">
            <v>9</v>
          </cell>
          <cell r="AT512">
            <v>0</v>
          </cell>
          <cell r="AU512">
            <v>0</v>
          </cell>
          <cell r="AV512">
            <v>0</v>
          </cell>
          <cell r="AW512">
            <v>87</v>
          </cell>
          <cell r="AX512">
            <v>1</v>
          </cell>
          <cell r="AY512">
            <v>1</v>
          </cell>
          <cell r="AZ512">
            <v>1</v>
          </cell>
          <cell r="BA512" t="str">
            <v>オーナー</v>
          </cell>
          <cell r="BB512" t="str">
            <v>オーナー</v>
          </cell>
          <cell r="BC512" t="str">
            <v>東京ガス</v>
          </cell>
          <cell r="BD512" t="str">
            <v>あり</v>
          </cell>
          <cell r="BE512" t="str">
            <v>なし</v>
          </cell>
          <cell r="BF512" t="str">
            <v>既存</v>
          </cell>
          <cell r="BG512">
            <v>0</v>
          </cell>
          <cell r="BH512">
            <v>0</v>
          </cell>
          <cell r="BI512">
            <v>0</v>
          </cell>
          <cell r="BJ512">
            <v>0</v>
          </cell>
          <cell r="BK512" t="str">
            <v>株式会社ティーエム</v>
          </cell>
          <cell r="BL512" t="str">
            <v>代表取締役</v>
          </cell>
          <cell r="BM512" t="str">
            <v>松島　輝夫</v>
          </cell>
          <cell r="BN512">
            <v>0</v>
          </cell>
          <cell r="BO512" t="str">
            <v>群馬県前橋市大利根町1-38-10</v>
          </cell>
          <cell r="BP512">
            <v>0</v>
          </cell>
          <cell r="BQ512">
            <v>0</v>
          </cell>
          <cell r="BR512" t="str">
            <v>株式会社イリオス</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0</v>
          </cell>
          <cell r="CL512">
            <v>0</v>
          </cell>
        </row>
        <row r="513">
          <cell r="A513">
            <v>506</v>
          </cell>
          <cell r="B513" t="str">
            <v>確定</v>
          </cell>
          <cell r="C513" t="str">
            <v>新規</v>
          </cell>
          <cell r="D513" t="str">
            <v>海鮮処</v>
          </cell>
          <cell r="E513" t="str">
            <v>大宮南銀</v>
          </cell>
          <cell r="F513" t="str">
            <v>確定</v>
          </cell>
          <cell r="G513" t="str">
            <v>日比</v>
          </cell>
          <cell r="H513">
            <v>38472</v>
          </cell>
          <cell r="I513" t="str">
            <v>確定</v>
          </cell>
          <cell r="J513">
            <v>38466</v>
          </cell>
          <cell r="K513">
            <v>0.58333333333333337</v>
          </cell>
          <cell r="L513">
            <v>0</v>
          </cell>
          <cell r="M513">
            <v>0</v>
          </cell>
          <cell r="N513" t="str">
            <v>330-0845</v>
          </cell>
          <cell r="O513" t="str">
            <v>埼玉県さいたま市大宮区仲町１－１５</v>
          </cell>
          <cell r="P513" t="str">
            <v>確定</v>
          </cell>
          <cell r="Q513" t="str">
            <v>大宮東宝会館ビル　４階</v>
          </cell>
          <cell r="R513" t="str">
            <v>確定</v>
          </cell>
          <cell r="S513" t="str">
            <v>ＪＲ線</v>
          </cell>
          <cell r="T513" t="str">
            <v>大宮</v>
          </cell>
          <cell r="U513">
            <v>3</v>
          </cell>
          <cell r="V513">
            <v>116.3</v>
          </cell>
          <cell r="W513" t="str">
            <v>確定</v>
          </cell>
          <cell r="X513">
            <v>1</v>
          </cell>
          <cell r="Y513" t="str">
            <v>年中無休</v>
          </cell>
          <cell r="Z513" t="str">
            <v>16:00～翌日2:00　金土曜及び祝休日の前日は5:00迄</v>
          </cell>
          <cell r="AA513" t="str">
            <v>048-650-2760</v>
          </cell>
          <cell r="AB513" t="str">
            <v>048-650-2761</v>
          </cell>
          <cell r="AC513" t="str">
            <v>なし</v>
          </cell>
          <cell r="AD513">
            <v>20000</v>
          </cell>
          <cell r="AE513" t="str">
            <v>株式会社　ティーエム</v>
          </cell>
          <cell r="AF513">
            <v>111.66</v>
          </cell>
          <cell r="AG513">
            <v>190</v>
          </cell>
          <cell r="AH513" t="str">
            <v>確定</v>
          </cell>
          <cell r="AI513">
            <v>0</v>
          </cell>
          <cell r="AJ513" t="str">
            <v>中止</v>
          </cell>
          <cell r="AK513">
            <v>6</v>
          </cell>
          <cell r="AL513" t="str">
            <v>A+B+C+D</v>
          </cell>
          <cell r="AM513">
            <v>13</v>
          </cell>
          <cell r="AN513">
            <v>12</v>
          </cell>
          <cell r="AO513">
            <v>12</v>
          </cell>
          <cell r="AP513">
            <v>14</v>
          </cell>
          <cell r="AQ513">
            <v>12</v>
          </cell>
          <cell r="AR513">
            <v>15</v>
          </cell>
          <cell r="AS513">
            <v>0</v>
          </cell>
          <cell r="AT513">
            <v>0</v>
          </cell>
          <cell r="AU513">
            <v>0</v>
          </cell>
          <cell r="AV513">
            <v>0</v>
          </cell>
          <cell r="AW513">
            <v>51</v>
          </cell>
          <cell r="AX513">
            <v>1</v>
          </cell>
          <cell r="AY513">
            <v>1</v>
          </cell>
          <cell r="AZ513">
            <v>1</v>
          </cell>
          <cell r="BA513" t="str">
            <v>オーナー</v>
          </cell>
          <cell r="BB513" t="str">
            <v>オーナー</v>
          </cell>
          <cell r="BC513" t="str">
            <v>東京ガス</v>
          </cell>
          <cell r="BD513" t="str">
            <v>あり</v>
          </cell>
          <cell r="BE513" t="str">
            <v>なし</v>
          </cell>
          <cell r="BF513" t="str">
            <v>既存</v>
          </cell>
          <cell r="BG513">
            <v>0</v>
          </cell>
          <cell r="BH513">
            <v>0</v>
          </cell>
          <cell r="BI513">
            <v>0</v>
          </cell>
          <cell r="BJ513">
            <v>0</v>
          </cell>
          <cell r="BK513" t="str">
            <v>株式会社ティーエム</v>
          </cell>
          <cell r="BL513" t="str">
            <v>代表取締役</v>
          </cell>
          <cell r="BM513" t="str">
            <v>松島　輝夫</v>
          </cell>
          <cell r="BN513">
            <v>0</v>
          </cell>
          <cell r="BO513" t="str">
            <v>群馬県前橋市大利根町1-38-10</v>
          </cell>
          <cell r="BP513">
            <v>0</v>
          </cell>
          <cell r="BQ513">
            <v>0</v>
          </cell>
          <cell r="BR513" t="str">
            <v>株式会社イリオス</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0</v>
          </cell>
          <cell r="CL513">
            <v>0</v>
          </cell>
        </row>
        <row r="514">
          <cell r="A514">
            <v>554</v>
          </cell>
          <cell r="B514" t="str">
            <v>確定</v>
          </cell>
          <cell r="C514" t="str">
            <v>変更</v>
          </cell>
          <cell r="D514" t="str">
            <v>わた家</v>
          </cell>
          <cell r="E514" t="str">
            <v>茗荷谷（旧店番：431）</v>
          </cell>
          <cell r="F514" t="str">
            <v>確定</v>
          </cell>
          <cell r="G514" t="str">
            <v>福田</v>
          </cell>
          <cell r="H514">
            <v>38479</v>
          </cell>
          <cell r="I514" t="str">
            <v>確定</v>
          </cell>
          <cell r="J514" t="str">
            <v>クローズ日4月30日（引渡5月4日）</v>
          </cell>
        </row>
        <row r="515">
          <cell r="A515">
            <v>555</v>
          </cell>
          <cell r="B515" t="str">
            <v>確定</v>
          </cell>
          <cell r="C515" t="str">
            <v>変更</v>
          </cell>
          <cell r="D515" t="str">
            <v>わた家</v>
          </cell>
          <cell r="E515" t="str">
            <v>蓮根駅前（旧店番：432）</v>
          </cell>
          <cell r="F515" t="str">
            <v>確定</v>
          </cell>
          <cell r="G515" t="str">
            <v>福田</v>
          </cell>
          <cell r="H515">
            <v>38486</v>
          </cell>
          <cell r="I515" t="str">
            <v>確定</v>
          </cell>
          <cell r="J515" t="str">
            <v>クローズ日5月7日（引渡5月11日）</v>
          </cell>
        </row>
        <row r="516">
          <cell r="A516">
            <v>536</v>
          </cell>
          <cell r="B516" t="str">
            <v>確定</v>
          </cell>
          <cell r="C516" t="str">
            <v>変更</v>
          </cell>
          <cell r="D516" t="str">
            <v>坐和民</v>
          </cell>
          <cell r="E516" t="str">
            <v>門前仲町（旧店番：79）</v>
          </cell>
          <cell r="F516" t="str">
            <v>確定</v>
          </cell>
          <cell r="G516" t="str">
            <v>力丸</v>
          </cell>
          <cell r="H516">
            <v>38490</v>
          </cell>
          <cell r="I516" t="str">
            <v>確定</v>
          </cell>
          <cell r="J516" t="str">
            <v>クローズ日4月1日（引渡5月14日）</v>
          </cell>
          <cell r="K516">
            <v>0.625</v>
          </cell>
        </row>
        <row r="517">
          <cell r="A517">
            <v>572</v>
          </cell>
          <cell r="B517" t="str">
            <v>確定</v>
          </cell>
          <cell r="C517" t="str">
            <v>変更</v>
          </cell>
          <cell r="D517" t="str">
            <v>わた家</v>
          </cell>
          <cell r="E517" t="str">
            <v>宮前平（旧店番：281）</v>
          </cell>
          <cell r="F517" t="str">
            <v>確定</v>
          </cell>
          <cell r="G517" t="str">
            <v>福田</v>
          </cell>
          <cell r="H517">
            <v>38493</v>
          </cell>
          <cell r="I517" t="str">
            <v>確定</v>
          </cell>
          <cell r="J517" t="str">
            <v>クローズ日5月14日（引渡5月18日）</v>
          </cell>
        </row>
        <row r="518">
          <cell r="A518">
            <v>546</v>
          </cell>
          <cell r="B518" t="str">
            <v>確定</v>
          </cell>
          <cell r="C518" t="str">
            <v>変更</v>
          </cell>
          <cell r="D518" t="str">
            <v>坐和民</v>
          </cell>
          <cell r="E518" t="str">
            <v>竹ノ塚東口駅前（旧店番：90）</v>
          </cell>
          <cell r="F518" t="str">
            <v>確定</v>
          </cell>
          <cell r="G518" t="str">
            <v>福田</v>
          </cell>
          <cell r="H518">
            <v>38493</v>
          </cell>
          <cell r="I518" t="str">
            <v>確定</v>
          </cell>
          <cell r="J518" t="str">
            <v>クローズ日4月1日（引渡5月17日）</v>
          </cell>
          <cell r="K518">
            <v>0.625</v>
          </cell>
        </row>
        <row r="519">
          <cell r="A519">
            <v>537</v>
          </cell>
          <cell r="B519" t="str">
            <v>確定</v>
          </cell>
          <cell r="C519" t="str">
            <v>変更</v>
          </cell>
          <cell r="D519" t="str">
            <v>坐和民</v>
          </cell>
          <cell r="E519" t="str">
            <v>神田南口駅前（旧店番：130）</v>
          </cell>
          <cell r="F519" t="str">
            <v>確定</v>
          </cell>
          <cell r="G519" t="str">
            <v>力丸</v>
          </cell>
          <cell r="H519">
            <v>38494</v>
          </cell>
          <cell r="I519" t="str">
            <v>確定</v>
          </cell>
          <cell r="J519" t="str">
            <v>クローズ日4月1日（引渡5月18日）</v>
          </cell>
          <cell r="K519">
            <v>0.625</v>
          </cell>
        </row>
        <row r="520">
          <cell r="A520">
            <v>556</v>
          </cell>
          <cell r="B520" t="str">
            <v>確定</v>
          </cell>
          <cell r="C520" t="str">
            <v>変更</v>
          </cell>
          <cell r="D520" t="str">
            <v>わた家</v>
          </cell>
          <cell r="E520" t="str">
            <v>戸越銀座駅前（旧店番255）</v>
          </cell>
          <cell r="F520" t="str">
            <v>確定</v>
          </cell>
          <cell r="G520" t="str">
            <v>福田</v>
          </cell>
          <cell r="H520">
            <v>38500</v>
          </cell>
          <cell r="I520" t="str">
            <v>確定</v>
          </cell>
          <cell r="J520" t="str">
            <v>クローズ日5月21日（引渡5月25日）</v>
          </cell>
        </row>
        <row r="521">
          <cell r="A521">
            <v>535</v>
          </cell>
          <cell r="B521" t="str">
            <v>確定</v>
          </cell>
          <cell r="C521" t="str">
            <v>変更</v>
          </cell>
          <cell r="D521" t="str">
            <v>坐和民</v>
          </cell>
          <cell r="E521" t="str">
            <v>新宿西口（旧店番：56）</v>
          </cell>
          <cell r="F521" t="str">
            <v>確定</v>
          </cell>
          <cell r="G521" t="str">
            <v>福田</v>
          </cell>
          <cell r="H521">
            <v>38500</v>
          </cell>
          <cell r="I521" t="str">
            <v>確定</v>
          </cell>
          <cell r="J521" t="str">
            <v>クローズ日4月1日（引渡5月24日）</v>
          </cell>
          <cell r="K521">
            <v>0.625</v>
          </cell>
        </row>
        <row r="522">
          <cell r="A522">
            <v>541</v>
          </cell>
          <cell r="B522" t="str">
            <v>確定</v>
          </cell>
          <cell r="C522" t="str">
            <v>変更</v>
          </cell>
          <cell r="D522" t="str">
            <v>坐和民</v>
          </cell>
          <cell r="E522" t="str">
            <v>蕨東口駅前（旧店番：96）</v>
          </cell>
          <cell r="F522" t="str">
            <v>確定</v>
          </cell>
          <cell r="G522" t="str">
            <v>力丸</v>
          </cell>
          <cell r="H522">
            <v>38502</v>
          </cell>
          <cell r="I522" t="str">
            <v>確定</v>
          </cell>
          <cell r="J522" t="str">
            <v>クローズ日4月9日（引渡5月26日）</v>
          </cell>
          <cell r="K522">
            <v>0.625</v>
          </cell>
        </row>
        <row r="523">
          <cell r="A523">
            <v>512</v>
          </cell>
          <cell r="B523" t="str">
            <v>確定</v>
          </cell>
          <cell r="C523" t="str">
            <v>新規</v>
          </cell>
          <cell r="D523" t="str">
            <v>坐和民</v>
          </cell>
          <cell r="E523" t="str">
            <v>吉祥寺パレスビル</v>
          </cell>
          <cell r="F523" t="str">
            <v>確定</v>
          </cell>
          <cell r="G523" t="str">
            <v>田中</v>
          </cell>
          <cell r="H523">
            <v>38488</v>
          </cell>
          <cell r="I523" t="str">
            <v>確定</v>
          </cell>
          <cell r="J523">
            <v>38482</v>
          </cell>
          <cell r="K523">
            <v>0.625</v>
          </cell>
          <cell r="L523">
            <v>0</v>
          </cell>
          <cell r="M523">
            <v>0</v>
          </cell>
          <cell r="N523" t="str">
            <v>180-0004</v>
          </cell>
          <cell r="O523" t="str">
            <v>東京都武蔵野市吉祥寺本町1-8－22</v>
          </cell>
          <cell r="P523" t="str">
            <v>確定</v>
          </cell>
          <cell r="Q523" t="str">
            <v>吉祥寺パレスビル3階</v>
          </cell>
          <cell r="R523" t="str">
            <v>確定</v>
          </cell>
          <cell r="S523" t="str">
            <v>ＪＲ中央線</v>
          </cell>
          <cell r="T523" t="str">
            <v>吉祥寺</v>
          </cell>
          <cell r="U523">
            <v>3</v>
          </cell>
          <cell r="V523">
            <v>110.87</v>
          </cell>
          <cell r="W523" t="str">
            <v>確定</v>
          </cell>
          <cell r="X523">
            <v>3</v>
          </cell>
          <cell r="Y523" t="str">
            <v>年中無休</v>
          </cell>
          <cell r="Z523" t="str">
            <v>17:00～翌日3:00　金土曜及び祝休日の前日は5:00迄</v>
          </cell>
          <cell r="AA523" t="str">
            <v>0422-23-8233</v>
          </cell>
          <cell r="AB523" t="str">
            <v>0422-23-8234</v>
          </cell>
          <cell r="AC523" t="str">
            <v>なし</v>
          </cell>
          <cell r="AD523">
            <v>19000</v>
          </cell>
          <cell r="AE523" t="str">
            <v>吉祥寺パレスビル株式会社</v>
          </cell>
          <cell r="AF523">
            <v>110.87</v>
          </cell>
          <cell r="AG523">
            <v>188</v>
          </cell>
          <cell r="AH523" t="str">
            <v>確定</v>
          </cell>
          <cell r="AI523">
            <v>0</v>
          </cell>
          <cell r="AJ523" t="str">
            <v>中止</v>
          </cell>
          <cell r="AK523">
            <v>4</v>
          </cell>
          <cell r="AL523" t="str">
            <v>A+B+C+D</v>
          </cell>
          <cell r="AM523">
            <v>10</v>
          </cell>
          <cell r="AN523">
            <v>12</v>
          </cell>
          <cell r="AO523">
            <v>18</v>
          </cell>
          <cell r="AP523">
            <v>18</v>
          </cell>
          <cell r="AQ523">
            <v>0</v>
          </cell>
          <cell r="AR523">
            <v>0</v>
          </cell>
          <cell r="AS523">
            <v>0</v>
          </cell>
          <cell r="AT523">
            <v>0</v>
          </cell>
          <cell r="AU523">
            <v>0</v>
          </cell>
          <cell r="AV523">
            <v>0</v>
          </cell>
          <cell r="AW523">
            <v>58</v>
          </cell>
          <cell r="AX523">
            <v>1</v>
          </cell>
          <cell r="AY523">
            <v>1</v>
          </cell>
          <cell r="AZ523">
            <v>1</v>
          </cell>
          <cell r="BA523" t="str">
            <v>オーナー</v>
          </cell>
          <cell r="BB523" t="str">
            <v>オーナー</v>
          </cell>
          <cell r="BC523" t="str">
            <v>東京ガス</v>
          </cell>
          <cell r="BD523" t="str">
            <v>なし</v>
          </cell>
          <cell r="BE523" t="str">
            <v>なし</v>
          </cell>
          <cell r="BF523" t="str">
            <v>既存</v>
          </cell>
          <cell r="BG523">
            <v>0</v>
          </cell>
          <cell r="BH523" t="str">
            <v>株式会社武蔵屋洋装店</v>
          </cell>
          <cell r="BI523">
            <v>0</v>
          </cell>
          <cell r="BJ523">
            <v>0</v>
          </cell>
          <cell r="BK523" t="str">
            <v>株式会社武蔵屋洋装店</v>
          </cell>
          <cell r="BL523" t="str">
            <v>代表取締役</v>
          </cell>
          <cell r="BM523" t="str">
            <v>原島　正雄</v>
          </cell>
          <cell r="BN523" t="str">
            <v>180-0004</v>
          </cell>
          <cell r="BO523" t="str">
            <v>東京都武蔵野市吉祥寺本町1-8-22</v>
          </cell>
          <cell r="BP523" t="str">
            <v>0422-21-6348</v>
          </cell>
          <cell r="BQ523" t="str">
            <v>0422-21-3823</v>
          </cell>
          <cell r="BR523" t="str">
            <v>株式会社エリアクエスト</v>
          </cell>
          <cell r="BS523" t="str">
            <v>橘田</v>
          </cell>
          <cell r="BT523" t="str">
            <v>03-5908-3301</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row>
        <row r="524">
          <cell r="A524">
            <v>513</v>
          </cell>
          <cell r="B524" t="str">
            <v>確定</v>
          </cell>
          <cell r="C524" t="str">
            <v>新規</v>
          </cell>
          <cell r="D524" t="str">
            <v>わた家</v>
          </cell>
          <cell r="E524" t="str">
            <v>西川口</v>
          </cell>
          <cell r="F524" t="str">
            <v>確定</v>
          </cell>
          <cell r="G524" t="str">
            <v>日比</v>
          </cell>
          <cell r="H524">
            <v>38502</v>
          </cell>
          <cell r="I524" t="str">
            <v>確定</v>
          </cell>
          <cell r="J524">
            <v>38496</v>
          </cell>
          <cell r="K524">
            <v>0.625</v>
          </cell>
          <cell r="L524">
            <v>0</v>
          </cell>
          <cell r="M524">
            <v>0</v>
          </cell>
          <cell r="N524" t="str">
            <v>332-0021</v>
          </cell>
          <cell r="O524" t="str">
            <v>埼玉県川口市西川口１－５－３</v>
          </cell>
          <cell r="P524" t="str">
            <v>確定</v>
          </cell>
          <cell r="Q524" t="str">
            <v>福原ビル2階</v>
          </cell>
          <cell r="R524" t="str">
            <v>確定</v>
          </cell>
          <cell r="S524" t="str">
            <v>ＪＲ京浜東北</v>
          </cell>
          <cell r="T524" t="str">
            <v>西川口</v>
          </cell>
          <cell r="U524">
            <v>1</v>
          </cell>
          <cell r="V524">
            <v>44</v>
          </cell>
          <cell r="W524" t="str">
            <v>確定</v>
          </cell>
          <cell r="X524">
            <v>1</v>
          </cell>
          <cell r="Y524" t="str">
            <v>年中無休</v>
          </cell>
          <cell r="Z524" t="str">
            <v>17:00～翌日3:00　金土曜及び祝休日の前日は5:00迄</v>
          </cell>
          <cell r="AA524" t="str">
            <v>048-242-0093</v>
          </cell>
          <cell r="AB524" t="str">
            <v>048-242-0094</v>
          </cell>
          <cell r="AC524" t="str">
            <v>なし</v>
          </cell>
          <cell r="AD524">
            <v>750</v>
          </cell>
          <cell r="AE524" t="str">
            <v>福原　良夫</v>
          </cell>
          <cell r="AF524">
            <v>44.5</v>
          </cell>
          <cell r="AG524">
            <v>90</v>
          </cell>
          <cell r="AH524" t="str">
            <v>確定</v>
          </cell>
          <cell r="AI524">
            <v>0</v>
          </cell>
          <cell r="AJ524" t="str">
            <v>中止</v>
          </cell>
          <cell r="AK524">
            <v>4</v>
          </cell>
          <cell r="AL524" t="str">
            <v>Ａ＋Ｂ又はＣ＋Ｄ</v>
          </cell>
          <cell r="AM524">
            <v>12</v>
          </cell>
          <cell r="AN524">
            <v>9</v>
          </cell>
          <cell r="AO524">
            <v>14</v>
          </cell>
          <cell r="AP524">
            <v>13</v>
          </cell>
          <cell r="AQ524">
            <v>0</v>
          </cell>
          <cell r="AR524">
            <v>0</v>
          </cell>
          <cell r="AS524">
            <v>0</v>
          </cell>
          <cell r="AT524">
            <v>0</v>
          </cell>
          <cell r="AU524">
            <v>0</v>
          </cell>
          <cell r="AV524">
            <v>0</v>
          </cell>
          <cell r="AW524" t="str">
            <v>27（パーティールーム）</v>
          </cell>
          <cell r="AX524">
            <v>1</v>
          </cell>
          <cell r="AY524">
            <v>1</v>
          </cell>
          <cell r="AZ524">
            <v>1</v>
          </cell>
          <cell r="BA524" t="str">
            <v>オーナー</v>
          </cell>
          <cell r="BB524" t="str">
            <v>オーナー</v>
          </cell>
          <cell r="BC524" t="str">
            <v>東京ガス</v>
          </cell>
          <cell r="BD524" t="str">
            <v>あり</v>
          </cell>
          <cell r="BE524" t="str">
            <v>なし</v>
          </cell>
          <cell r="BF524" t="str">
            <v>既存</v>
          </cell>
        </row>
        <row r="525">
          <cell r="A525">
            <v>520</v>
          </cell>
          <cell r="B525" t="str">
            <v>確定</v>
          </cell>
          <cell r="C525" t="str">
            <v>新規</v>
          </cell>
          <cell r="D525" t="str">
            <v>坐和民</v>
          </cell>
          <cell r="E525" t="str">
            <v>阪急茨木</v>
          </cell>
          <cell r="F525" t="str">
            <v>確定</v>
          </cell>
          <cell r="G525" t="str">
            <v>能村</v>
          </cell>
          <cell r="H525">
            <v>38499</v>
          </cell>
          <cell r="I525" t="str">
            <v>確定</v>
          </cell>
          <cell r="J525">
            <v>38493</v>
          </cell>
          <cell r="K525">
            <v>0.54166666666666663</v>
          </cell>
          <cell r="L525">
            <v>0</v>
          </cell>
          <cell r="M525">
            <v>0</v>
          </cell>
          <cell r="N525" t="str">
            <v>567-0816</v>
          </cell>
          <cell r="O525" t="str">
            <v>大阪府茨木市永代町6-21</v>
          </cell>
          <cell r="P525" t="str">
            <v>確定</v>
          </cell>
          <cell r="Q525" t="str">
            <v>ＯＡＺＯ茨木永代町ビル6,7階</v>
          </cell>
          <cell r="R525" t="str">
            <v>確定</v>
          </cell>
          <cell r="S525" t="str">
            <v>阪急京都</v>
          </cell>
          <cell r="T525" t="str">
            <v>茨木市</v>
          </cell>
          <cell r="U525">
            <v>1</v>
          </cell>
          <cell r="V525">
            <v>89.66</v>
          </cell>
          <cell r="W525" t="str">
            <v>確定</v>
          </cell>
          <cell r="X525">
            <v>2</v>
          </cell>
          <cell r="Y525" t="str">
            <v>年中無休</v>
          </cell>
          <cell r="Z525" t="str">
            <v>17:00～翌日3:00　金土曜及び祝休日の前日は5:00迄</v>
          </cell>
          <cell r="AA525" t="str">
            <v>072-645-2828</v>
          </cell>
          <cell r="AB525" t="str">
            <v>072-645-2829</v>
          </cell>
          <cell r="AC525" t="str">
            <v>なし</v>
          </cell>
          <cell r="AD525">
            <v>13000</v>
          </cell>
          <cell r="AE525" t="str">
            <v>山和建物株式会社</v>
          </cell>
          <cell r="AF525">
            <v>88</v>
          </cell>
          <cell r="AG525">
            <v>137</v>
          </cell>
          <cell r="AH525" t="str">
            <v>確定</v>
          </cell>
          <cell r="AI525">
            <v>0</v>
          </cell>
          <cell r="AJ525" t="str">
            <v>中止</v>
          </cell>
          <cell r="AK525">
            <v>5</v>
          </cell>
          <cell r="AL525" t="str">
            <v>A+B+C</v>
          </cell>
          <cell r="AM525">
            <v>24</v>
          </cell>
          <cell r="AN525">
            <v>28</v>
          </cell>
          <cell r="AO525">
            <v>10</v>
          </cell>
          <cell r="AP525">
            <v>0</v>
          </cell>
          <cell r="AQ525">
            <v>0</v>
          </cell>
          <cell r="AR525">
            <v>0</v>
          </cell>
          <cell r="AS525">
            <v>0</v>
          </cell>
          <cell r="AT525">
            <v>0</v>
          </cell>
          <cell r="AU525">
            <v>0</v>
          </cell>
          <cell r="AV525">
            <v>0</v>
          </cell>
          <cell r="AW525">
            <v>62</v>
          </cell>
          <cell r="AX525">
            <v>2</v>
          </cell>
          <cell r="AY525">
            <v>2</v>
          </cell>
          <cell r="AZ525">
            <v>1</v>
          </cell>
          <cell r="BA525" t="str">
            <v>オーナー</v>
          </cell>
          <cell r="BB525" t="str">
            <v>オーナー</v>
          </cell>
          <cell r="BC525" t="str">
            <v>大阪ガス</v>
          </cell>
          <cell r="BD525" t="str">
            <v>なし</v>
          </cell>
          <cell r="BE525" t="str">
            <v>なし</v>
          </cell>
          <cell r="BF525" t="str">
            <v>新築</v>
          </cell>
          <cell r="BG525">
            <v>0</v>
          </cell>
          <cell r="BH525">
            <v>0</v>
          </cell>
          <cell r="BI525">
            <v>0</v>
          </cell>
          <cell r="BJ525">
            <v>0</v>
          </cell>
          <cell r="BK525" t="str">
            <v>山和建物株式会社</v>
          </cell>
          <cell r="BL525" t="str">
            <v>代表取締役</v>
          </cell>
          <cell r="BM525" t="str">
            <v>山本　剛輔</v>
          </cell>
          <cell r="BN525" t="str">
            <v>567-0888</v>
          </cell>
          <cell r="BO525" t="str">
            <v>大阪府茨木市駅前4-3-26</v>
          </cell>
          <cell r="BP525" t="str">
            <v>072-621-1933</v>
          </cell>
          <cell r="BQ525" t="str">
            <v>072-621-1932</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cell r="CJ525">
            <v>0</v>
          </cell>
          <cell r="CK525">
            <v>0</v>
          </cell>
          <cell r="CL525">
            <v>0</v>
          </cell>
        </row>
        <row r="526">
          <cell r="A526">
            <v>530</v>
          </cell>
          <cell r="B526" t="str">
            <v>確定</v>
          </cell>
          <cell r="C526" t="str">
            <v>新規</v>
          </cell>
          <cell r="D526" t="str">
            <v>坐和民</v>
          </cell>
          <cell r="E526" t="str">
            <v>西鉄二日市東口</v>
          </cell>
          <cell r="F526" t="str">
            <v>確定</v>
          </cell>
          <cell r="G526" t="str">
            <v>清水</v>
          </cell>
          <cell r="H526">
            <v>38503</v>
          </cell>
          <cell r="I526" t="str">
            <v>確定</v>
          </cell>
          <cell r="J526">
            <v>38496</v>
          </cell>
          <cell r="K526">
            <v>0.625</v>
          </cell>
          <cell r="L526">
            <v>0</v>
          </cell>
          <cell r="M526">
            <v>0</v>
          </cell>
          <cell r="N526" t="str">
            <v>818-0056</v>
          </cell>
          <cell r="O526" t="str">
            <v>福岡県筑紫野市二日市北1-3-1</v>
          </cell>
          <cell r="P526" t="str">
            <v>確定</v>
          </cell>
          <cell r="Q526" t="str">
            <v>Ｍ・黒崎ビル1階</v>
          </cell>
          <cell r="R526" t="str">
            <v>確定</v>
          </cell>
          <cell r="S526" t="str">
            <v>西鉄線</v>
          </cell>
          <cell r="T526" t="str">
            <v>西鉄二日市</v>
          </cell>
          <cell r="U526">
            <v>1</v>
          </cell>
          <cell r="V526">
            <v>89.09</v>
          </cell>
          <cell r="W526" t="str">
            <v>確定</v>
          </cell>
          <cell r="X526">
            <v>1</v>
          </cell>
          <cell r="Y526" t="str">
            <v>年中無休</v>
          </cell>
          <cell r="Z526" t="str">
            <v>17:00～24：00</v>
          </cell>
          <cell r="AA526" t="str">
            <v>092-918-8066</v>
          </cell>
          <cell r="AB526" t="str">
            <v>092-918-8067</v>
          </cell>
          <cell r="AC526" t="str">
            <v>なし</v>
          </cell>
          <cell r="AD526">
            <v>10000</v>
          </cell>
          <cell r="AE526" t="str">
            <v>黒崎建設株式会社</v>
          </cell>
          <cell r="AF526">
            <v>88.7</v>
          </cell>
          <cell r="AG526">
            <v>156</v>
          </cell>
          <cell r="AH526" t="str">
            <v>確定</v>
          </cell>
          <cell r="AI526">
            <v>0</v>
          </cell>
          <cell r="AJ526" t="str">
            <v>中止</v>
          </cell>
          <cell r="AK526">
            <v>4</v>
          </cell>
          <cell r="AL526" t="str">
            <v>Ａ＋Ｂ＋Ｃ＋Ｄ</v>
          </cell>
          <cell r="AM526">
            <v>17</v>
          </cell>
          <cell r="AN526">
            <v>18</v>
          </cell>
          <cell r="AO526">
            <v>14</v>
          </cell>
          <cell r="AP526">
            <v>18</v>
          </cell>
          <cell r="AQ526">
            <v>0</v>
          </cell>
          <cell r="AR526">
            <v>0</v>
          </cell>
          <cell r="AS526">
            <v>0</v>
          </cell>
          <cell r="AT526">
            <v>0</v>
          </cell>
          <cell r="AU526">
            <v>0</v>
          </cell>
          <cell r="AV526">
            <v>0</v>
          </cell>
          <cell r="AW526">
            <v>67</v>
          </cell>
          <cell r="AX526">
            <v>1</v>
          </cell>
          <cell r="AY526">
            <v>1</v>
          </cell>
          <cell r="AZ526">
            <v>1</v>
          </cell>
          <cell r="BA526" t="str">
            <v>オーナー</v>
          </cell>
          <cell r="BB526" t="str">
            <v>オーナー</v>
          </cell>
          <cell r="BC526" t="str">
            <v>筑紫ガス</v>
          </cell>
          <cell r="BD526" t="str">
            <v>未定</v>
          </cell>
          <cell r="BE526" t="str">
            <v>なし</v>
          </cell>
          <cell r="BF526" t="str">
            <v>既存</v>
          </cell>
        </row>
        <row r="527">
          <cell r="A527">
            <v>574</v>
          </cell>
          <cell r="B527" t="str">
            <v>確定</v>
          </cell>
          <cell r="C527" t="str">
            <v>新規</v>
          </cell>
          <cell r="D527" t="str">
            <v>坐和民</v>
          </cell>
          <cell r="E527" t="str">
            <v>阪急岡本駅前</v>
          </cell>
          <cell r="F527" t="str">
            <v>確定</v>
          </cell>
          <cell r="G527" t="str">
            <v>広瀬</v>
          </cell>
          <cell r="H527">
            <v>38502</v>
          </cell>
          <cell r="I527" t="str">
            <v>確定</v>
          </cell>
          <cell r="J527">
            <v>38495</v>
          </cell>
          <cell r="K527">
            <v>0.64583333333333337</v>
          </cell>
          <cell r="L527">
            <v>0</v>
          </cell>
          <cell r="M527">
            <v>0</v>
          </cell>
          <cell r="N527" t="str">
            <v>658-0072</v>
          </cell>
          <cell r="O527" t="str">
            <v>兵庫県神戸市東灘区岡本1－13－7</v>
          </cell>
          <cell r="P527" t="str">
            <v>確定</v>
          </cell>
          <cell r="Q527" t="str">
            <v>デコールビルB1階</v>
          </cell>
          <cell r="R527" t="str">
            <v>確定</v>
          </cell>
          <cell r="S527" t="str">
            <v>阪急</v>
          </cell>
          <cell r="T527" t="str">
            <v>岡本</v>
          </cell>
          <cell r="U527">
            <v>0.5</v>
          </cell>
          <cell r="V527">
            <v>66.069999999999993</v>
          </cell>
          <cell r="W527" t="str">
            <v>確定</v>
          </cell>
          <cell r="X527">
            <v>1</v>
          </cell>
          <cell r="Y527" t="str">
            <v>年中無休</v>
          </cell>
          <cell r="Z527" t="str">
            <v>17:00～翌日3:00　金土曜及び祝休日の前日は3:00迄</v>
          </cell>
          <cell r="AA527" t="str">
            <v>078-435-1081</v>
          </cell>
          <cell r="AB527" t="str">
            <v>078-435-1082</v>
          </cell>
          <cell r="AC527" t="str">
            <v>なし</v>
          </cell>
          <cell r="AD527">
            <v>9800</v>
          </cell>
          <cell r="AE527">
            <v>0</v>
          </cell>
          <cell r="AF527">
            <v>63.19</v>
          </cell>
          <cell r="AG527">
            <v>115</v>
          </cell>
          <cell r="AH527" t="str">
            <v>確定</v>
          </cell>
          <cell r="AI527">
            <v>0</v>
          </cell>
          <cell r="AJ527" t="str">
            <v>中止</v>
          </cell>
          <cell r="AK527">
            <v>3</v>
          </cell>
          <cell r="AL527" t="str">
            <v>Ａ＋Ｂ＋Ｃ</v>
          </cell>
          <cell r="AM527">
            <v>13</v>
          </cell>
          <cell r="AN527">
            <v>14</v>
          </cell>
          <cell r="AO527">
            <v>14</v>
          </cell>
          <cell r="AP527">
            <v>0</v>
          </cell>
          <cell r="AQ527">
            <v>0</v>
          </cell>
          <cell r="AR527">
            <v>0</v>
          </cell>
          <cell r="AS527">
            <v>0</v>
          </cell>
          <cell r="AT527">
            <v>0</v>
          </cell>
          <cell r="AU527">
            <v>0</v>
          </cell>
          <cell r="AV527">
            <v>0</v>
          </cell>
          <cell r="AW527">
            <v>41</v>
          </cell>
          <cell r="AX527">
            <v>1</v>
          </cell>
          <cell r="AY527">
            <v>1</v>
          </cell>
          <cell r="AZ527">
            <v>1</v>
          </cell>
          <cell r="BA527" t="str">
            <v>オーナー</v>
          </cell>
          <cell r="BB527" t="str">
            <v>オーナー</v>
          </cell>
          <cell r="BC527" t="str">
            <v>大阪ガス</v>
          </cell>
          <cell r="BD527" t="str">
            <v>あり</v>
          </cell>
          <cell r="BE527" t="str">
            <v>なし</v>
          </cell>
          <cell r="BF527" t="str">
            <v>既存</v>
          </cell>
          <cell r="BG527">
            <v>0</v>
          </cell>
          <cell r="BH527">
            <v>0</v>
          </cell>
          <cell r="BI527">
            <v>0</v>
          </cell>
          <cell r="BJ527">
            <v>0</v>
          </cell>
        </row>
        <row r="528">
          <cell r="A528">
            <v>575</v>
          </cell>
          <cell r="B528" t="str">
            <v>確定</v>
          </cell>
          <cell r="C528" t="str">
            <v>新規</v>
          </cell>
          <cell r="D528" t="str">
            <v>坐和民</v>
          </cell>
          <cell r="E528" t="str">
            <v>新宿5丁目</v>
          </cell>
          <cell r="F528" t="str">
            <v>確定</v>
          </cell>
          <cell r="G528" t="str">
            <v>田中</v>
          </cell>
          <cell r="H528">
            <v>38502</v>
          </cell>
          <cell r="I528" t="str">
            <v>確定</v>
          </cell>
          <cell r="J528">
            <v>38496</v>
          </cell>
          <cell r="K528">
            <v>0.625</v>
          </cell>
          <cell r="L528">
            <v>0</v>
          </cell>
          <cell r="M528">
            <v>0</v>
          </cell>
          <cell r="N528" t="str">
            <v>160-0022</v>
          </cell>
          <cell r="O528" t="str">
            <v>東京都新宿区新宿5丁目17-13</v>
          </cell>
          <cell r="P528" t="str">
            <v>確定</v>
          </cell>
          <cell r="Q528" t="str">
            <v>オリエンタルウェーブビル1、2階</v>
          </cell>
          <cell r="R528" t="str">
            <v>確定</v>
          </cell>
          <cell r="S528" t="str">
            <v>JR</v>
          </cell>
          <cell r="T528" t="str">
            <v>新宿</v>
          </cell>
          <cell r="U528">
            <v>5</v>
          </cell>
          <cell r="V528">
            <v>112.85</v>
          </cell>
          <cell r="W528" t="str">
            <v>確定</v>
          </cell>
          <cell r="X528">
            <v>2</v>
          </cell>
          <cell r="Y528" t="str">
            <v>年中無休</v>
          </cell>
          <cell r="Z528" t="str">
            <v>17:00～翌日3:00　金土曜及び祝休日の前日は5:00迄</v>
          </cell>
          <cell r="AA528" t="str">
            <v>03-5155-9575</v>
          </cell>
          <cell r="AB528" t="str">
            <v>03-5155-9576</v>
          </cell>
          <cell r="AC528" t="str">
            <v>なし</v>
          </cell>
          <cell r="AD528">
            <v>20000</v>
          </cell>
          <cell r="AE528">
            <v>0</v>
          </cell>
          <cell r="AF528">
            <v>105.55</v>
          </cell>
          <cell r="AG528">
            <v>173</v>
          </cell>
          <cell r="AH528" t="str">
            <v>確定</v>
          </cell>
          <cell r="AI528">
            <v>0</v>
          </cell>
          <cell r="AJ528" t="str">
            <v>中止</v>
          </cell>
          <cell r="AK528">
            <v>4</v>
          </cell>
          <cell r="AL528" t="str">
            <v>Ａ＋Ｂ＋Ｃ＋Ｄ</v>
          </cell>
          <cell r="AM528">
            <v>20</v>
          </cell>
          <cell r="AN528">
            <v>20</v>
          </cell>
          <cell r="AO528">
            <v>20</v>
          </cell>
          <cell r="AP528">
            <v>20</v>
          </cell>
          <cell r="AQ528">
            <v>0</v>
          </cell>
          <cell r="AR528">
            <v>0</v>
          </cell>
          <cell r="AS528">
            <v>0</v>
          </cell>
          <cell r="AT528">
            <v>0</v>
          </cell>
          <cell r="AU528">
            <v>0</v>
          </cell>
          <cell r="AV528">
            <v>0</v>
          </cell>
          <cell r="AW528">
            <v>80</v>
          </cell>
          <cell r="AX528">
            <v>2</v>
          </cell>
          <cell r="AY528">
            <v>1</v>
          </cell>
          <cell r="AZ528">
            <v>1</v>
          </cell>
          <cell r="BA528" t="str">
            <v>オーナー</v>
          </cell>
          <cell r="BB528" t="str">
            <v>オーナー</v>
          </cell>
          <cell r="BC528" t="str">
            <v>東京ガス</v>
          </cell>
          <cell r="BD528" t="str">
            <v>なし</v>
          </cell>
          <cell r="BE528" t="str">
            <v>なし</v>
          </cell>
          <cell r="BF528" t="str">
            <v>既存</v>
          </cell>
          <cell r="BG528">
            <v>0</v>
          </cell>
          <cell r="BH528">
            <v>0</v>
          </cell>
          <cell r="BI528">
            <v>0</v>
          </cell>
          <cell r="BJ528">
            <v>0</v>
          </cell>
        </row>
        <row r="529">
          <cell r="A529">
            <v>579</v>
          </cell>
          <cell r="B529" t="str">
            <v>確定</v>
          </cell>
          <cell r="C529" t="str">
            <v>新規</v>
          </cell>
          <cell r="D529" t="str">
            <v>わた家</v>
          </cell>
          <cell r="E529" t="str">
            <v>西台</v>
          </cell>
          <cell r="F529" t="str">
            <v>確定</v>
          </cell>
          <cell r="G529" t="str">
            <v>藤井</v>
          </cell>
          <cell r="H529">
            <v>38499</v>
          </cell>
          <cell r="I529" t="str">
            <v>確定</v>
          </cell>
          <cell r="J529">
            <v>38493</v>
          </cell>
          <cell r="K529">
            <v>0.625</v>
          </cell>
          <cell r="L529">
            <v>0</v>
          </cell>
          <cell r="M529">
            <v>0</v>
          </cell>
          <cell r="N529" t="str">
            <v>174-0046</v>
          </cell>
          <cell r="O529" t="str">
            <v>東京都板橋区蓮根3－8－21</v>
          </cell>
          <cell r="P529" t="str">
            <v>確定</v>
          </cell>
          <cell r="Q529" t="str">
            <v>パル西台B1階</v>
          </cell>
          <cell r="R529" t="str">
            <v>確定</v>
          </cell>
          <cell r="S529" t="str">
            <v>都営三田線</v>
          </cell>
          <cell r="T529" t="str">
            <v>西台</v>
          </cell>
          <cell r="U529">
            <v>1</v>
          </cell>
          <cell r="V529">
            <v>50</v>
          </cell>
          <cell r="W529" t="str">
            <v>確定</v>
          </cell>
          <cell r="X529">
            <v>1</v>
          </cell>
          <cell r="Y529" t="str">
            <v>年中無休</v>
          </cell>
          <cell r="Z529" t="str">
            <v>17:00～翌日3:00　金土曜及び祝休日の前日は5:00迄</v>
          </cell>
          <cell r="AA529" t="str">
            <v>03-5916-4051</v>
          </cell>
          <cell r="AB529" t="str">
            <v>03-5916-4052</v>
          </cell>
          <cell r="AC529" t="str">
            <v>なし</v>
          </cell>
          <cell r="AD529">
            <v>6800</v>
          </cell>
          <cell r="AE529">
            <v>0</v>
          </cell>
          <cell r="AF529">
            <v>50.02</v>
          </cell>
          <cell r="AG529">
            <v>102</v>
          </cell>
          <cell r="AH529" t="str">
            <v>確定</v>
          </cell>
          <cell r="AI529">
            <v>0</v>
          </cell>
          <cell r="AJ529" t="str">
            <v>中止</v>
          </cell>
          <cell r="AK529">
            <v>2</v>
          </cell>
          <cell r="AL529" t="str">
            <v>なし</v>
          </cell>
          <cell r="AM529">
            <v>15</v>
          </cell>
          <cell r="AN529">
            <v>29</v>
          </cell>
          <cell r="AO529">
            <v>0</v>
          </cell>
          <cell r="AP529">
            <v>0</v>
          </cell>
          <cell r="AQ529">
            <v>0</v>
          </cell>
          <cell r="AR529">
            <v>0</v>
          </cell>
          <cell r="AS529">
            <v>0</v>
          </cell>
          <cell r="AT529">
            <v>0</v>
          </cell>
          <cell r="AU529">
            <v>0</v>
          </cell>
          <cell r="AV529">
            <v>0</v>
          </cell>
          <cell r="AW529" t="str">
            <v>29（パーティールーム）</v>
          </cell>
          <cell r="AX529">
            <v>1</v>
          </cell>
          <cell r="AY529">
            <v>1</v>
          </cell>
          <cell r="AZ529">
            <v>1</v>
          </cell>
          <cell r="BA529" t="str">
            <v>ﾜﾀﾐエコロジー</v>
          </cell>
          <cell r="BB529" t="str">
            <v>ﾜﾀﾐエコロジー</v>
          </cell>
          <cell r="BC529" t="str">
            <v>東京ガス</v>
          </cell>
          <cell r="BD529" t="str">
            <v>なし</v>
          </cell>
          <cell r="BE529" t="str">
            <v>あり</v>
          </cell>
          <cell r="BF529" t="str">
            <v>既存</v>
          </cell>
          <cell r="BG529">
            <v>0</v>
          </cell>
          <cell r="BH529" t="str">
            <v>ワタミエコロジー</v>
          </cell>
          <cell r="BI529" t="str">
            <v>水野</v>
          </cell>
          <cell r="BJ529">
            <v>0</v>
          </cell>
        </row>
        <row r="530">
          <cell r="A530">
            <v>384</v>
          </cell>
          <cell r="B530" t="str">
            <v>既存</v>
          </cell>
          <cell r="C530" t="str">
            <v>新規</v>
          </cell>
          <cell r="D530" t="str">
            <v>和民</v>
          </cell>
          <cell r="E530" t="str">
            <v>博多口駅前（増床）</v>
          </cell>
          <cell r="F530" t="str">
            <v>確定</v>
          </cell>
          <cell r="G530" t="str">
            <v>清水</v>
          </cell>
          <cell r="H530">
            <v>38486</v>
          </cell>
          <cell r="I530" t="str">
            <v>確定</v>
          </cell>
          <cell r="J530">
            <v>38484</v>
          </cell>
          <cell r="K530">
            <v>0.54166666666666663</v>
          </cell>
          <cell r="L530">
            <v>0</v>
          </cell>
          <cell r="M530">
            <v>0</v>
          </cell>
          <cell r="N530" t="str">
            <v>812-0011</v>
          </cell>
          <cell r="O530" t="str">
            <v>福岡県福岡市博多区博多駅前3-26-1</v>
          </cell>
          <cell r="P530" t="str">
            <v>確定</v>
          </cell>
          <cell r="Q530" t="str">
            <v>紙与駅三ビル　1階</v>
          </cell>
          <cell r="R530" t="str">
            <v>確定</v>
          </cell>
          <cell r="S530" t="str">
            <v>福岡市営地下鉄線</v>
          </cell>
          <cell r="T530" t="str">
            <v>博多</v>
          </cell>
          <cell r="U530">
            <v>2</v>
          </cell>
          <cell r="V530">
            <v>93.48</v>
          </cell>
          <cell r="W530" t="str">
            <v>確定</v>
          </cell>
          <cell r="X530">
            <v>1</v>
          </cell>
          <cell r="Y530" t="str">
            <v>年中無休</v>
          </cell>
          <cell r="Z530" t="str">
            <v>17:00～翌日3:00　</v>
          </cell>
          <cell r="AA530" t="str">
            <v>092-437-6231</v>
          </cell>
          <cell r="AB530" t="str">
            <v>092-437-6232</v>
          </cell>
          <cell r="AC530" t="str">
            <v>なし</v>
          </cell>
          <cell r="AD530">
            <v>11500</v>
          </cell>
          <cell r="AE530">
            <v>0</v>
          </cell>
          <cell r="AF530">
            <v>93</v>
          </cell>
          <cell r="AG530">
            <v>192</v>
          </cell>
          <cell r="AH530" t="str">
            <v>確定</v>
          </cell>
          <cell r="AI530">
            <v>0</v>
          </cell>
          <cell r="AJ530" t="str">
            <v>中止</v>
          </cell>
          <cell r="AK530">
            <v>3</v>
          </cell>
          <cell r="AL530" t="str">
            <v>Ａ＋Ｂ，Ｃ，Ｄ～Ｉ</v>
          </cell>
          <cell r="AM530">
            <v>12</v>
          </cell>
          <cell r="AN530">
            <v>16</v>
          </cell>
          <cell r="AO530">
            <v>12</v>
          </cell>
          <cell r="AP530">
            <v>16</v>
          </cell>
          <cell r="AQ530">
            <v>12</v>
          </cell>
          <cell r="AR530">
            <v>10</v>
          </cell>
          <cell r="AS530">
            <v>10</v>
          </cell>
          <cell r="AT530">
            <v>13</v>
          </cell>
          <cell r="AU530">
            <v>18</v>
          </cell>
          <cell r="AV530">
            <v>0</v>
          </cell>
          <cell r="AW530" t="str">
            <v>79、小宴会40</v>
          </cell>
          <cell r="AX530">
            <v>2</v>
          </cell>
          <cell r="AY530">
            <v>1</v>
          </cell>
          <cell r="AZ530">
            <v>1</v>
          </cell>
          <cell r="BA530" t="str">
            <v>オーナー</v>
          </cell>
          <cell r="BB530" t="str">
            <v>水道局</v>
          </cell>
          <cell r="BC530" t="str">
            <v>西部ガス</v>
          </cell>
          <cell r="BD530" t="str">
            <v>なし</v>
          </cell>
          <cell r="BE530" t="str">
            <v>なし</v>
          </cell>
          <cell r="BF530" t="str">
            <v>既存</v>
          </cell>
          <cell r="BG530">
            <v>0</v>
          </cell>
          <cell r="BH530">
            <v>0</v>
          </cell>
          <cell r="BI530">
            <v>0</v>
          </cell>
          <cell r="BJ530">
            <v>0</v>
          </cell>
        </row>
        <row r="531">
          <cell r="A531">
            <v>586</v>
          </cell>
          <cell r="B531" t="str">
            <v>中止</v>
          </cell>
          <cell r="C531" t="str">
            <v>中止</v>
          </cell>
          <cell r="D531" t="str">
            <v>わたみん家</v>
          </cell>
          <cell r="E531" t="str">
            <v>追浜</v>
          </cell>
          <cell r="F531" t="str">
            <v>中止</v>
          </cell>
          <cell r="G531" t="str">
            <v>中止</v>
          </cell>
          <cell r="H531" t="str">
            <v>6月20日頃</v>
          </cell>
          <cell r="I531" t="str">
            <v>中止</v>
          </cell>
          <cell r="J531" t="str">
            <v>中止</v>
          </cell>
          <cell r="K531">
            <v>0</v>
          </cell>
          <cell r="L531">
            <v>0</v>
          </cell>
          <cell r="M531">
            <v>0</v>
          </cell>
          <cell r="N531" t="str">
            <v>237-0064</v>
          </cell>
          <cell r="O531" t="str">
            <v>神奈川県横須賀市追浜3丁目13-13</v>
          </cell>
          <cell r="P531" t="str">
            <v>未定</v>
          </cell>
          <cell r="Q531" t="str">
            <v>STビル102</v>
          </cell>
          <cell r="R531" t="str">
            <v>未定</v>
          </cell>
          <cell r="S531" t="str">
            <v>京急本線</v>
          </cell>
          <cell r="T531" t="str">
            <v>追浜</v>
          </cell>
          <cell r="U531">
            <v>3</v>
          </cell>
          <cell r="V531">
            <v>37.22</v>
          </cell>
          <cell r="W531" t="str">
            <v>未定</v>
          </cell>
          <cell r="X531">
            <v>1</v>
          </cell>
          <cell r="Y531" t="str">
            <v>年中無休</v>
          </cell>
          <cell r="Z531" t="str">
            <v>17:00～翌日3:00　金土曜及び祝休日の前日は5:00迄</v>
          </cell>
          <cell r="AA531">
            <v>0</v>
          </cell>
          <cell r="AB531">
            <v>0</v>
          </cell>
          <cell r="AC531">
            <v>0</v>
          </cell>
          <cell r="AD531">
            <v>7600</v>
          </cell>
        </row>
        <row r="532">
          <cell r="A532">
            <v>557</v>
          </cell>
          <cell r="B532" t="str">
            <v>確定</v>
          </cell>
          <cell r="C532" t="str">
            <v>変更</v>
          </cell>
          <cell r="D532" t="str">
            <v>わた家</v>
          </cell>
          <cell r="E532" t="str">
            <v>新中野駅前（旧店番：211）</v>
          </cell>
          <cell r="F532" t="str">
            <v>確定</v>
          </cell>
          <cell r="G532" t="str">
            <v>福田</v>
          </cell>
          <cell r="H532">
            <v>38507</v>
          </cell>
          <cell r="I532" t="str">
            <v>確定</v>
          </cell>
          <cell r="J532" t="str">
            <v>クローズ日5月28日（引渡6月1日）</v>
          </cell>
        </row>
        <row r="533">
          <cell r="A533">
            <v>538</v>
          </cell>
          <cell r="B533" t="str">
            <v>確定</v>
          </cell>
          <cell r="C533" t="str">
            <v>変更</v>
          </cell>
          <cell r="D533" t="str">
            <v>坐和民</v>
          </cell>
          <cell r="E533" t="str">
            <v>渋谷神南（旧店番：127）</v>
          </cell>
          <cell r="F533" t="str">
            <v>確定</v>
          </cell>
          <cell r="G533" t="str">
            <v>福田</v>
          </cell>
          <cell r="H533">
            <v>38507</v>
          </cell>
          <cell r="I533" t="str">
            <v>確定</v>
          </cell>
          <cell r="J533" t="str">
            <v>クローズ日4月15日（引渡5月31日）</v>
          </cell>
          <cell r="K533">
            <v>0.625</v>
          </cell>
        </row>
        <row r="534">
          <cell r="A534">
            <v>534</v>
          </cell>
          <cell r="B534" t="str">
            <v>確定</v>
          </cell>
          <cell r="C534" t="str">
            <v>変更</v>
          </cell>
          <cell r="D534" t="str">
            <v>坐和民</v>
          </cell>
          <cell r="E534" t="str">
            <v>上野駅前通(旧店番：58）</v>
          </cell>
          <cell r="F534" t="str">
            <v>確定</v>
          </cell>
          <cell r="G534" t="str">
            <v>福田</v>
          </cell>
          <cell r="H534">
            <v>38509</v>
          </cell>
          <cell r="I534" t="str">
            <v>確定</v>
          </cell>
          <cell r="J534" t="str">
            <v>クローズ日4月8日（引渡6月2日）</v>
          </cell>
          <cell r="K534">
            <v>0.66666666666666663</v>
          </cell>
        </row>
        <row r="535">
          <cell r="A535">
            <v>540</v>
          </cell>
          <cell r="B535" t="str">
            <v>確定</v>
          </cell>
          <cell r="C535" t="str">
            <v>変更</v>
          </cell>
          <cell r="D535" t="str">
            <v>坐和民</v>
          </cell>
          <cell r="E535" t="str">
            <v>目黒東口駅前（旧店番：50）</v>
          </cell>
          <cell r="F535" t="str">
            <v>確定</v>
          </cell>
          <cell r="G535" t="str">
            <v>福田</v>
          </cell>
          <cell r="H535">
            <v>38509</v>
          </cell>
          <cell r="I535" t="str">
            <v>確定</v>
          </cell>
          <cell r="J535" t="str">
            <v>クローズ日4月9日（引渡6月2日）</v>
          </cell>
          <cell r="K535">
            <v>0.625</v>
          </cell>
        </row>
        <row r="536">
          <cell r="A536">
            <v>544</v>
          </cell>
          <cell r="B536" t="str">
            <v>確定</v>
          </cell>
          <cell r="C536" t="str">
            <v>変更</v>
          </cell>
          <cell r="D536" t="str">
            <v>坐和民</v>
          </cell>
          <cell r="E536" t="str">
            <v>日暮里駅前（旧店番：38）</v>
          </cell>
          <cell r="F536" t="str">
            <v>確定</v>
          </cell>
          <cell r="G536" t="str">
            <v>力丸</v>
          </cell>
          <cell r="H536">
            <v>38509</v>
          </cell>
          <cell r="I536" t="str">
            <v>確定</v>
          </cell>
          <cell r="J536" t="str">
            <v>クローズ日4月16日（引渡6月2日）</v>
          </cell>
          <cell r="K536">
            <v>0.625</v>
          </cell>
        </row>
        <row r="537">
          <cell r="A537">
            <v>545</v>
          </cell>
          <cell r="B537" t="str">
            <v>確定</v>
          </cell>
          <cell r="C537" t="str">
            <v>変更</v>
          </cell>
          <cell r="D537" t="str">
            <v>坐和民</v>
          </cell>
          <cell r="E537" t="str">
            <v>青葉台（旧店番：156）</v>
          </cell>
          <cell r="F537" t="str">
            <v>確定</v>
          </cell>
          <cell r="G537" t="str">
            <v>福田</v>
          </cell>
          <cell r="H537">
            <v>38511</v>
          </cell>
          <cell r="I537" t="str">
            <v>確定</v>
          </cell>
          <cell r="J537" t="str">
            <v>クローズ日4月16日（引渡6月4日）</v>
          </cell>
          <cell r="K537">
            <v>0.54166666666666663</v>
          </cell>
        </row>
        <row r="538">
          <cell r="A538">
            <v>539</v>
          </cell>
          <cell r="B538" t="str">
            <v>確定</v>
          </cell>
          <cell r="C538" t="str">
            <v>変更</v>
          </cell>
          <cell r="D538" t="str">
            <v>坐和民</v>
          </cell>
          <cell r="E538" t="str">
            <v>金町北口駅前（旧店番：103）</v>
          </cell>
          <cell r="F538" t="str">
            <v>確定</v>
          </cell>
          <cell r="G538" t="str">
            <v>力丸</v>
          </cell>
          <cell r="H538">
            <v>38514</v>
          </cell>
          <cell r="I538" t="str">
            <v>確定</v>
          </cell>
          <cell r="J538" t="str">
            <v>クローズ日4月9日（引渡6月7日）</v>
          </cell>
          <cell r="K538">
            <v>0.625</v>
          </cell>
        </row>
        <row r="539">
          <cell r="A539">
            <v>558</v>
          </cell>
          <cell r="B539" t="str">
            <v>確定</v>
          </cell>
          <cell r="C539" t="str">
            <v>変更</v>
          </cell>
          <cell r="D539" t="str">
            <v>わた家</v>
          </cell>
          <cell r="E539" t="str">
            <v>JR大久保北口（旧店番：19）</v>
          </cell>
          <cell r="F539" t="str">
            <v>確定</v>
          </cell>
          <cell r="G539" t="str">
            <v>福田</v>
          </cell>
          <cell r="H539">
            <v>38514</v>
          </cell>
          <cell r="I539" t="str">
            <v>確定</v>
          </cell>
          <cell r="J539" t="str">
            <v>クローズ日5月30日（引渡6月8日）</v>
          </cell>
        </row>
        <row r="540">
          <cell r="A540">
            <v>559</v>
          </cell>
          <cell r="B540" t="str">
            <v>確定</v>
          </cell>
          <cell r="C540" t="str">
            <v>変更</v>
          </cell>
          <cell r="D540" t="str">
            <v>わた家</v>
          </cell>
          <cell r="E540" t="str">
            <v>高田馬場さかえ通（旧店番：93）</v>
          </cell>
          <cell r="F540" t="str">
            <v>確定</v>
          </cell>
          <cell r="G540" t="str">
            <v>福田</v>
          </cell>
          <cell r="H540">
            <v>38521</v>
          </cell>
          <cell r="I540" t="str">
            <v>確定</v>
          </cell>
          <cell r="J540" t="str">
            <v>クローズ日6月11日（引渡6月15日）</v>
          </cell>
        </row>
        <row r="541">
          <cell r="A541">
            <v>542</v>
          </cell>
          <cell r="B541" t="str">
            <v>確定</v>
          </cell>
          <cell r="C541" t="str">
            <v>変更</v>
          </cell>
          <cell r="D541" t="str">
            <v>坐和民</v>
          </cell>
          <cell r="E541" t="str">
            <v>関内北口（旧店番：35）</v>
          </cell>
          <cell r="F541" t="str">
            <v>確定</v>
          </cell>
          <cell r="G541" t="str">
            <v>福田</v>
          </cell>
          <cell r="H541">
            <v>38527</v>
          </cell>
          <cell r="I541" t="str">
            <v>確定</v>
          </cell>
          <cell r="J541" t="str">
            <v>クローズ日：4月25日（6月20日）</v>
          </cell>
          <cell r="K541">
            <v>0.625</v>
          </cell>
        </row>
        <row r="542">
          <cell r="A542">
            <v>525</v>
          </cell>
          <cell r="B542" t="str">
            <v>確定</v>
          </cell>
          <cell r="C542" t="str">
            <v>新規</v>
          </cell>
          <cell r="D542" t="str">
            <v>わたみん家</v>
          </cell>
          <cell r="E542" t="str">
            <v>JR川崎東口</v>
          </cell>
          <cell r="F542" t="str">
            <v>確定</v>
          </cell>
          <cell r="G542" t="str">
            <v>藤井</v>
          </cell>
          <cell r="H542">
            <v>38527</v>
          </cell>
          <cell r="I542" t="str">
            <v>確定</v>
          </cell>
          <cell r="J542">
            <v>38521</v>
          </cell>
          <cell r="K542">
            <v>0.625</v>
          </cell>
          <cell r="L542">
            <v>0</v>
          </cell>
          <cell r="M542">
            <v>0</v>
          </cell>
          <cell r="N542" t="str">
            <v>210-0007</v>
          </cell>
          <cell r="O542" t="str">
            <v>神奈川県川崎市川崎区駅前本町2-1</v>
          </cell>
          <cell r="P542" t="str">
            <v>確定</v>
          </cell>
          <cell r="Q542" t="str">
            <v>金井ビル（Ｂ1階）</v>
          </cell>
          <cell r="R542" t="str">
            <v>確定</v>
          </cell>
          <cell r="S542" t="str">
            <v>JR京浜東北線</v>
          </cell>
          <cell r="T542" t="str">
            <v>川崎</v>
          </cell>
          <cell r="U542">
            <v>3</v>
          </cell>
          <cell r="V542">
            <v>48.78</v>
          </cell>
          <cell r="W542" t="str">
            <v>未定</v>
          </cell>
          <cell r="X542">
            <v>1</v>
          </cell>
          <cell r="Y542" t="str">
            <v>年中無休</v>
          </cell>
          <cell r="Z542" t="str">
            <v>17:00～翌日3:00　金土曜及び祝休日の前日は5:00迄</v>
          </cell>
          <cell r="AA542" t="str">
            <v>044-221-0455</v>
          </cell>
          <cell r="AB542" t="str">
            <v>044-221-0456</v>
          </cell>
          <cell r="AC542" t="str">
            <v>なし</v>
          </cell>
          <cell r="AD542">
            <v>9300</v>
          </cell>
          <cell r="AE542">
            <v>0</v>
          </cell>
          <cell r="AF542">
            <v>48.78</v>
          </cell>
          <cell r="AG542">
            <v>108</v>
          </cell>
          <cell r="AH542" t="str">
            <v>確定</v>
          </cell>
          <cell r="AI542">
            <v>0</v>
          </cell>
          <cell r="AJ542" t="str">
            <v>中止</v>
          </cell>
          <cell r="AK542">
            <v>2</v>
          </cell>
          <cell r="AL542" t="str">
            <v>連結なし</v>
          </cell>
          <cell r="AM542" t="str">
            <v>24（パーティールーム）</v>
          </cell>
          <cell r="AN542" t="str">
            <v>26（パーティールーム）</v>
          </cell>
          <cell r="AO542">
            <v>0</v>
          </cell>
          <cell r="AP542">
            <v>0</v>
          </cell>
          <cell r="AQ542">
            <v>0</v>
          </cell>
          <cell r="AR542">
            <v>0</v>
          </cell>
          <cell r="AS542">
            <v>0</v>
          </cell>
          <cell r="AT542">
            <v>0</v>
          </cell>
          <cell r="AU542">
            <v>0</v>
          </cell>
          <cell r="AV542">
            <v>0</v>
          </cell>
          <cell r="AW542" t="str">
            <v>26（パーティールームBのみ）</v>
          </cell>
          <cell r="AX542">
            <v>1</v>
          </cell>
          <cell r="AY542">
            <v>1</v>
          </cell>
          <cell r="AZ542">
            <v>1</v>
          </cell>
          <cell r="BA542" t="str">
            <v>オーナー</v>
          </cell>
          <cell r="BB542" t="str">
            <v>オーナー</v>
          </cell>
          <cell r="BC542" t="str">
            <v>東京ガス</v>
          </cell>
          <cell r="BD542" t="str">
            <v>あり</v>
          </cell>
          <cell r="BE542" t="str">
            <v>なし</v>
          </cell>
          <cell r="BF542" t="str">
            <v>既存</v>
          </cell>
          <cell r="BG542">
            <v>0</v>
          </cell>
          <cell r="BH542">
            <v>0</v>
          </cell>
          <cell r="BI542">
            <v>0</v>
          </cell>
          <cell r="BJ542">
            <v>0</v>
          </cell>
        </row>
        <row r="543">
          <cell r="A543">
            <v>560</v>
          </cell>
          <cell r="B543" t="str">
            <v>確定</v>
          </cell>
          <cell r="C543" t="str">
            <v>変更</v>
          </cell>
          <cell r="D543" t="str">
            <v>わた家</v>
          </cell>
          <cell r="E543" t="str">
            <v>ＪＲ立川北口駅前（旧店番188）</v>
          </cell>
          <cell r="F543" t="str">
            <v>確定</v>
          </cell>
          <cell r="G543" t="str">
            <v>福田</v>
          </cell>
          <cell r="H543">
            <v>38528</v>
          </cell>
          <cell r="I543" t="str">
            <v>確定</v>
          </cell>
          <cell r="J543" t="str">
            <v>クローズ日6月18日（引渡6月22日）</v>
          </cell>
        </row>
        <row r="544">
          <cell r="A544">
            <v>573</v>
          </cell>
          <cell r="B544" t="str">
            <v>確定</v>
          </cell>
          <cell r="C544" t="str">
            <v>新規</v>
          </cell>
          <cell r="D544" t="str">
            <v>坐和民</v>
          </cell>
          <cell r="E544" t="str">
            <v>吉祥寺南口</v>
          </cell>
          <cell r="F544" t="str">
            <v>確定</v>
          </cell>
          <cell r="G544" t="str">
            <v>田中</v>
          </cell>
          <cell r="H544">
            <v>38529</v>
          </cell>
          <cell r="I544" t="str">
            <v>確定</v>
          </cell>
          <cell r="J544">
            <v>38523</v>
          </cell>
          <cell r="K544">
            <v>0.625</v>
          </cell>
          <cell r="L544">
            <v>0</v>
          </cell>
          <cell r="M544">
            <v>0</v>
          </cell>
          <cell r="N544" t="str">
            <v>180-0003</v>
          </cell>
          <cell r="O544" t="str">
            <v>東京都武蔵野市吉祥寺南町1-1-3</v>
          </cell>
          <cell r="P544" t="str">
            <v>確定</v>
          </cell>
          <cell r="Q544" t="str">
            <v>イケダビル（B1,1階）</v>
          </cell>
          <cell r="R544" t="str">
            <v>確定</v>
          </cell>
          <cell r="S544" t="str">
            <v>JR中央線</v>
          </cell>
          <cell r="T544" t="str">
            <v>吉祥寺南口</v>
          </cell>
          <cell r="U544">
            <v>0.5</v>
          </cell>
          <cell r="V544">
            <v>98.6</v>
          </cell>
          <cell r="W544" t="str">
            <v>未定</v>
          </cell>
          <cell r="X544">
            <v>2</v>
          </cell>
          <cell r="Y544" t="str">
            <v>年中無休</v>
          </cell>
          <cell r="Z544" t="str">
            <v>17:00～翌日3:00　金土曜及び祝休日の前日は5:00迄</v>
          </cell>
          <cell r="AA544" t="str">
            <v>0422-76-8535</v>
          </cell>
          <cell r="AB544" t="str">
            <v>0422-76-8536</v>
          </cell>
          <cell r="AC544" t="str">
            <v>なし</v>
          </cell>
          <cell r="AD544">
            <v>16500</v>
          </cell>
          <cell r="AE544">
            <v>0</v>
          </cell>
          <cell r="AF544">
            <v>92.4</v>
          </cell>
          <cell r="AG544">
            <v>143</v>
          </cell>
          <cell r="AH544" t="str">
            <v>確定</v>
          </cell>
          <cell r="AI544">
            <v>0</v>
          </cell>
          <cell r="AJ544" t="str">
            <v>中止</v>
          </cell>
          <cell r="AK544">
            <v>7</v>
          </cell>
          <cell r="AL544" t="str">
            <v>Ｄ＋Ｅ＋Ｆ＋Ｇ</v>
          </cell>
          <cell r="AM544">
            <v>8</v>
          </cell>
          <cell r="AN544">
            <v>14</v>
          </cell>
          <cell r="AO544">
            <v>14</v>
          </cell>
          <cell r="AP544">
            <v>6</v>
          </cell>
          <cell r="AQ544">
            <v>6</v>
          </cell>
          <cell r="AR544">
            <v>14</v>
          </cell>
          <cell r="AS544">
            <v>14</v>
          </cell>
          <cell r="AT544">
            <v>0</v>
          </cell>
          <cell r="AU544">
            <v>0</v>
          </cell>
          <cell r="AV544">
            <v>0</v>
          </cell>
          <cell r="AW544">
            <v>40</v>
          </cell>
          <cell r="AX544">
            <v>2</v>
          </cell>
          <cell r="AY544">
            <v>1</v>
          </cell>
          <cell r="AZ544">
            <v>1</v>
          </cell>
          <cell r="BA544" t="str">
            <v>新日本管財</v>
          </cell>
          <cell r="BB544" t="str">
            <v>新日本管財</v>
          </cell>
          <cell r="BC544" t="str">
            <v>東京ガス</v>
          </cell>
          <cell r="BD544" t="str">
            <v>なし</v>
          </cell>
          <cell r="BE544" t="str">
            <v>なし</v>
          </cell>
          <cell r="BF544" t="str">
            <v>既存</v>
          </cell>
          <cell r="BG544">
            <v>0</v>
          </cell>
          <cell r="BH544">
            <v>0</v>
          </cell>
          <cell r="BI544">
            <v>0</v>
          </cell>
          <cell r="BJ544">
            <v>0</v>
          </cell>
        </row>
        <row r="545">
          <cell r="A545">
            <v>547</v>
          </cell>
          <cell r="B545" t="str">
            <v>確定</v>
          </cell>
          <cell r="C545" t="str">
            <v>変更</v>
          </cell>
          <cell r="D545" t="str">
            <v>坐和民</v>
          </cell>
          <cell r="E545" t="str">
            <v>川口東口（旧店番：45）</v>
          </cell>
          <cell r="F545" t="str">
            <v>確定</v>
          </cell>
          <cell r="G545" t="str">
            <v>福田</v>
          </cell>
          <cell r="H545">
            <v>38530</v>
          </cell>
          <cell r="I545" t="str">
            <v>確定</v>
          </cell>
          <cell r="J545" t="str">
            <v>クローズ日4月29日（6月23日）</v>
          </cell>
          <cell r="K545">
            <v>0.625</v>
          </cell>
        </row>
        <row r="546">
          <cell r="A546">
            <v>584</v>
          </cell>
          <cell r="B546" t="str">
            <v>確定</v>
          </cell>
          <cell r="C546" t="str">
            <v>新規</v>
          </cell>
          <cell r="D546" t="str">
            <v>坐和民</v>
          </cell>
          <cell r="E546" t="str">
            <v>烏丸三条</v>
          </cell>
          <cell r="F546" t="str">
            <v>確定</v>
          </cell>
          <cell r="G546" t="str">
            <v>能村</v>
          </cell>
          <cell r="H546">
            <v>38530</v>
          </cell>
          <cell r="I546" t="str">
            <v>確定</v>
          </cell>
          <cell r="J546">
            <v>38524</v>
          </cell>
          <cell r="K546">
            <v>0.625</v>
          </cell>
          <cell r="L546">
            <v>0</v>
          </cell>
          <cell r="M546">
            <v>0</v>
          </cell>
          <cell r="N546" t="str">
            <v>604-8161</v>
          </cell>
          <cell r="O546" t="str">
            <v>京都市中京区烏丸通三条下ル饅頭屋町595-3</v>
          </cell>
          <cell r="P546" t="str">
            <v>確定</v>
          </cell>
          <cell r="Q546" t="str">
            <v>大同生命京都ビル（Ｂ1階）</v>
          </cell>
          <cell r="R546" t="str">
            <v>確定</v>
          </cell>
          <cell r="S546" t="str">
            <v>市営地下鉄</v>
          </cell>
          <cell r="T546" t="str">
            <v>烏丸御池</v>
          </cell>
          <cell r="U546">
            <v>2</v>
          </cell>
          <cell r="V546">
            <v>70.69</v>
          </cell>
          <cell r="W546" t="str">
            <v>未定</v>
          </cell>
          <cell r="X546">
            <v>1</v>
          </cell>
          <cell r="Y546" t="str">
            <v>年中無休</v>
          </cell>
          <cell r="Z546" t="str">
            <v>17:00～翌日3:00　金土曜及び祝休日の前日は5:00迄</v>
          </cell>
          <cell r="AA546" t="str">
            <v>075-254-0028</v>
          </cell>
          <cell r="AB546" t="str">
            <v>075-254-0029</v>
          </cell>
          <cell r="AC546" t="str">
            <v>なし</v>
          </cell>
          <cell r="AD546">
            <v>11000</v>
          </cell>
          <cell r="AE546">
            <v>0</v>
          </cell>
          <cell r="AF546">
            <v>69.5</v>
          </cell>
          <cell r="AG546">
            <v>123</v>
          </cell>
          <cell r="AH546" t="str">
            <v>確定</v>
          </cell>
          <cell r="AI546">
            <v>0</v>
          </cell>
          <cell r="AJ546" t="str">
            <v>中止</v>
          </cell>
          <cell r="AK546">
            <v>3</v>
          </cell>
          <cell r="AL546" t="str">
            <v>1室</v>
          </cell>
          <cell r="AM546">
            <v>18</v>
          </cell>
          <cell r="AN546">
            <v>18</v>
          </cell>
          <cell r="AO546">
            <v>18</v>
          </cell>
          <cell r="AP546">
            <v>0</v>
          </cell>
          <cell r="AQ546">
            <v>0</v>
          </cell>
          <cell r="AR546">
            <v>0</v>
          </cell>
          <cell r="AS546">
            <v>0</v>
          </cell>
          <cell r="AT546">
            <v>0</v>
          </cell>
          <cell r="AU546">
            <v>0</v>
          </cell>
          <cell r="AV546">
            <v>0</v>
          </cell>
          <cell r="AW546">
            <v>54</v>
          </cell>
          <cell r="AX546">
            <v>1</v>
          </cell>
          <cell r="AY546">
            <v>1</v>
          </cell>
          <cell r="AZ546">
            <v>1</v>
          </cell>
          <cell r="BA546" t="str">
            <v>オーナー</v>
          </cell>
          <cell r="BB546" t="str">
            <v>オーナー</v>
          </cell>
          <cell r="BC546" t="str">
            <v>オーナー</v>
          </cell>
          <cell r="BD546" t="str">
            <v>なし</v>
          </cell>
          <cell r="BE546" t="str">
            <v>なし</v>
          </cell>
          <cell r="BF546" t="str">
            <v>既存</v>
          </cell>
          <cell r="BG546">
            <v>0</v>
          </cell>
          <cell r="BH546">
            <v>0</v>
          </cell>
          <cell r="BI546">
            <v>0</v>
          </cell>
          <cell r="BJ546">
            <v>0</v>
          </cell>
        </row>
        <row r="547">
          <cell r="A547">
            <v>582</v>
          </cell>
          <cell r="B547" t="str">
            <v>確定</v>
          </cell>
          <cell r="C547" t="str">
            <v>新規</v>
          </cell>
          <cell r="D547" t="str">
            <v>わたみん家</v>
          </cell>
          <cell r="E547" t="str">
            <v>赤羽東口駅前</v>
          </cell>
          <cell r="F547" t="str">
            <v>確定</v>
          </cell>
          <cell r="G547" t="str">
            <v>藤井</v>
          </cell>
          <cell r="H547">
            <v>38530</v>
          </cell>
          <cell r="I547" t="str">
            <v>確定</v>
          </cell>
          <cell r="J547">
            <v>38524</v>
          </cell>
          <cell r="K547">
            <v>0.625</v>
          </cell>
          <cell r="L547">
            <v>0</v>
          </cell>
          <cell r="M547">
            <v>0</v>
          </cell>
          <cell r="N547" t="str">
            <v>115-0045</v>
          </cell>
          <cell r="O547" t="str">
            <v>東京都北区赤羽1丁目8-4</v>
          </cell>
          <cell r="P547" t="str">
            <v>確定</v>
          </cell>
          <cell r="Q547" t="str">
            <v>赤羽商事ビル7階</v>
          </cell>
          <cell r="R547" t="str">
            <v>確定</v>
          </cell>
          <cell r="S547" t="str">
            <v>JR京浜東北線</v>
          </cell>
          <cell r="T547" t="str">
            <v>赤羽</v>
          </cell>
          <cell r="U547">
            <v>1</v>
          </cell>
          <cell r="V547">
            <v>59.05</v>
          </cell>
          <cell r="W547" t="str">
            <v>未定</v>
          </cell>
          <cell r="X547">
            <v>1</v>
          </cell>
          <cell r="Y547" t="str">
            <v>年中無休</v>
          </cell>
          <cell r="Z547" t="str">
            <v>17:00～翌日3:00　金土曜及び祝休日の前日は5:00迄</v>
          </cell>
          <cell r="AA547" t="str">
            <v>03-3598-8701</v>
          </cell>
          <cell r="AB547" t="str">
            <v>03-3598-8702</v>
          </cell>
          <cell r="AC547" t="str">
            <v>なし</v>
          </cell>
          <cell r="AD547">
            <v>10500</v>
          </cell>
          <cell r="AE547">
            <v>0</v>
          </cell>
          <cell r="AF547">
            <v>59.05</v>
          </cell>
          <cell r="AG547">
            <v>119</v>
          </cell>
          <cell r="AH547" t="str">
            <v>確定</v>
          </cell>
          <cell r="AI547">
            <v>0</v>
          </cell>
          <cell r="AJ547" t="str">
            <v>中止</v>
          </cell>
          <cell r="AK547">
            <v>4</v>
          </cell>
          <cell r="AL547" t="str">
            <v>２室</v>
          </cell>
          <cell r="AM547">
            <v>19</v>
          </cell>
          <cell r="AN547">
            <v>15</v>
          </cell>
          <cell r="AO547">
            <v>19</v>
          </cell>
          <cell r="AP547">
            <v>9</v>
          </cell>
          <cell r="AQ547">
            <v>0</v>
          </cell>
          <cell r="AR547">
            <v>0</v>
          </cell>
          <cell r="AS547">
            <v>0</v>
          </cell>
          <cell r="AT547">
            <v>0</v>
          </cell>
          <cell r="AU547">
            <v>0</v>
          </cell>
          <cell r="AV547">
            <v>0</v>
          </cell>
          <cell r="AW547" t="str">
            <v>34（パーティールーム）</v>
          </cell>
          <cell r="AX547">
            <v>1</v>
          </cell>
          <cell r="AY547">
            <v>1</v>
          </cell>
          <cell r="AZ547">
            <v>1</v>
          </cell>
          <cell r="BA547" t="str">
            <v>オーナー</v>
          </cell>
          <cell r="BB547" t="str">
            <v>オーナー</v>
          </cell>
          <cell r="BC547" t="str">
            <v>東京ガス</v>
          </cell>
          <cell r="BD547" t="str">
            <v>なし</v>
          </cell>
          <cell r="BE547" t="str">
            <v>あり</v>
          </cell>
          <cell r="BF547" t="str">
            <v>既存</v>
          </cell>
          <cell r="BG547">
            <v>0</v>
          </cell>
          <cell r="BH547">
            <v>0</v>
          </cell>
          <cell r="BI547">
            <v>0</v>
          </cell>
          <cell r="BJ547">
            <v>0</v>
          </cell>
        </row>
        <row r="548">
          <cell r="A548">
            <v>529</v>
          </cell>
          <cell r="B548" t="str">
            <v>確定</v>
          </cell>
          <cell r="C548" t="str">
            <v>新規</v>
          </cell>
          <cell r="D548" t="str">
            <v>然の家</v>
          </cell>
          <cell r="E548" t="str">
            <v>浜松有楽街</v>
          </cell>
          <cell r="F548" t="str">
            <v>確定</v>
          </cell>
          <cell r="G548" t="str">
            <v>児玉</v>
          </cell>
          <cell r="H548">
            <v>38531</v>
          </cell>
          <cell r="I548" t="str">
            <v>確定</v>
          </cell>
          <cell r="J548">
            <v>38521</v>
          </cell>
          <cell r="K548">
            <v>0.625</v>
          </cell>
          <cell r="L548">
            <v>0</v>
          </cell>
          <cell r="M548">
            <v>0</v>
          </cell>
          <cell r="N548" t="str">
            <v>430-0933</v>
          </cell>
          <cell r="O548" t="str">
            <v>静岡県浜松市鍛冶町322番17</v>
          </cell>
          <cell r="P548" t="str">
            <v>確定</v>
          </cell>
          <cell r="Q548" t="str">
            <v>1、2階（ビル名なし）</v>
          </cell>
          <cell r="R548" t="str">
            <v>確定</v>
          </cell>
          <cell r="S548" t="str">
            <v>ＪＲ東海道</v>
          </cell>
          <cell r="T548" t="str">
            <v>浜松</v>
          </cell>
          <cell r="U548">
            <v>5</v>
          </cell>
          <cell r="V548">
            <v>82.9</v>
          </cell>
          <cell r="W548" t="str">
            <v>未定</v>
          </cell>
          <cell r="X548">
            <v>2</v>
          </cell>
          <cell r="Y548" t="str">
            <v>年中無休</v>
          </cell>
          <cell r="Z548" t="str">
            <v>17:00～翌日2:00　</v>
          </cell>
          <cell r="AA548" t="str">
            <v>053-450-3655</v>
          </cell>
          <cell r="AB548" t="str">
            <v>053-450-3656</v>
          </cell>
          <cell r="AC548" t="str">
            <v>なし</v>
          </cell>
          <cell r="AD548">
            <v>13000</v>
          </cell>
          <cell r="AE548" t="str">
            <v>佐藤　五八郎</v>
          </cell>
          <cell r="AF548">
            <v>88</v>
          </cell>
          <cell r="AG548">
            <v>141</v>
          </cell>
          <cell r="AH548" t="str">
            <v>確定</v>
          </cell>
          <cell r="AI548">
            <v>0</v>
          </cell>
          <cell r="AJ548" t="str">
            <v>中止</v>
          </cell>
          <cell r="AK548">
            <v>8</v>
          </cell>
          <cell r="AL548" t="str">
            <v>１＋５＋２</v>
          </cell>
          <cell r="AM548">
            <v>10</v>
          </cell>
          <cell r="AN548">
            <v>6</v>
          </cell>
          <cell r="AO548">
            <v>6</v>
          </cell>
          <cell r="AP548" t="str">
            <v>10×5室</v>
          </cell>
          <cell r="AQ548">
            <v>0</v>
          </cell>
          <cell r="AR548">
            <v>0</v>
          </cell>
          <cell r="AS548">
            <v>0</v>
          </cell>
          <cell r="AT548">
            <v>0</v>
          </cell>
          <cell r="AU548">
            <v>0</v>
          </cell>
          <cell r="AV548">
            <v>0</v>
          </cell>
          <cell r="AW548">
            <v>62</v>
          </cell>
          <cell r="AX548">
            <v>2</v>
          </cell>
          <cell r="AY548">
            <v>1</v>
          </cell>
          <cell r="AZ548">
            <v>1</v>
          </cell>
          <cell r="BA548" t="str">
            <v>中部電力</v>
          </cell>
          <cell r="BB548" t="str">
            <v>浜松市水道局</v>
          </cell>
          <cell r="BC548" t="str">
            <v>中部ガス</v>
          </cell>
          <cell r="BD548" t="str">
            <v>あり</v>
          </cell>
          <cell r="BE548" t="str">
            <v>なし</v>
          </cell>
          <cell r="BF548" t="str">
            <v>既存</v>
          </cell>
        </row>
        <row r="549">
          <cell r="A549">
            <v>578</v>
          </cell>
          <cell r="B549" t="str">
            <v>確定</v>
          </cell>
          <cell r="C549" t="str">
            <v>新規</v>
          </cell>
          <cell r="D549" t="str">
            <v>坐和民</v>
          </cell>
          <cell r="E549" t="str">
            <v>本山駅前</v>
          </cell>
          <cell r="F549" t="str">
            <v>確定</v>
          </cell>
          <cell r="G549" t="str">
            <v>児玉</v>
          </cell>
          <cell r="H549">
            <v>38532</v>
          </cell>
          <cell r="I549" t="str">
            <v>確定</v>
          </cell>
          <cell r="J549">
            <v>38526</v>
          </cell>
          <cell r="K549">
            <v>0.625</v>
          </cell>
          <cell r="L549">
            <v>0</v>
          </cell>
          <cell r="M549">
            <v>0</v>
          </cell>
          <cell r="N549" t="str">
            <v>464-0819</v>
          </cell>
          <cell r="O549" t="str">
            <v>名古屋市千種区四谷通1丁目2</v>
          </cell>
          <cell r="P549" t="str">
            <v>確定</v>
          </cell>
          <cell r="Q549" t="str">
            <v>キャトゥル本山ビル1階</v>
          </cell>
          <cell r="R549" t="str">
            <v>確定</v>
          </cell>
          <cell r="S549" t="str">
            <v>地下鉄東山線</v>
          </cell>
          <cell r="T549" t="str">
            <v>本山</v>
          </cell>
          <cell r="U549">
            <v>1</v>
          </cell>
          <cell r="V549">
            <v>63.77</v>
          </cell>
          <cell r="W549" t="str">
            <v>未定</v>
          </cell>
          <cell r="X549">
            <v>1</v>
          </cell>
          <cell r="Y549" t="str">
            <v>年中無休</v>
          </cell>
          <cell r="Z549" t="str">
            <v>17:00～翌日3:00　金土曜及び祝休日の前日は5:00迄</v>
          </cell>
          <cell r="AA549" t="str">
            <v>052-789-1022</v>
          </cell>
          <cell r="AB549" t="str">
            <v>052-789-1032</v>
          </cell>
          <cell r="AC549" t="str">
            <v>なし</v>
          </cell>
          <cell r="AD549">
            <v>9000</v>
          </cell>
          <cell r="AE549">
            <v>0</v>
          </cell>
          <cell r="AF549">
            <v>61.6</v>
          </cell>
          <cell r="AG549">
            <v>104</v>
          </cell>
          <cell r="AH549" t="str">
            <v>確定</v>
          </cell>
          <cell r="AI549">
            <v>0</v>
          </cell>
          <cell r="AJ549" t="str">
            <v>中止</v>
          </cell>
          <cell r="AK549">
            <v>4</v>
          </cell>
          <cell r="AL549" t="str">
            <v>3室</v>
          </cell>
          <cell r="AM549">
            <v>8</v>
          </cell>
          <cell r="AN549">
            <v>12</v>
          </cell>
          <cell r="AO549">
            <v>14</v>
          </cell>
          <cell r="AP549">
            <v>14</v>
          </cell>
          <cell r="AQ549">
            <v>0</v>
          </cell>
          <cell r="AR549">
            <v>0</v>
          </cell>
          <cell r="AS549">
            <v>0</v>
          </cell>
          <cell r="AT549">
            <v>0</v>
          </cell>
          <cell r="AU549">
            <v>0</v>
          </cell>
          <cell r="AV549">
            <v>0</v>
          </cell>
          <cell r="AW549">
            <v>40</v>
          </cell>
          <cell r="AX549">
            <v>1</v>
          </cell>
          <cell r="AY549">
            <v>1</v>
          </cell>
          <cell r="AZ549">
            <v>1</v>
          </cell>
          <cell r="BA549" t="str">
            <v>オーナー</v>
          </cell>
          <cell r="BB549" t="str">
            <v>名古屋水道局</v>
          </cell>
          <cell r="BC549" t="str">
            <v>東邦ガス</v>
          </cell>
          <cell r="BD549" t="str">
            <v>なし</v>
          </cell>
          <cell r="BE549" t="str">
            <v>なし</v>
          </cell>
          <cell r="BF549" t="str">
            <v>既存</v>
          </cell>
          <cell r="BG549">
            <v>0</v>
          </cell>
          <cell r="BH549">
            <v>0</v>
          </cell>
          <cell r="BI549">
            <v>0</v>
          </cell>
          <cell r="BJ549">
            <v>0</v>
          </cell>
        </row>
        <row r="550">
          <cell r="A550">
            <v>577</v>
          </cell>
          <cell r="B550" t="str">
            <v>確定</v>
          </cell>
          <cell r="C550" t="str">
            <v>新規</v>
          </cell>
          <cell r="D550" t="str">
            <v>坐和民</v>
          </cell>
          <cell r="E550" t="str">
            <v>清水西口駅前</v>
          </cell>
          <cell r="F550" t="str">
            <v>確定</v>
          </cell>
          <cell r="G550" t="str">
            <v>児玉</v>
          </cell>
          <cell r="H550">
            <v>38533</v>
          </cell>
          <cell r="I550" t="str">
            <v>確定</v>
          </cell>
          <cell r="J550">
            <v>38527</v>
          </cell>
          <cell r="K550">
            <v>0.625</v>
          </cell>
          <cell r="L550">
            <v>0</v>
          </cell>
          <cell r="M550">
            <v>0</v>
          </cell>
          <cell r="N550" t="str">
            <v>424-0816</v>
          </cell>
          <cell r="O550" t="str">
            <v>静岡市清水区真砂町2-28</v>
          </cell>
          <cell r="P550" t="str">
            <v>確定</v>
          </cell>
          <cell r="Q550" t="str">
            <v>1、2階（ビル名なし）</v>
          </cell>
          <cell r="R550" t="str">
            <v>確定</v>
          </cell>
          <cell r="S550" t="str">
            <v>JR東海道線</v>
          </cell>
          <cell r="T550" t="str">
            <v>清水</v>
          </cell>
          <cell r="U550">
            <v>1</v>
          </cell>
          <cell r="V550">
            <v>121.2</v>
          </cell>
          <cell r="W550" t="str">
            <v>未定</v>
          </cell>
          <cell r="X550">
            <v>2</v>
          </cell>
          <cell r="Y550" t="str">
            <v>年中無休</v>
          </cell>
          <cell r="Z550" t="str">
            <v>17:00～翌日3:00　金土曜及び祝休日の前日は5:00迄</v>
          </cell>
          <cell r="AA550" t="str">
            <v>0543-71-0200</v>
          </cell>
          <cell r="AB550" t="str">
            <v>0543-71-0201</v>
          </cell>
          <cell r="AC550" t="str">
            <v>なし</v>
          </cell>
          <cell r="AD550">
            <v>10000</v>
          </cell>
          <cell r="AE550">
            <v>0</v>
          </cell>
          <cell r="AF550">
            <v>102.1</v>
          </cell>
          <cell r="AG550">
            <v>142</v>
          </cell>
          <cell r="AH550" t="str">
            <v>確定</v>
          </cell>
          <cell r="AI550">
            <v>0</v>
          </cell>
          <cell r="AJ550" t="str">
            <v>中止</v>
          </cell>
          <cell r="AK550">
            <v>4</v>
          </cell>
          <cell r="AL550" t="str">
            <v>Ａ＋Ｂ＋Ｃ</v>
          </cell>
          <cell r="AM550">
            <v>21</v>
          </cell>
          <cell r="AN550">
            <v>21</v>
          </cell>
          <cell r="AO550">
            <v>16</v>
          </cell>
          <cell r="AP550">
            <v>8</v>
          </cell>
          <cell r="AQ550">
            <v>0</v>
          </cell>
          <cell r="AR550">
            <v>0</v>
          </cell>
          <cell r="AS550">
            <v>0</v>
          </cell>
          <cell r="AT550">
            <v>0</v>
          </cell>
          <cell r="AU550">
            <v>0</v>
          </cell>
          <cell r="AV550">
            <v>0</v>
          </cell>
          <cell r="AW550">
            <v>58</v>
          </cell>
          <cell r="AX550">
            <v>2</v>
          </cell>
          <cell r="AY550">
            <v>1</v>
          </cell>
          <cell r="AZ550">
            <v>1</v>
          </cell>
          <cell r="BA550" t="str">
            <v>オーナー</v>
          </cell>
          <cell r="BB550" t="str">
            <v>静岡市水道局</v>
          </cell>
          <cell r="BC550" t="str">
            <v>静岡ガス</v>
          </cell>
          <cell r="BD550" t="str">
            <v>なし</v>
          </cell>
          <cell r="BE550" t="str">
            <v>なし</v>
          </cell>
          <cell r="BF550" t="str">
            <v>既存</v>
          </cell>
          <cell r="BG550">
            <v>0</v>
          </cell>
          <cell r="BH550">
            <v>0</v>
          </cell>
          <cell r="BI550">
            <v>0</v>
          </cell>
          <cell r="BJ550">
            <v>0</v>
          </cell>
        </row>
        <row r="551">
          <cell r="A551">
            <v>587</v>
          </cell>
          <cell r="B551" t="str">
            <v>確定</v>
          </cell>
          <cell r="C551" t="str">
            <v>新規</v>
          </cell>
          <cell r="D551" t="str">
            <v>坐和民</v>
          </cell>
          <cell r="E551" t="str">
            <v>池袋西口南蛮ビル</v>
          </cell>
          <cell r="F551" t="str">
            <v>確定</v>
          </cell>
          <cell r="G551" t="str">
            <v>田中</v>
          </cell>
          <cell r="H551">
            <v>38533</v>
          </cell>
          <cell r="I551" t="str">
            <v>確定</v>
          </cell>
          <cell r="J551">
            <v>38527</v>
          </cell>
          <cell r="K551">
            <v>0.54166666666666663</v>
          </cell>
          <cell r="L551">
            <v>0</v>
          </cell>
          <cell r="M551">
            <v>0</v>
          </cell>
          <cell r="N551" t="str">
            <v>171-0021</v>
          </cell>
          <cell r="O551" t="str">
            <v>東京都豊島区西池袋1丁目21-13</v>
          </cell>
          <cell r="P551" t="str">
            <v>確定</v>
          </cell>
          <cell r="Q551" t="str">
            <v>南蛮ビル（Ｂ1、Ｂ2、Ｂ3階）</v>
          </cell>
          <cell r="R551" t="str">
            <v>確定</v>
          </cell>
          <cell r="S551" t="str">
            <v>JR</v>
          </cell>
          <cell r="T551" t="str">
            <v>池袋北口</v>
          </cell>
          <cell r="U551">
            <v>2</v>
          </cell>
          <cell r="V551">
            <v>108</v>
          </cell>
          <cell r="W551" t="str">
            <v>未定</v>
          </cell>
          <cell r="X551">
            <v>3</v>
          </cell>
          <cell r="Y551" t="str">
            <v>年中無休</v>
          </cell>
          <cell r="Z551" t="str">
            <v>17:00～翌日3:00　金土曜及び祝休日の前日は5:00迄</v>
          </cell>
          <cell r="AA551" t="str">
            <v>03-5956-4531</v>
          </cell>
          <cell r="AB551" t="str">
            <v>03-5956-4532</v>
          </cell>
          <cell r="AC551" t="str">
            <v>なし</v>
          </cell>
          <cell r="AD551">
            <v>15000</v>
          </cell>
          <cell r="AE551">
            <v>0</v>
          </cell>
          <cell r="AF551">
            <v>85.5</v>
          </cell>
          <cell r="AG551">
            <v>143</v>
          </cell>
          <cell r="AH551" t="str">
            <v>確定</v>
          </cell>
          <cell r="AI551">
            <v>0</v>
          </cell>
          <cell r="AJ551" t="str">
            <v>中止</v>
          </cell>
          <cell r="AK551">
            <v>9</v>
          </cell>
          <cell r="AL551" t="str">
            <v>B＋C＋D＋E＋F＋G＋H＋I</v>
          </cell>
          <cell r="AM551">
            <v>11</v>
          </cell>
          <cell r="AN551">
            <v>12</v>
          </cell>
          <cell r="AO551">
            <v>12</v>
          </cell>
          <cell r="AP551">
            <v>12</v>
          </cell>
          <cell r="AQ551">
            <v>11</v>
          </cell>
          <cell r="AR551">
            <v>12</v>
          </cell>
          <cell r="AS551">
            <v>10</v>
          </cell>
          <cell r="AT551">
            <v>4</v>
          </cell>
          <cell r="AU551">
            <v>4</v>
          </cell>
          <cell r="AV551">
            <v>0</v>
          </cell>
          <cell r="AW551">
            <v>77</v>
          </cell>
          <cell r="AX551">
            <v>2</v>
          </cell>
          <cell r="AY551">
            <v>1</v>
          </cell>
          <cell r="AZ551">
            <v>1</v>
          </cell>
          <cell r="BA551" t="str">
            <v>オーナー</v>
          </cell>
          <cell r="BB551" t="str">
            <v>オーナー</v>
          </cell>
          <cell r="BC551" t="str">
            <v>オーナー</v>
          </cell>
          <cell r="BD551" t="str">
            <v>なし</v>
          </cell>
          <cell r="BE551" t="str">
            <v>なし</v>
          </cell>
          <cell r="BF551">
            <v>0</v>
          </cell>
          <cell r="BG551">
            <v>0</v>
          </cell>
          <cell r="BH551">
            <v>0</v>
          </cell>
          <cell r="BI551">
            <v>0</v>
          </cell>
          <cell r="BJ551">
            <v>0</v>
          </cell>
        </row>
        <row r="552">
          <cell r="A552">
            <v>596</v>
          </cell>
          <cell r="B552" t="str">
            <v>確定</v>
          </cell>
          <cell r="C552" t="str">
            <v>新規</v>
          </cell>
          <cell r="D552" t="str">
            <v>坐和民</v>
          </cell>
          <cell r="E552" t="str">
            <v>鷺沼</v>
          </cell>
          <cell r="F552" t="str">
            <v>確定</v>
          </cell>
          <cell r="G552" t="str">
            <v>日比</v>
          </cell>
          <cell r="H552">
            <v>38533</v>
          </cell>
          <cell r="I552" t="str">
            <v>確定</v>
          </cell>
          <cell r="J552">
            <v>38527</v>
          </cell>
          <cell r="K552">
            <v>0.625</v>
          </cell>
          <cell r="L552">
            <v>0</v>
          </cell>
          <cell r="M552">
            <v>0</v>
          </cell>
          <cell r="N552" t="str">
            <v>216-0004</v>
          </cell>
          <cell r="O552" t="str">
            <v>川崎市宮前区鷺沼1-11-6</v>
          </cell>
          <cell r="P552" t="str">
            <v>確定</v>
          </cell>
          <cell r="Q552" t="str">
            <v>鷺沼第一ビルＢ1階</v>
          </cell>
          <cell r="R552" t="str">
            <v>確定</v>
          </cell>
          <cell r="S552" t="str">
            <v>東急田園都市線</v>
          </cell>
          <cell r="T552" t="str">
            <v>鷺沼</v>
          </cell>
          <cell r="U552">
            <v>1</v>
          </cell>
          <cell r="V552">
            <v>86.67</v>
          </cell>
          <cell r="W552" t="str">
            <v>未定</v>
          </cell>
          <cell r="X552">
            <v>1</v>
          </cell>
          <cell r="Y552" t="str">
            <v>年中無休</v>
          </cell>
          <cell r="Z552" t="str">
            <v>17:00～翌日3:00　金土曜及び祝休日の前日は5:00迄</v>
          </cell>
          <cell r="AA552" t="str">
            <v>044-870-2205</v>
          </cell>
          <cell r="AB552" t="str">
            <v>044-870-2206</v>
          </cell>
          <cell r="AC552" t="str">
            <v>なし</v>
          </cell>
          <cell r="AD552">
            <v>11000</v>
          </cell>
          <cell r="AE552">
            <v>0</v>
          </cell>
          <cell r="AF552">
            <v>81.64</v>
          </cell>
          <cell r="AG552">
            <v>139</v>
          </cell>
          <cell r="AH552" t="str">
            <v>確定</v>
          </cell>
          <cell r="AI552">
            <v>0</v>
          </cell>
          <cell r="AJ552" t="str">
            <v>中止</v>
          </cell>
          <cell r="AK552">
            <v>5</v>
          </cell>
          <cell r="AL552" t="str">
            <v>B＋C＋D＋E</v>
          </cell>
          <cell r="AM552">
            <v>6</v>
          </cell>
          <cell r="AN552">
            <v>12</v>
          </cell>
          <cell r="AO552">
            <v>8</v>
          </cell>
          <cell r="AP552">
            <v>8</v>
          </cell>
          <cell r="AQ552">
            <v>14</v>
          </cell>
          <cell r="AR552">
            <v>0</v>
          </cell>
          <cell r="AS552">
            <v>0</v>
          </cell>
          <cell r="AT552">
            <v>0</v>
          </cell>
          <cell r="AU552">
            <v>0</v>
          </cell>
          <cell r="AV552">
            <v>0</v>
          </cell>
          <cell r="AW552">
            <v>42</v>
          </cell>
          <cell r="AX552">
            <v>1</v>
          </cell>
          <cell r="AY552">
            <v>1</v>
          </cell>
          <cell r="AZ552">
            <v>1</v>
          </cell>
          <cell r="BA552" t="str">
            <v>ストーンズ</v>
          </cell>
          <cell r="BB552" t="str">
            <v>ストーンズ</v>
          </cell>
          <cell r="BC552" t="str">
            <v>東京ガス</v>
          </cell>
          <cell r="BD552" t="str">
            <v>あり</v>
          </cell>
          <cell r="BE552" t="str">
            <v>なし</v>
          </cell>
          <cell r="BF552" t="str">
            <v>既存</v>
          </cell>
          <cell r="BG552">
            <v>0</v>
          </cell>
          <cell r="BH552" t="str">
            <v>（株）ストーンズ</v>
          </cell>
          <cell r="BI552" t="str">
            <v>山﨑、依田</v>
          </cell>
          <cell r="BJ552" t="str">
            <v>044-829-0055</v>
          </cell>
        </row>
        <row r="553">
          <cell r="A553">
            <v>583</v>
          </cell>
          <cell r="B553" t="str">
            <v>確定</v>
          </cell>
          <cell r="C553" t="str">
            <v>新規</v>
          </cell>
          <cell r="D553" t="str">
            <v>手づくり厨房</v>
          </cell>
          <cell r="E553" t="str">
            <v>赤羽東口駅前</v>
          </cell>
          <cell r="F553" t="str">
            <v>確定</v>
          </cell>
          <cell r="G553" t="str">
            <v>藤井</v>
          </cell>
          <cell r="H553">
            <v>38551</v>
          </cell>
          <cell r="I553" t="str">
            <v>確定</v>
          </cell>
          <cell r="J553">
            <v>38542</v>
          </cell>
          <cell r="K553">
            <v>0.625</v>
          </cell>
          <cell r="L553">
            <v>0</v>
          </cell>
          <cell r="M553">
            <v>0</v>
          </cell>
          <cell r="N553" t="str">
            <v>115-0045</v>
          </cell>
          <cell r="O553" t="str">
            <v>東京都北区赤羽1丁目8-4</v>
          </cell>
          <cell r="P553" t="str">
            <v>確定</v>
          </cell>
          <cell r="Q553" t="str">
            <v>赤羽商事ビル6階</v>
          </cell>
          <cell r="R553" t="str">
            <v>確定</v>
          </cell>
          <cell r="S553" t="str">
            <v>JR京浜東北線</v>
          </cell>
          <cell r="T553" t="str">
            <v>赤羽</v>
          </cell>
          <cell r="U553">
            <v>1</v>
          </cell>
          <cell r="V553">
            <v>59.05</v>
          </cell>
          <cell r="W553" t="str">
            <v>未定</v>
          </cell>
          <cell r="X553">
            <v>1</v>
          </cell>
          <cell r="Y553" t="str">
            <v>年中無休</v>
          </cell>
          <cell r="Z553" t="str">
            <v>17:00～翌日3:00　金土曜及び祝休日の前日は5:00迄</v>
          </cell>
          <cell r="AA553" t="str">
            <v>03-5249-8533</v>
          </cell>
          <cell r="AB553" t="str">
            <v>03-5249-8534</v>
          </cell>
          <cell r="AC553" t="str">
            <v>なし</v>
          </cell>
          <cell r="AD553">
            <v>11000</v>
          </cell>
          <cell r="AE553">
            <v>0</v>
          </cell>
          <cell r="AF553">
            <v>59.05</v>
          </cell>
          <cell r="AG553">
            <v>101</v>
          </cell>
          <cell r="AH553" t="str">
            <v>確定</v>
          </cell>
          <cell r="AI553">
            <v>0</v>
          </cell>
          <cell r="AJ553" t="str">
            <v>中止</v>
          </cell>
          <cell r="AK553">
            <v>2</v>
          </cell>
          <cell r="AL553" t="str">
            <v>Ａ＋Ｂ</v>
          </cell>
          <cell r="AM553">
            <v>23</v>
          </cell>
          <cell r="AN553">
            <v>23</v>
          </cell>
          <cell r="AO553">
            <v>0</v>
          </cell>
          <cell r="AP553">
            <v>0</v>
          </cell>
          <cell r="AQ553">
            <v>0</v>
          </cell>
          <cell r="AR553">
            <v>0</v>
          </cell>
          <cell r="AS553">
            <v>0</v>
          </cell>
          <cell r="AT553">
            <v>0</v>
          </cell>
          <cell r="AU553">
            <v>0</v>
          </cell>
          <cell r="AV553">
            <v>0</v>
          </cell>
          <cell r="AW553" t="str">
            <v>46（囲炉裏席）</v>
          </cell>
          <cell r="AX553">
            <v>1</v>
          </cell>
          <cell r="AY553">
            <v>1</v>
          </cell>
          <cell r="AZ553">
            <v>1</v>
          </cell>
          <cell r="BA553" t="str">
            <v>第一興商</v>
          </cell>
          <cell r="BB553" t="str">
            <v>第一興商</v>
          </cell>
          <cell r="BC553" t="str">
            <v>東京ガス</v>
          </cell>
          <cell r="BD553" t="str">
            <v>なし</v>
          </cell>
          <cell r="BE553" t="str">
            <v>あり</v>
          </cell>
          <cell r="BF553" t="str">
            <v>既存</v>
          </cell>
          <cell r="BG553">
            <v>0</v>
          </cell>
          <cell r="BH553">
            <v>0</v>
          </cell>
          <cell r="BI553">
            <v>0</v>
          </cell>
          <cell r="BJ553">
            <v>0</v>
          </cell>
        </row>
        <row r="554">
          <cell r="A554">
            <v>588</v>
          </cell>
          <cell r="B554" t="str">
            <v>確定</v>
          </cell>
          <cell r="C554" t="str">
            <v>新規</v>
          </cell>
          <cell r="D554" t="str">
            <v>坐和民</v>
          </cell>
          <cell r="E554" t="str">
            <v>長野駅善光寺口</v>
          </cell>
          <cell r="F554" t="str">
            <v>確定</v>
          </cell>
          <cell r="G554" t="str">
            <v>高坂</v>
          </cell>
          <cell r="H554">
            <v>38548</v>
          </cell>
          <cell r="I554" t="str">
            <v>確定</v>
          </cell>
          <cell r="J554">
            <v>38542</v>
          </cell>
          <cell r="K554">
            <v>0.625</v>
          </cell>
          <cell r="L554">
            <v>0</v>
          </cell>
          <cell r="M554">
            <v>0</v>
          </cell>
          <cell r="N554" t="str">
            <v>380-0825</v>
          </cell>
          <cell r="O554" t="str">
            <v>長野県長野市末広町1359</v>
          </cell>
          <cell r="P554" t="str">
            <v>確定</v>
          </cell>
          <cell r="Q554" t="str">
            <v>長野ステーションホテル（１階）</v>
          </cell>
          <cell r="R554" t="str">
            <v>確定</v>
          </cell>
          <cell r="S554" t="str">
            <v>信越本線</v>
          </cell>
          <cell r="T554" t="str">
            <v>長野</v>
          </cell>
          <cell r="U554">
            <v>2</v>
          </cell>
          <cell r="V554">
            <v>75.31</v>
          </cell>
          <cell r="W554" t="str">
            <v>未定</v>
          </cell>
          <cell r="X554">
            <v>1</v>
          </cell>
          <cell r="Y554" t="str">
            <v>年中無休</v>
          </cell>
          <cell r="Z554" t="str">
            <v>17:00～翌日3:00　金土曜及び祝休日の前日は5:00迄</v>
          </cell>
          <cell r="AA554" t="str">
            <v>026-219-0507</v>
          </cell>
          <cell r="AB554" t="str">
            <v>026-219-0508</v>
          </cell>
          <cell r="AC554" t="str">
            <v>なし</v>
          </cell>
          <cell r="AD554">
            <v>11500</v>
          </cell>
          <cell r="AE554">
            <v>0</v>
          </cell>
          <cell r="AF554">
            <v>70</v>
          </cell>
          <cell r="AG554">
            <v>119</v>
          </cell>
          <cell r="AH554" t="str">
            <v>確定</v>
          </cell>
          <cell r="AI554">
            <v>0</v>
          </cell>
          <cell r="AJ554" t="str">
            <v>中止</v>
          </cell>
          <cell r="AK554">
            <v>1</v>
          </cell>
          <cell r="AL554" t="str">
            <v>A</v>
          </cell>
          <cell r="AM554">
            <v>50</v>
          </cell>
          <cell r="AN554">
            <v>0</v>
          </cell>
          <cell r="AO554">
            <v>0</v>
          </cell>
          <cell r="AP554">
            <v>0</v>
          </cell>
          <cell r="AQ554">
            <v>0</v>
          </cell>
          <cell r="AR554">
            <v>0</v>
          </cell>
          <cell r="AS554">
            <v>0</v>
          </cell>
          <cell r="AT554">
            <v>0</v>
          </cell>
          <cell r="AU554">
            <v>0</v>
          </cell>
          <cell r="AV554">
            <v>0</v>
          </cell>
          <cell r="AW554">
            <v>50</v>
          </cell>
          <cell r="AX554">
            <v>1</v>
          </cell>
          <cell r="AY554">
            <v>1</v>
          </cell>
          <cell r="AZ554">
            <v>1</v>
          </cell>
          <cell r="BA554" t="str">
            <v>オーナー</v>
          </cell>
          <cell r="BB554" t="str">
            <v>オーナー</v>
          </cell>
          <cell r="BC554" t="str">
            <v>東京ガス</v>
          </cell>
          <cell r="BD554" t="str">
            <v>あり</v>
          </cell>
          <cell r="BE554" t="str">
            <v>なし</v>
          </cell>
          <cell r="BF554" t="str">
            <v>既存</v>
          </cell>
          <cell r="BG554">
            <v>0</v>
          </cell>
          <cell r="BH554">
            <v>0</v>
          </cell>
          <cell r="BI554">
            <v>0</v>
          </cell>
          <cell r="BJ554">
            <v>0</v>
          </cell>
        </row>
        <row r="555">
          <cell r="A555">
            <v>593</v>
          </cell>
          <cell r="B555" t="str">
            <v>確定</v>
          </cell>
          <cell r="C555" t="str">
            <v>新規</v>
          </cell>
          <cell r="D555" t="str">
            <v>坐和民</v>
          </cell>
          <cell r="E555" t="str">
            <v>甲府県民会館前</v>
          </cell>
          <cell r="F555" t="str">
            <v>確定</v>
          </cell>
          <cell r="G555" t="str">
            <v>高坂</v>
          </cell>
          <cell r="H555">
            <v>38562</v>
          </cell>
          <cell r="I555" t="str">
            <v>確定</v>
          </cell>
          <cell r="J555">
            <v>38556</v>
          </cell>
          <cell r="K555">
            <v>0.625</v>
          </cell>
          <cell r="L555">
            <v>0</v>
          </cell>
          <cell r="M555">
            <v>0</v>
          </cell>
          <cell r="N555" t="str">
            <v>400-0031</v>
          </cell>
          <cell r="O555" t="str">
            <v>山梨県甲府市丸ノ内1丁目16-14</v>
          </cell>
          <cell r="P555" t="str">
            <v>確定</v>
          </cell>
          <cell r="Q555" t="str">
            <v>松岡ビル（１～３階）</v>
          </cell>
          <cell r="R555" t="str">
            <v>確定</v>
          </cell>
          <cell r="S555" t="str">
            <v>中央本線・身延</v>
          </cell>
          <cell r="T555" t="str">
            <v>甲府</v>
          </cell>
          <cell r="U555">
            <v>5</v>
          </cell>
          <cell r="V555">
            <v>115.86</v>
          </cell>
          <cell r="W555" t="str">
            <v>未定</v>
          </cell>
          <cell r="X555">
            <v>3</v>
          </cell>
          <cell r="Y555" t="str">
            <v>年中無休</v>
          </cell>
          <cell r="Z555" t="str">
            <v>17:00～翌日3:00　金土曜及び祝休日の前日は5:00迄</v>
          </cell>
          <cell r="AA555" t="str">
            <v>055-220-1266</v>
          </cell>
          <cell r="AB555" t="str">
            <v>055-220-1267</v>
          </cell>
          <cell r="AC555" t="str">
            <v>なし</v>
          </cell>
          <cell r="AD555">
            <v>11500</v>
          </cell>
          <cell r="AE555">
            <v>0</v>
          </cell>
          <cell r="AF555">
            <v>92</v>
          </cell>
          <cell r="AG555">
            <v>143</v>
          </cell>
          <cell r="AH555" t="str">
            <v>確定</v>
          </cell>
          <cell r="AI555">
            <v>0</v>
          </cell>
          <cell r="AJ555" t="str">
            <v>中止</v>
          </cell>
          <cell r="AK555">
            <v>4</v>
          </cell>
          <cell r="AL555" t="str">
            <v>A＋B＋C＋D</v>
          </cell>
          <cell r="AM555">
            <v>16</v>
          </cell>
          <cell r="AN555">
            <v>16</v>
          </cell>
          <cell r="AO555">
            <v>16</v>
          </cell>
          <cell r="AP555">
            <v>16</v>
          </cell>
          <cell r="AQ555">
            <v>0</v>
          </cell>
          <cell r="AR555">
            <v>0</v>
          </cell>
          <cell r="AS555">
            <v>0</v>
          </cell>
          <cell r="AT555">
            <v>0</v>
          </cell>
          <cell r="AU555">
            <v>0</v>
          </cell>
          <cell r="AV555">
            <v>0</v>
          </cell>
          <cell r="AW555">
            <v>64</v>
          </cell>
          <cell r="AX555">
            <v>2</v>
          </cell>
          <cell r="AY555">
            <v>1</v>
          </cell>
          <cell r="AZ555">
            <v>1</v>
          </cell>
          <cell r="BA555" t="str">
            <v>中部電力</v>
          </cell>
          <cell r="BB555" t="str">
            <v>甲府市水道局</v>
          </cell>
          <cell r="BC555" t="str">
            <v>東京ガス</v>
          </cell>
          <cell r="BD555" t="str">
            <v>あり</v>
          </cell>
          <cell r="BE555" t="str">
            <v>なし</v>
          </cell>
          <cell r="BF555" t="str">
            <v>既存</v>
          </cell>
          <cell r="BG555">
            <v>0</v>
          </cell>
          <cell r="BH555">
            <v>0</v>
          </cell>
          <cell r="BI555">
            <v>0</v>
          </cell>
          <cell r="BJ555">
            <v>0</v>
          </cell>
        </row>
        <row r="556">
          <cell r="A556">
            <v>589</v>
          </cell>
          <cell r="B556" t="str">
            <v>確定</v>
          </cell>
          <cell r="C556" t="str">
            <v>新規</v>
          </cell>
          <cell r="D556" t="str">
            <v>坐和民</v>
          </cell>
          <cell r="E556" t="str">
            <v>JR宇都宮駅西口</v>
          </cell>
          <cell r="F556" t="str">
            <v>確定</v>
          </cell>
          <cell r="G556" t="str">
            <v>大貫</v>
          </cell>
          <cell r="H556">
            <v>38564</v>
          </cell>
          <cell r="I556" t="str">
            <v>未定</v>
          </cell>
          <cell r="J556">
            <v>38556</v>
          </cell>
          <cell r="K556">
            <v>0</v>
          </cell>
          <cell r="L556">
            <v>0</v>
          </cell>
          <cell r="M556">
            <v>0</v>
          </cell>
          <cell r="N556" t="str">
            <v>321-0964</v>
          </cell>
          <cell r="O556" t="str">
            <v>栃木県宇都宮市駅前通り1-4-6</v>
          </cell>
          <cell r="P556" t="str">
            <v>確定</v>
          </cell>
          <cell r="Q556" t="str">
            <v>西口ビル（２階）</v>
          </cell>
          <cell r="R556" t="str">
            <v>確定</v>
          </cell>
          <cell r="S556" t="str">
            <v>JR</v>
          </cell>
          <cell r="T556" t="str">
            <v>宇都宮</v>
          </cell>
          <cell r="U556">
            <v>1</v>
          </cell>
          <cell r="V556">
            <v>86.72</v>
          </cell>
          <cell r="W556" t="str">
            <v>未定</v>
          </cell>
          <cell r="X556">
            <v>2</v>
          </cell>
          <cell r="Y556" t="str">
            <v>年中無休</v>
          </cell>
          <cell r="Z556" t="str">
            <v>17:00～翌日3:00　金土曜及び祝休日の前日は5:00迄</v>
          </cell>
          <cell r="AA556" t="str">
            <v>028-600-3460</v>
          </cell>
          <cell r="AB556" t="str">
            <v>028-600-3461</v>
          </cell>
          <cell r="AC556" t="str">
            <v>なし</v>
          </cell>
          <cell r="AD556">
            <v>13500</v>
          </cell>
        </row>
        <row r="557">
          <cell r="A557">
            <v>585</v>
          </cell>
          <cell r="B557" t="str">
            <v>確定</v>
          </cell>
          <cell r="C557" t="str">
            <v>新規</v>
          </cell>
          <cell r="D557" t="str">
            <v>坐和民</v>
          </cell>
          <cell r="E557" t="str">
            <v>呉中通り</v>
          </cell>
          <cell r="F557" t="str">
            <v>確定</v>
          </cell>
          <cell r="G557" t="str">
            <v>能村</v>
          </cell>
          <cell r="H557">
            <v>38562</v>
          </cell>
          <cell r="I557" t="str">
            <v>確定</v>
          </cell>
          <cell r="J557">
            <v>38555</v>
          </cell>
          <cell r="K557">
            <v>0.625</v>
          </cell>
          <cell r="L557">
            <v>0</v>
          </cell>
          <cell r="M557">
            <v>0</v>
          </cell>
          <cell r="N557" t="str">
            <v>737-0046</v>
          </cell>
          <cell r="O557" t="str">
            <v>呉市中通3丁目7-4</v>
          </cell>
          <cell r="P557" t="str">
            <v>確定</v>
          </cell>
          <cell r="Q557" t="str">
            <v>新藤ビル（１,２階）</v>
          </cell>
          <cell r="R557" t="str">
            <v>確定</v>
          </cell>
          <cell r="S557" t="str">
            <v>JR線</v>
          </cell>
          <cell r="T557" t="str">
            <v>呉</v>
          </cell>
          <cell r="U557">
            <v>15</v>
          </cell>
          <cell r="V557">
            <v>135.9</v>
          </cell>
          <cell r="W557" t="str">
            <v>未定</v>
          </cell>
          <cell r="X557">
            <v>2</v>
          </cell>
          <cell r="Y557" t="str">
            <v>年中無休</v>
          </cell>
          <cell r="Z557" t="str">
            <v>17:00～翌日3:00　金土曜及び祝休日の前日は5:00迄</v>
          </cell>
          <cell r="AA557">
            <v>0</v>
          </cell>
          <cell r="AB557">
            <v>0</v>
          </cell>
          <cell r="AC557">
            <v>0</v>
          </cell>
          <cell r="AD557">
            <v>13500</v>
          </cell>
          <cell r="AE557">
            <v>0</v>
          </cell>
          <cell r="AF557">
            <v>100</v>
          </cell>
          <cell r="AG557">
            <v>158</v>
          </cell>
          <cell r="AH557" t="str">
            <v>確定</v>
          </cell>
          <cell r="AI557">
            <v>0</v>
          </cell>
          <cell r="AJ557" t="str">
            <v>中止</v>
          </cell>
          <cell r="AK557">
            <v>4</v>
          </cell>
          <cell r="AL557" t="str">
            <v>A＋B＋C＋D</v>
          </cell>
          <cell r="AM557">
            <v>18</v>
          </cell>
          <cell r="AN557">
            <v>18</v>
          </cell>
          <cell r="AO557">
            <v>18</v>
          </cell>
          <cell r="AP557">
            <v>18</v>
          </cell>
          <cell r="AQ557">
            <v>0</v>
          </cell>
          <cell r="AR557">
            <v>0</v>
          </cell>
          <cell r="AS557">
            <v>0</v>
          </cell>
          <cell r="AT557">
            <v>0</v>
          </cell>
          <cell r="AU557">
            <v>0</v>
          </cell>
          <cell r="AV557">
            <v>0</v>
          </cell>
          <cell r="AW557">
            <v>72</v>
          </cell>
          <cell r="AX557">
            <v>2</v>
          </cell>
          <cell r="AY557">
            <v>1</v>
          </cell>
          <cell r="AZ557">
            <v>1</v>
          </cell>
          <cell r="BA557" t="str">
            <v>中国電力</v>
          </cell>
          <cell r="BB557" t="str">
            <v>呉水道局</v>
          </cell>
          <cell r="BC557">
            <v>0</v>
          </cell>
          <cell r="BD557" t="str">
            <v>あり</v>
          </cell>
          <cell r="BE557" t="str">
            <v>なし</v>
          </cell>
          <cell r="BF557" t="str">
            <v>既存</v>
          </cell>
          <cell r="BG557">
            <v>0</v>
          </cell>
          <cell r="BH557">
            <v>0</v>
          </cell>
          <cell r="BI557">
            <v>0</v>
          </cell>
          <cell r="BJ557">
            <v>0</v>
          </cell>
        </row>
        <row r="558">
          <cell r="A558">
            <v>590</v>
          </cell>
          <cell r="B558" t="str">
            <v>確定</v>
          </cell>
          <cell r="C558" t="str">
            <v>新規</v>
          </cell>
          <cell r="D558" t="str">
            <v>坐和民</v>
          </cell>
          <cell r="E558" t="str">
            <v>福山</v>
          </cell>
          <cell r="F558" t="str">
            <v>確定</v>
          </cell>
          <cell r="G558" t="str">
            <v>能村</v>
          </cell>
          <cell r="H558">
            <v>38560</v>
          </cell>
          <cell r="I558" t="str">
            <v>確定</v>
          </cell>
          <cell r="J558">
            <v>38554</v>
          </cell>
          <cell r="K558">
            <v>0.625</v>
          </cell>
          <cell r="L558">
            <v>0</v>
          </cell>
          <cell r="M558">
            <v>0</v>
          </cell>
          <cell r="N558" t="str">
            <v>720-0063</v>
          </cell>
          <cell r="O558" t="str">
            <v>広島県福山市元町12-7</v>
          </cell>
          <cell r="P558" t="str">
            <v>確定</v>
          </cell>
          <cell r="Q558" t="str">
            <v>福山会館ビル（１階）</v>
          </cell>
          <cell r="R558" t="str">
            <v>確定</v>
          </cell>
          <cell r="S558" t="str">
            <v>JR山陽</v>
          </cell>
          <cell r="T558" t="str">
            <v>福山</v>
          </cell>
          <cell r="U558">
            <v>2</v>
          </cell>
          <cell r="V558">
            <v>113.71</v>
          </cell>
          <cell r="W558" t="str">
            <v>未定</v>
          </cell>
          <cell r="X558">
            <v>1</v>
          </cell>
          <cell r="Y558" t="str">
            <v>年中無休</v>
          </cell>
          <cell r="Z558" t="str">
            <v>17:00～翌日3:00　金土曜及び祝休日の前日は5:00迄</v>
          </cell>
          <cell r="AA558">
            <v>0</v>
          </cell>
          <cell r="AB558">
            <v>0</v>
          </cell>
          <cell r="AC558">
            <v>0</v>
          </cell>
          <cell r="AD558">
            <v>13000</v>
          </cell>
          <cell r="AE558">
            <v>0</v>
          </cell>
          <cell r="AF558">
            <v>113.71</v>
          </cell>
          <cell r="AG558">
            <v>181</v>
          </cell>
          <cell r="AH558" t="str">
            <v>確定</v>
          </cell>
          <cell r="AI558">
            <v>0</v>
          </cell>
          <cell r="AJ558" t="str">
            <v>中止</v>
          </cell>
          <cell r="AK558">
            <v>5</v>
          </cell>
          <cell r="AL558" t="str">
            <v>A＋B＋C＋D＋E</v>
          </cell>
          <cell r="AM558">
            <v>12</v>
          </cell>
          <cell r="AN558">
            <v>12</v>
          </cell>
          <cell r="AO558">
            <v>12</v>
          </cell>
          <cell r="AP558">
            <v>16</v>
          </cell>
          <cell r="AQ558">
            <v>16</v>
          </cell>
          <cell r="AR558">
            <v>0</v>
          </cell>
          <cell r="AS558">
            <v>0</v>
          </cell>
          <cell r="AT558">
            <v>0</v>
          </cell>
          <cell r="AU558">
            <v>0</v>
          </cell>
          <cell r="AV558">
            <v>0</v>
          </cell>
          <cell r="AW558">
            <v>68</v>
          </cell>
          <cell r="AX558">
            <v>1</v>
          </cell>
          <cell r="AY558">
            <v>1</v>
          </cell>
          <cell r="AZ558">
            <v>1</v>
          </cell>
          <cell r="BA558" t="str">
            <v>オーナー</v>
          </cell>
          <cell r="BB558" t="str">
            <v>オーナー</v>
          </cell>
          <cell r="BC558" t="str">
            <v>オーナー</v>
          </cell>
          <cell r="BD558" t="str">
            <v>なし</v>
          </cell>
          <cell r="BE558" t="str">
            <v>なし</v>
          </cell>
          <cell r="BF558" t="str">
            <v>既存</v>
          </cell>
          <cell r="BG558">
            <v>0</v>
          </cell>
          <cell r="BH558">
            <v>0</v>
          </cell>
          <cell r="BI558">
            <v>0</v>
          </cell>
          <cell r="BJ558">
            <v>0</v>
          </cell>
        </row>
        <row r="559">
          <cell r="A559">
            <v>601</v>
          </cell>
          <cell r="B559" t="str">
            <v>確定</v>
          </cell>
          <cell r="C559" t="str">
            <v>変更</v>
          </cell>
          <cell r="D559" t="str">
            <v>坐和民</v>
          </cell>
          <cell r="E559" t="str">
            <v>横浜西口南幸町(旧店番：36）</v>
          </cell>
          <cell r="F559" t="str">
            <v>確定</v>
          </cell>
          <cell r="G559" t="str">
            <v>藤井</v>
          </cell>
          <cell r="H559">
            <v>38564</v>
          </cell>
          <cell r="I559" t="str">
            <v>未定</v>
          </cell>
          <cell r="J559" t="str">
            <v>クローズ日6月8日（引渡7月25日）</v>
          </cell>
          <cell r="K559">
            <v>0</v>
          </cell>
          <cell r="L559">
            <v>0</v>
          </cell>
          <cell r="M559">
            <v>0</v>
          </cell>
          <cell r="N559" t="str">
            <v>220-0005</v>
          </cell>
          <cell r="O559" t="str">
            <v>神奈川県横浜市西区南幸２丁目11-1</v>
          </cell>
          <cell r="P559" t="str">
            <v>未定</v>
          </cell>
          <cell r="Q559" t="str">
            <v>エムエスビルⅠB1、１階（１階部分が増床となります）　</v>
          </cell>
          <cell r="R559" t="str">
            <v>未定</v>
          </cell>
          <cell r="S559" t="str">
            <v>JR線</v>
          </cell>
          <cell r="T559" t="str">
            <v>横浜</v>
          </cell>
          <cell r="U559">
            <v>5</v>
          </cell>
        </row>
        <row r="560">
          <cell r="A560">
            <v>602</v>
          </cell>
          <cell r="B560" t="str">
            <v>確定</v>
          </cell>
          <cell r="C560" t="str">
            <v>変更</v>
          </cell>
          <cell r="D560" t="str">
            <v>わたみん家</v>
          </cell>
          <cell r="E560" t="str">
            <v>横浜西口南幸町（旧店番：37）</v>
          </cell>
          <cell r="F560" t="str">
            <v>確定</v>
          </cell>
          <cell r="G560" t="str">
            <v>藤井</v>
          </cell>
          <cell r="H560">
            <v>38564</v>
          </cell>
          <cell r="I560" t="str">
            <v>未定</v>
          </cell>
          <cell r="J560" t="str">
            <v>クローズ日6月8日（引渡7月25日）</v>
          </cell>
          <cell r="K560">
            <v>0</v>
          </cell>
          <cell r="L560">
            <v>0</v>
          </cell>
          <cell r="M560">
            <v>0</v>
          </cell>
          <cell r="N560" t="str">
            <v>220-0005</v>
          </cell>
          <cell r="O560" t="str">
            <v>神奈川県横浜市西区南幸２丁目13-7</v>
          </cell>
          <cell r="P560" t="str">
            <v>未定</v>
          </cell>
          <cell r="Q560" t="str">
            <v>エムエスビルⅡB1F</v>
          </cell>
          <cell r="R560" t="str">
            <v>未定</v>
          </cell>
          <cell r="S560" t="str">
            <v>ＪＲ線</v>
          </cell>
          <cell r="T560" t="str">
            <v>横浜</v>
          </cell>
          <cell r="U560">
            <v>5</v>
          </cell>
          <cell r="V560">
            <v>0</v>
          </cell>
          <cell r="W560">
            <v>0</v>
          </cell>
          <cell r="X560">
            <v>0</v>
          </cell>
          <cell r="Y560">
            <v>0</v>
          </cell>
          <cell r="Z560">
            <v>0</v>
          </cell>
          <cell r="AA560">
            <v>0</v>
          </cell>
          <cell r="AB560">
            <v>0</v>
          </cell>
          <cell r="AC560">
            <v>0</v>
          </cell>
          <cell r="AD560">
            <v>8450</v>
          </cell>
        </row>
        <row r="561">
          <cell r="A561">
            <v>561</v>
          </cell>
          <cell r="B561" t="str">
            <v>確定</v>
          </cell>
          <cell r="C561" t="str">
            <v>保留</v>
          </cell>
          <cell r="D561" t="str">
            <v>わた家</v>
          </cell>
          <cell r="E561" t="str">
            <v>下高井戸（旧店番：135）</v>
          </cell>
          <cell r="F561" t="str">
            <v>確定</v>
          </cell>
          <cell r="G561" t="str">
            <v>福田</v>
          </cell>
          <cell r="H561" t="str">
            <v>保留</v>
          </cell>
          <cell r="I561" t="str">
            <v>確定</v>
          </cell>
          <cell r="J561" t="str">
            <v>保留</v>
          </cell>
        </row>
        <row r="562">
          <cell r="A562">
            <v>562</v>
          </cell>
          <cell r="B562" t="str">
            <v>中止</v>
          </cell>
          <cell r="C562" t="str">
            <v>中止</v>
          </cell>
          <cell r="D562" t="str">
            <v>わた家</v>
          </cell>
          <cell r="E562" t="str">
            <v>ＪＲ両国駅前（旧店番：323）</v>
          </cell>
          <cell r="F562" t="str">
            <v>中止</v>
          </cell>
          <cell r="G562" t="str">
            <v>中止</v>
          </cell>
          <cell r="H562" t="str">
            <v>中止</v>
          </cell>
          <cell r="I562" t="str">
            <v>中止</v>
          </cell>
          <cell r="J562" t="str">
            <v>中止</v>
          </cell>
        </row>
        <row r="563">
          <cell r="A563">
            <v>563</v>
          </cell>
          <cell r="B563" t="str">
            <v>確定</v>
          </cell>
          <cell r="C563" t="str">
            <v>変更</v>
          </cell>
          <cell r="D563" t="str">
            <v>わた家</v>
          </cell>
          <cell r="E563" t="str">
            <v>用賀南口（旧店番：48）</v>
          </cell>
          <cell r="F563" t="str">
            <v>確定</v>
          </cell>
          <cell r="G563" t="str">
            <v>福田</v>
          </cell>
          <cell r="H563">
            <v>38542</v>
          </cell>
          <cell r="I563" t="str">
            <v>確定</v>
          </cell>
          <cell r="J563" t="str">
            <v>クローズ日7月2日（引渡7月6日）</v>
          </cell>
        </row>
        <row r="564">
          <cell r="A564">
            <v>564</v>
          </cell>
          <cell r="B564" t="str">
            <v>確定</v>
          </cell>
          <cell r="C564" t="str">
            <v>変更</v>
          </cell>
          <cell r="D564" t="str">
            <v>わた家</v>
          </cell>
          <cell r="E564" t="str">
            <v>西武桜台（旧店番：213）</v>
          </cell>
          <cell r="F564" t="str">
            <v>確定</v>
          </cell>
          <cell r="G564" t="str">
            <v>福田</v>
          </cell>
          <cell r="H564">
            <v>38549</v>
          </cell>
          <cell r="I564" t="str">
            <v>確定</v>
          </cell>
          <cell r="J564" t="str">
            <v>クローズ日7月9日（引渡7月13日）</v>
          </cell>
        </row>
        <row r="565">
          <cell r="A565">
            <v>565</v>
          </cell>
          <cell r="B565" t="str">
            <v>確定</v>
          </cell>
          <cell r="C565" t="str">
            <v>変更</v>
          </cell>
          <cell r="D565" t="str">
            <v>わた家</v>
          </cell>
          <cell r="E565" t="str">
            <v>松原団地東口駅前（旧店番：86）</v>
          </cell>
          <cell r="F565" t="str">
            <v>確定</v>
          </cell>
          <cell r="G565" t="str">
            <v>福田</v>
          </cell>
          <cell r="H565">
            <v>38556</v>
          </cell>
          <cell r="I565" t="str">
            <v>確定</v>
          </cell>
          <cell r="J565" t="str">
            <v>クローズ日7月16日（引渡日7月20日）</v>
          </cell>
        </row>
        <row r="566">
          <cell r="A566">
            <v>600</v>
          </cell>
          <cell r="B566" t="str">
            <v>確定</v>
          </cell>
          <cell r="C566" t="str">
            <v>新規</v>
          </cell>
          <cell r="D566" t="str">
            <v>坐和民</v>
          </cell>
          <cell r="E566" t="str">
            <v>松本駅東口</v>
          </cell>
          <cell r="F566" t="str">
            <v>確定</v>
          </cell>
          <cell r="G566" t="str">
            <v>高坂</v>
          </cell>
          <cell r="H566" t="str">
            <v>７月下</v>
          </cell>
          <cell r="I566" t="str">
            <v>未定</v>
          </cell>
          <cell r="J566" t="str">
            <v>７月中</v>
          </cell>
          <cell r="K566">
            <v>0</v>
          </cell>
          <cell r="L566">
            <v>0</v>
          </cell>
          <cell r="M566">
            <v>0</v>
          </cell>
          <cell r="N566" t="str">
            <v>390-0811</v>
          </cell>
          <cell r="O566" t="str">
            <v>長野県松本市中央１丁目3-1</v>
          </cell>
          <cell r="P566" t="str">
            <v>未定</v>
          </cell>
          <cell r="Q566" t="str">
            <v>田中屋ビル(1,2階）</v>
          </cell>
          <cell r="R566" t="str">
            <v>未定</v>
          </cell>
          <cell r="S566" t="str">
            <v>中央本線</v>
          </cell>
          <cell r="T566" t="str">
            <v>松本</v>
          </cell>
          <cell r="U566">
            <v>1</v>
          </cell>
          <cell r="V566">
            <v>90.97</v>
          </cell>
          <cell r="W566" t="str">
            <v>未定</v>
          </cell>
          <cell r="X566">
            <v>2</v>
          </cell>
          <cell r="Y566" t="str">
            <v>年中無休</v>
          </cell>
          <cell r="Z566" t="str">
            <v>17:00～翌日3:00　金土曜及び祝休日の前日は5:00迄</v>
          </cell>
          <cell r="AA566">
            <v>0</v>
          </cell>
          <cell r="AB566">
            <v>0</v>
          </cell>
          <cell r="AC566">
            <v>0</v>
          </cell>
          <cell r="AD566">
            <v>12500</v>
          </cell>
        </row>
        <row r="567">
          <cell r="A567">
            <v>591</v>
          </cell>
          <cell r="B567" t="str">
            <v>確定</v>
          </cell>
          <cell r="C567" t="str">
            <v>新規</v>
          </cell>
          <cell r="D567" t="str">
            <v>わたみん家</v>
          </cell>
          <cell r="E567" t="str">
            <v>道頓堀</v>
          </cell>
          <cell r="F567" t="str">
            <v>確定</v>
          </cell>
          <cell r="G567" t="str">
            <v>能村</v>
          </cell>
          <cell r="H567">
            <v>38565</v>
          </cell>
          <cell r="I567" t="str">
            <v>未定</v>
          </cell>
          <cell r="J567">
            <v>0</v>
          </cell>
          <cell r="K567">
            <v>0</v>
          </cell>
          <cell r="L567">
            <v>0</v>
          </cell>
          <cell r="M567">
            <v>0</v>
          </cell>
          <cell r="N567" t="str">
            <v>542-0071</v>
          </cell>
          <cell r="O567" t="str">
            <v>大阪府大阪市中央区道頓堀1-9-1</v>
          </cell>
          <cell r="P567" t="str">
            <v>未定</v>
          </cell>
          <cell r="Q567" t="str">
            <v>べルスードビルB1</v>
          </cell>
          <cell r="R567" t="str">
            <v>未定</v>
          </cell>
          <cell r="S567" t="str">
            <v>地下鉄</v>
          </cell>
          <cell r="T567" t="str">
            <v>難波</v>
          </cell>
          <cell r="U567">
            <v>5</v>
          </cell>
          <cell r="V567">
            <v>44.55</v>
          </cell>
          <cell r="W567" t="str">
            <v>未定</v>
          </cell>
          <cell r="X567">
            <v>1</v>
          </cell>
          <cell r="Y567" t="str">
            <v>年中無休</v>
          </cell>
          <cell r="Z567" t="str">
            <v>17:00～翌日5:00　金土曜及び祝休日の前日は5:00迄</v>
          </cell>
          <cell r="AA567">
            <v>0</v>
          </cell>
          <cell r="AB567">
            <v>0</v>
          </cell>
          <cell r="AC567">
            <v>0</v>
          </cell>
          <cell r="AD567">
            <v>10000</v>
          </cell>
        </row>
        <row r="568">
          <cell r="A568">
            <v>603</v>
          </cell>
          <cell r="B568" t="str">
            <v>確定</v>
          </cell>
          <cell r="C568" t="str">
            <v>新規</v>
          </cell>
          <cell r="D568" t="str">
            <v>わたみん家</v>
          </cell>
          <cell r="E568" t="str">
            <v>古川橋駅前</v>
          </cell>
          <cell r="F568" t="str">
            <v>確定</v>
          </cell>
          <cell r="G568" t="str">
            <v>広瀬</v>
          </cell>
          <cell r="H568" t="str">
            <v>8月上</v>
          </cell>
          <cell r="I568" t="str">
            <v>未定</v>
          </cell>
          <cell r="J568" t="str">
            <v>7月下</v>
          </cell>
          <cell r="K568">
            <v>0</v>
          </cell>
          <cell r="L568">
            <v>0</v>
          </cell>
          <cell r="M568">
            <v>0</v>
          </cell>
          <cell r="N568" t="str">
            <v>571-0030</v>
          </cell>
          <cell r="O568" t="str">
            <v>大阪府門真市末広町8-16</v>
          </cell>
          <cell r="P568" t="str">
            <v>未定</v>
          </cell>
          <cell r="Q568" t="str">
            <v>ロータリープラザ3Ｆ</v>
          </cell>
          <cell r="R568" t="str">
            <v>未定</v>
          </cell>
          <cell r="S568" t="str">
            <v>京阪線</v>
          </cell>
          <cell r="T568" t="str">
            <v>古川橋</v>
          </cell>
          <cell r="U568">
            <v>1</v>
          </cell>
          <cell r="V568">
            <v>52.56</v>
          </cell>
          <cell r="W568" t="str">
            <v>未定</v>
          </cell>
          <cell r="X568">
            <v>1</v>
          </cell>
          <cell r="Y568" t="str">
            <v>年中無休</v>
          </cell>
          <cell r="Z568" t="str">
            <v>17:00～翌日3:00　金土曜及び祝休日の前日は5:00迄</v>
          </cell>
          <cell r="AA568">
            <v>0</v>
          </cell>
          <cell r="AB568">
            <v>0</v>
          </cell>
          <cell r="AC568">
            <v>0</v>
          </cell>
          <cell r="AD568">
            <v>7500</v>
          </cell>
        </row>
        <row r="569">
          <cell r="A569">
            <v>594</v>
          </cell>
          <cell r="B569" t="str">
            <v>確定</v>
          </cell>
          <cell r="C569" t="str">
            <v>新規</v>
          </cell>
          <cell r="D569" t="str">
            <v>然の家</v>
          </cell>
          <cell r="E569" t="str">
            <v>静岡両替町</v>
          </cell>
          <cell r="F569" t="str">
            <v>確定</v>
          </cell>
          <cell r="G569" t="str">
            <v>児玉</v>
          </cell>
          <cell r="H569" t="str">
            <v>8月下旬</v>
          </cell>
          <cell r="I569" t="str">
            <v>未定</v>
          </cell>
          <cell r="J569" t="str">
            <v>8月下旬</v>
          </cell>
          <cell r="K569">
            <v>0</v>
          </cell>
          <cell r="L569">
            <v>0</v>
          </cell>
          <cell r="M569">
            <v>0</v>
          </cell>
          <cell r="N569" t="str">
            <v>420-0032</v>
          </cell>
          <cell r="O569" t="str">
            <v>静岡市葵区両替町2丁目4-16</v>
          </cell>
          <cell r="P569" t="str">
            <v>確定</v>
          </cell>
          <cell r="Q569" t="str">
            <v>金龍ビル（２階）</v>
          </cell>
          <cell r="R569" t="str">
            <v>確定</v>
          </cell>
          <cell r="S569" t="str">
            <v>JR東海道</v>
          </cell>
          <cell r="T569" t="str">
            <v>静岡</v>
          </cell>
          <cell r="U569">
            <v>5</v>
          </cell>
          <cell r="V569">
            <v>76.3</v>
          </cell>
          <cell r="W569" t="str">
            <v>未定</v>
          </cell>
          <cell r="X569">
            <v>2</v>
          </cell>
          <cell r="Y569" t="str">
            <v>年中無休</v>
          </cell>
          <cell r="Z569" t="str">
            <v>17:00～翌日3:00　金土曜及び祝休日の前日は5:00迄</v>
          </cell>
          <cell r="AA569">
            <v>0</v>
          </cell>
          <cell r="AB569">
            <v>0</v>
          </cell>
          <cell r="AC569">
            <v>0</v>
          </cell>
          <cell r="AD569">
            <v>10500</v>
          </cell>
        </row>
        <row r="570">
          <cell r="A570">
            <v>595</v>
          </cell>
          <cell r="B570" t="str">
            <v>確定</v>
          </cell>
          <cell r="C570" t="str">
            <v>新規</v>
          </cell>
          <cell r="D570" t="str">
            <v>わたみん家</v>
          </cell>
          <cell r="E570" t="str">
            <v>所沢西口プロペ通り</v>
          </cell>
          <cell r="F570" t="str">
            <v>確定</v>
          </cell>
          <cell r="G570" t="str">
            <v>藤井</v>
          </cell>
          <cell r="H570" t="str">
            <v>9月中旬</v>
          </cell>
          <cell r="I570" t="str">
            <v>未定</v>
          </cell>
          <cell r="J570" t="str">
            <v>9月初旬</v>
          </cell>
          <cell r="K570">
            <v>0</v>
          </cell>
          <cell r="L570">
            <v>0</v>
          </cell>
          <cell r="M570">
            <v>0</v>
          </cell>
          <cell r="N570" t="str">
            <v>359-1123</v>
          </cell>
          <cell r="O570" t="str">
            <v>埼玉県所沢市日吉町8-5</v>
          </cell>
          <cell r="P570" t="str">
            <v>確定</v>
          </cell>
          <cell r="Q570" t="str">
            <v>K'Sビル（４，５階）</v>
          </cell>
          <cell r="R570" t="str">
            <v>確定</v>
          </cell>
          <cell r="S570" t="str">
            <v>西武新宿</v>
          </cell>
          <cell r="T570" t="str">
            <v>所沢</v>
          </cell>
          <cell r="U570">
            <v>3</v>
          </cell>
          <cell r="V570">
            <v>80.040000000000006</v>
          </cell>
          <cell r="W570" t="str">
            <v>未定</v>
          </cell>
          <cell r="X570">
            <v>2</v>
          </cell>
          <cell r="Y570" t="str">
            <v>年中無休</v>
          </cell>
          <cell r="Z570" t="str">
            <v>17:00～翌日3:00　金土曜及び祝休日の前日は5:00迄</v>
          </cell>
          <cell r="AA570">
            <v>0</v>
          </cell>
          <cell r="AB570">
            <v>0</v>
          </cell>
          <cell r="AC570">
            <v>0</v>
          </cell>
          <cell r="AD570">
            <v>9800</v>
          </cell>
        </row>
        <row r="571">
          <cell r="A571">
            <v>566</v>
          </cell>
          <cell r="B571" t="str">
            <v>確定</v>
          </cell>
          <cell r="C571" t="str">
            <v>変更</v>
          </cell>
          <cell r="D571" t="str">
            <v>わた家</v>
          </cell>
          <cell r="E571" t="str">
            <v>石川町南口（旧店番：107）</v>
          </cell>
          <cell r="F571" t="str">
            <v>確定</v>
          </cell>
          <cell r="G571" t="str">
            <v>福田</v>
          </cell>
          <cell r="H571">
            <v>38563</v>
          </cell>
          <cell r="I571" t="str">
            <v>確定</v>
          </cell>
          <cell r="J571" t="str">
            <v>クローズ日7月23日（引渡日7月27日）</v>
          </cell>
        </row>
        <row r="572">
          <cell r="A572">
            <v>567</v>
          </cell>
          <cell r="B572" t="str">
            <v>中止</v>
          </cell>
          <cell r="C572" t="str">
            <v>中止</v>
          </cell>
          <cell r="D572" t="str">
            <v>わた家</v>
          </cell>
          <cell r="E572" t="str">
            <v>ＪＲ桜木町野毛（旧店番78）</v>
          </cell>
          <cell r="F572" t="str">
            <v>中止</v>
          </cell>
          <cell r="G572" t="str">
            <v>中止</v>
          </cell>
          <cell r="H572" t="str">
            <v>中止</v>
          </cell>
          <cell r="I572" t="str">
            <v>中止</v>
          </cell>
          <cell r="J572" t="str">
            <v>中止</v>
          </cell>
        </row>
        <row r="573">
          <cell r="A573">
            <v>597</v>
          </cell>
          <cell r="B573" t="str">
            <v>確定</v>
          </cell>
          <cell r="C573" t="str">
            <v>新規</v>
          </cell>
          <cell r="D573" t="str">
            <v>坐和民</v>
          </cell>
          <cell r="E573" t="str">
            <v>JR和歌山駅前</v>
          </cell>
          <cell r="F573" t="str">
            <v>確定</v>
          </cell>
          <cell r="G573" t="str">
            <v>広瀬</v>
          </cell>
          <cell r="H573" t="str">
            <v>8月中～下</v>
          </cell>
          <cell r="I573" t="str">
            <v>未定</v>
          </cell>
          <cell r="J573">
            <v>0</v>
          </cell>
          <cell r="K573">
            <v>0</v>
          </cell>
          <cell r="L573">
            <v>0</v>
          </cell>
          <cell r="M573">
            <v>0</v>
          </cell>
          <cell r="N573" t="str">
            <v>640-8331</v>
          </cell>
          <cell r="O573" t="str">
            <v>和歌山県和歌山市美園町5丁目7-8</v>
          </cell>
          <cell r="P573" t="str">
            <v>未定</v>
          </cell>
          <cell r="Q573" t="str">
            <v>パーク美園ビルＢ1、1階</v>
          </cell>
          <cell r="R573" t="str">
            <v>未定</v>
          </cell>
          <cell r="S573" t="str">
            <v>JR</v>
          </cell>
          <cell r="T573" t="str">
            <v>和歌山</v>
          </cell>
          <cell r="U573">
            <v>1</v>
          </cell>
          <cell r="V573">
            <v>75.680000000000007</v>
          </cell>
          <cell r="W573" t="str">
            <v>未定</v>
          </cell>
          <cell r="X573">
            <v>2</v>
          </cell>
          <cell r="Y573" t="str">
            <v>年中無休</v>
          </cell>
          <cell r="Z573" t="str">
            <v>17:00～翌日3:00　金土曜及び祝休日の前日は5:00迄</v>
          </cell>
          <cell r="AA573">
            <v>0</v>
          </cell>
          <cell r="AB573">
            <v>0</v>
          </cell>
          <cell r="AC573">
            <v>0</v>
          </cell>
          <cell r="AD573">
            <v>11500</v>
          </cell>
        </row>
        <row r="574">
          <cell r="A574">
            <v>605</v>
          </cell>
          <cell r="B574" t="str">
            <v>未定</v>
          </cell>
          <cell r="C574" t="str">
            <v>新規</v>
          </cell>
          <cell r="D574" t="str">
            <v>坐　和民</v>
          </cell>
          <cell r="E574" t="str">
            <v>あびこ駅前</v>
          </cell>
          <cell r="F574" t="str">
            <v>確定</v>
          </cell>
          <cell r="G574" t="str">
            <v>広瀬</v>
          </cell>
          <cell r="H574" t="str">
            <v>8月中～下</v>
          </cell>
          <cell r="I574" t="str">
            <v>未定</v>
          </cell>
          <cell r="J574">
            <v>0</v>
          </cell>
          <cell r="K574">
            <v>0</v>
          </cell>
          <cell r="L574">
            <v>0</v>
          </cell>
          <cell r="M574">
            <v>0</v>
          </cell>
          <cell r="N574" t="str">
            <v>558-0011</v>
          </cell>
          <cell r="O574" t="str">
            <v>大阪市住吉区苅田7-12-34</v>
          </cell>
          <cell r="P574" t="str">
            <v>未定</v>
          </cell>
          <cell r="Q574" t="str">
            <v>プラザあびこビル2Ｆ</v>
          </cell>
          <cell r="R574" t="str">
            <v>未定</v>
          </cell>
          <cell r="S574" t="str">
            <v>地下鉄</v>
          </cell>
          <cell r="T574" t="str">
            <v>あびこ</v>
          </cell>
          <cell r="U574">
            <v>0</v>
          </cell>
          <cell r="V574">
            <v>94.7</v>
          </cell>
          <cell r="W574" t="str">
            <v>未定</v>
          </cell>
          <cell r="X574">
            <v>1</v>
          </cell>
          <cell r="Y574" t="str">
            <v>年中無休</v>
          </cell>
          <cell r="Z574" t="str">
            <v>17:00～翌日3:00　金土曜及び祝休日の前日は5:00迄</v>
          </cell>
          <cell r="AA574">
            <v>0</v>
          </cell>
          <cell r="AB574">
            <v>0</v>
          </cell>
          <cell r="AC574">
            <v>0</v>
          </cell>
          <cell r="AD574">
            <v>12000</v>
          </cell>
        </row>
        <row r="575">
          <cell r="A575">
            <v>568</v>
          </cell>
          <cell r="B575" t="str">
            <v>確定</v>
          </cell>
          <cell r="C575" t="str">
            <v>変更</v>
          </cell>
          <cell r="D575" t="str">
            <v>わた家</v>
          </cell>
          <cell r="E575" t="str">
            <v>新八柱駅前（旧店番209）</v>
          </cell>
          <cell r="F575" t="str">
            <v>確定</v>
          </cell>
          <cell r="G575" t="str">
            <v>福田</v>
          </cell>
          <cell r="H575">
            <v>38570</v>
          </cell>
          <cell r="I575" t="str">
            <v>確定</v>
          </cell>
          <cell r="J575">
            <v>38567</v>
          </cell>
        </row>
        <row r="576">
          <cell r="A576">
            <v>569</v>
          </cell>
          <cell r="B576" t="str">
            <v>確定</v>
          </cell>
          <cell r="C576" t="str">
            <v>変更</v>
          </cell>
          <cell r="D576" t="str">
            <v>わた家</v>
          </cell>
          <cell r="E576" t="str">
            <v>ＪＲ船橋（旧店番：262）</v>
          </cell>
          <cell r="F576" t="str">
            <v>確定</v>
          </cell>
          <cell r="G576" t="str">
            <v>福田</v>
          </cell>
          <cell r="H576">
            <v>38577</v>
          </cell>
          <cell r="I576" t="str">
            <v>確定</v>
          </cell>
          <cell r="J576">
            <v>38574</v>
          </cell>
        </row>
        <row r="577">
          <cell r="A577">
            <v>570</v>
          </cell>
          <cell r="B577" t="str">
            <v>確定</v>
          </cell>
          <cell r="C577" t="str">
            <v>変更</v>
          </cell>
          <cell r="D577" t="str">
            <v>わた家</v>
          </cell>
          <cell r="E577" t="str">
            <v>新検見川南口（旧店番：83）</v>
          </cell>
          <cell r="F577" t="str">
            <v>確定</v>
          </cell>
          <cell r="G577" t="str">
            <v>福田</v>
          </cell>
          <cell r="H577">
            <v>38591</v>
          </cell>
          <cell r="I577" t="str">
            <v>確定</v>
          </cell>
          <cell r="J577">
            <v>38588</v>
          </cell>
        </row>
        <row r="578">
          <cell r="A578">
            <v>531</v>
          </cell>
          <cell r="B578" t="str">
            <v>確定</v>
          </cell>
          <cell r="C578" t="str">
            <v>新規</v>
          </cell>
          <cell r="D578" t="str">
            <v>坐和民</v>
          </cell>
          <cell r="E578" t="str">
            <v>天神橋筋六丁目</v>
          </cell>
          <cell r="F578" t="str">
            <v>確定</v>
          </cell>
          <cell r="G578" t="str">
            <v>能村</v>
          </cell>
          <cell r="H578" t="str">
            <v>10月中旬</v>
          </cell>
          <cell r="I578" t="str">
            <v>未定</v>
          </cell>
          <cell r="J578">
            <v>0</v>
          </cell>
          <cell r="K578">
            <v>0</v>
          </cell>
          <cell r="L578">
            <v>0</v>
          </cell>
          <cell r="M578">
            <v>0</v>
          </cell>
          <cell r="N578" t="str">
            <v>531-0041</v>
          </cell>
          <cell r="O578" t="str">
            <v>大阪府大阪市北区天神橋7-20</v>
          </cell>
          <cell r="P578" t="str">
            <v>未定</v>
          </cell>
          <cell r="Q578" t="str">
            <v>（旧）千鳥屋ビル1、2階</v>
          </cell>
          <cell r="R578" t="str">
            <v>未定</v>
          </cell>
          <cell r="S578" t="str">
            <v>地下鉄谷町線</v>
          </cell>
          <cell r="T578" t="str">
            <v>天神橋筋六丁目</v>
          </cell>
          <cell r="U578">
            <v>1</v>
          </cell>
          <cell r="V578">
            <v>105</v>
          </cell>
          <cell r="W578" t="str">
            <v>未定</v>
          </cell>
          <cell r="X578">
            <v>2</v>
          </cell>
          <cell r="Y578" t="str">
            <v>年中無休</v>
          </cell>
          <cell r="Z578" t="str">
            <v>17:00～翌日3:00　金土曜及び祝休日の前日は5:00迄</v>
          </cell>
          <cell r="AA578">
            <v>0</v>
          </cell>
          <cell r="AB578">
            <v>0</v>
          </cell>
          <cell r="AC578" t="str">
            <v>なし</v>
          </cell>
          <cell r="AD578">
            <v>12500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t="str">
            <v>新築</v>
          </cell>
        </row>
        <row r="579">
          <cell r="A579">
            <v>580</v>
          </cell>
          <cell r="B579" t="str">
            <v>確定</v>
          </cell>
          <cell r="C579" t="str">
            <v>新規</v>
          </cell>
          <cell r="D579" t="str">
            <v>然の家</v>
          </cell>
          <cell r="E579" t="str">
            <v>銀座土橋</v>
          </cell>
          <cell r="F579" t="str">
            <v>未定</v>
          </cell>
          <cell r="G579" t="str">
            <v>大貫</v>
          </cell>
          <cell r="H579" t="str">
            <v>9月30日頃</v>
          </cell>
          <cell r="I579" t="str">
            <v>未定</v>
          </cell>
          <cell r="J579" t="str">
            <v>8月中</v>
          </cell>
          <cell r="K579">
            <v>0</v>
          </cell>
          <cell r="L579">
            <v>0</v>
          </cell>
          <cell r="M579">
            <v>0</v>
          </cell>
          <cell r="N579" t="str">
            <v>105-0004</v>
          </cell>
          <cell r="O579" t="str">
            <v>東京都港区新橋1-3</v>
          </cell>
          <cell r="P579" t="str">
            <v>未定</v>
          </cell>
          <cell r="Q579" t="str">
            <v>銀座高架下　計画ビル（１階）</v>
          </cell>
          <cell r="R579" t="str">
            <v>未定</v>
          </cell>
          <cell r="S579" t="str">
            <v>JR／営団／都営</v>
          </cell>
          <cell r="T579" t="str">
            <v>新橋</v>
          </cell>
          <cell r="U579">
            <v>2</v>
          </cell>
          <cell r="V579">
            <v>99.43</v>
          </cell>
          <cell r="W579" t="str">
            <v>未定</v>
          </cell>
          <cell r="X579">
            <v>1</v>
          </cell>
          <cell r="Y579" t="str">
            <v>年中無休</v>
          </cell>
          <cell r="Z579" t="str">
            <v>17:00～翌日3:00　金土曜及び祝休日の前日は5:00迄</v>
          </cell>
          <cell r="AA579">
            <v>0</v>
          </cell>
          <cell r="AB579">
            <v>0</v>
          </cell>
          <cell r="AC579" t="str">
            <v>なし</v>
          </cell>
          <cell r="AD579">
            <v>20000</v>
          </cell>
        </row>
        <row r="580">
          <cell r="A580">
            <v>581</v>
          </cell>
          <cell r="B580" t="str">
            <v>確定</v>
          </cell>
          <cell r="C580" t="str">
            <v>新規</v>
          </cell>
          <cell r="D580" t="str">
            <v>坐和民</v>
          </cell>
          <cell r="E580" t="str">
            <v>銀座土橋</v>
          </cell>
          <cell r="F580" t="str">
            <v>未定</v>
          </cell>
          <cell r="G580" t="str">
            <v>大貫</v>
          </cell>
          <cell r="H580" t="str">
            <v>9月30日頃</v>
          </cell>
          <cell r="I580" t="str">
            <v>未定</v>
          </cell>
          <cell r="J580" t="str">
            <v>8月中</v>
          </cell>
          <cell r="K580">
            <v>0</v>
          </cell>
          <cell r="L580">
            <v>0</v>
          </cell>
          <cell r="M580">
            <v>0</v>
          </cell>
          <cell r="N580" t="str">
            <v>105-0004</v>
          </cell>
          <cell r="O580" t="str">
            <v>東京都港区新橋1-3</v>
          </cell>
          <cell r="P580" t="str">
            <v>未定</v>
          </cell>
          <cell r="Q580" t="str">
            <v>銀座高架下　計画ビル（１階）</v>
          </cell>
          <cell r="R580" t="str">
            <v>未定</v>
          </cell>
          <cell r="S580" t="str">
            <v>JR／営団／都営</v>
          </cell>
          <cell r="T580" t="str">
            <v>新橋</v>
          </cell>
          <cell r="U580">
            <v>2</v>
          </cell>
          <cell r="V580">
            <v>99.43</v>
          </cell>
          <cell r="W580" t="str">
            <v>未定</v>
          </cell>
          <cell r="X580">
            <v>1</v>
          </cell>
          <cell r="Y580" t="str">
            <v>年中無休</v>
          </cell>
          <cell r="Z580" t="str">
            <v>17:00～翌日3:00　金土曜及び祝休日の前日は5:00迄</v>
          </cell>
          <cell r="AA580">
            <v>0</v>
          </cell>
          <cell r="AB580">
            <v>0</v>
          </cell>
          <cell r="AC580" t="str">
            <v>なし</v>
          </cell>
          <cell r="AD580">
            <v>23000</v>
          </cell>
        </row>
        <row r="581">
          <cell r="A581">
            <v>576</v>
          </cell>
          <cell r="B581" t="str">
            <v>未定</v>
          </cell>
          <cell r="C581" t="str">
            <v>新規</v>
          </cell>
          <cell r="D581" t="str">
            <v>坐和民</v>
          </cell>
          <cell r="E581" t="str">
            <v>市ヶ谷</v>
          </cell>
          <cell r="F581" t="str">
            <v>未定</v>
          </cell>
          <cell r="G581" t="str">
            <v>藤井</v>
          </cell>
          <cell r="H581" t="str">
            <v>9月</v>
          </cell>
          <cell r="I581" t="str">
            <v>未定</v>
          </cell>
          <cell r="J581" t="str">
            <v>9月</v>
          </cell>
          <cell r="K581">
            <v>0</v>
          </cell>
          <cell r="L581">
            <v>0</v>
          </cell>
          <cell r="M581">
            <v>0</v>
          </cell>
          <cell r="N581" t="str">
            <v>160-0844</v>
          </cell>
          <cell r="O581" t="str">
            <v>東京都新宿区市ヶ谷八幡町1</v>
          </cell>
          <cell r="P581" t="str">
            <v>未定</v>
          </cell>
          <cell r="Q581" t="str">
            <v>新高ビル（４，５階）</v>
          </cell>
          <cell r="R581" t="str">
            <v>未定</v>
          </cell>
          <cell r="S581" t="str">
            <v>JR中央線</v>
          </cell>
          <cell r="T581" t="str">
            <v>市ヶ谷</v>
          </cell>
          <cell r="U581">
            <v>2</v>
          </cell>
          <cell r="V581">
            <v>66.67</v>
          </cell>
          <cell r="W581" t="str">
            <v>未定</v>
          </cell>
          <cell r="X581">
            <v>2</v>
          </cell>
          <cell r="Y581" t="str">
            <v>年中無休</v>
          </cell>
          <cell r="Z581" t="str">
            <v>17:00～翌日3:00　金土曜及び祝休日の前日は5:00迄</v>
          </cell>
        </row>
        <row r="582">
          <cell r="A582">
            <v>533</v>
          </cell>
          <cell r="B582" t="str">
            <v>確定</v>
          </cell>
          <cell r="C582" t="str">
            <v>新規</v>
          </cell>
          <cell r="D582" t="str">
            <v>手づくり厨房</v>
          </cell>
          <cell r="E582" t="str">
            <v>西宮北口</v>
          </cell>
          <cell r="F582" t="str">
            <v>確定</v>
          </cell>
          <cell r="G582" t="str">
            <v>広瀬</v>
          </cell>
          <cell r="H582" t="str">
            <v>10月中旬</v>
          </cell>
          <cell r="I582" t="str">
            <v>未定</v>
          </cell>
          <cell r="J582">
            <v>0</v>
          </cell>
          <cell r="K582">
            <v>0</v>
          </cell>
          <cell r="L582">
            <v>0</v>
          </cell>
          <cell r="M582">
            <v>0</v>
          </cell>
          <cell r="N582" t="str">
            <v>663-8204</v>
          </cell>
          <cell r="O582" t="str">
            <v>兵庫県西宮市高松町277－1</v>
          </cell>
          <cell r="P582" t="str">
            <v>未定</v>
          </cell>
          <cell r="Q582" t="str">
            <v>西宮北口駅前街区阪急ビル2階</v>
          </cell>
          <cell r="R582" t="str">
            <v>未定</v>
          </cell>
          <cell r="S582" t="str">
            <v>阪急</v>
          </cell>
          <cell r="T582" t="str">
            <v>西宮北口</v>
          </cell>
          <cell r="U582">
            <v>1</v>
          </cell>
          <cell r="V582">
            <v>61.5</v>
          </cell>
          <cell r="W582" t="str">
            <v>未定</v>
          </cell>
          <cell r="X582">
            <v>1</v>
          </cell>
          <cell r="Y582" t="str">
            <v>年中無休</v>
          </cell>
          <cell r="Z582" t="str">
            <v>17:00～翌日3:00　金土曜及び祝休日の前日は5:00迄</v>
          </cell>
          <cell r="AA582">
            <v>0</v>
          </cell>
          <cell r="AB582">
            <v>0</v>
          </cell>
          <cell r="AC582" t="str">
            <v>なし</v>
          </cell>
          <cell r="AD582">
            <v>10000</v>
          </cell>
        </row>
        <row r="583">
          <cell r="A583">
            <v>598</v>
          </cell>
          <cell r="B583" t="str">
            <v>未定</v>
          </cell>
          <cell r="C583" t="str">
            <v>新規</v>
          </cell>
          <cell r="D583" t="str">
            <v>坐和民</v>
          </cell>
          <cell r="E583" t="str">
            <v>郡山駅前</v>
          </cell>
          <cell r="F583" t="str">
            <v>確定</v>
          </cell>
          <cell r="G583" t="str">
            <v>大貫</v>
          </cell>
          <cell r="H583" t="str">
            <v>１０月末</v>
          </cell>
          <cell r="I583" t="str">
            <v>未定</v>
          </cell>
          <cell r="J583" t="str">
            <v>１０月中</v>
          </cell>
          <cell r="K583">
            <v>0</v>
          </cell>
          <cell r="L583">
            <v>0</v>
          </cell>
          <cell r="M583">
            <v>0</v>
          </cell>
          <cell r="N583" t="str">
            <v>963-8002</v>
          </cell>
          <cell r="O583" t="str">
            <v>福島県郡山市駅前２丁目3-7</v>
          </cell>
          <cell r="P583" t="str">
            <v>未定</v>
          </cell>
          <cell r="Q583" t="str">
            <v>エリート３０ビル（５,６階）</v>
          </cell>
          <cell r="R583" t="str">
            <v>未定</v>
          </cell>
          <cell r="S583" t="str">
            <v>JR東北本線</v>
          </cell>
          <cell r="T583" t="str">
            <v>郡山</v>
          </cell>
          <cell r="U583">
            <v>1</v>
          </cell>
          <cell r="V583">
            <v>144</v>
          </cell>
          <cell r="W583" t="str">
            <v>未定</v>
          </cell>
          <cell r="X583">
            <v>2</v>
          </cell>
          <cell r="Y583" t="str">
            <v>年中無休</v>
          </cell>
          <cell r="Z583" t="str">
            <v>17:00～翌日3:00　金土曜及び祝休日の前日は5:00迄</v>
          </cell>
          <cell r="AA583">
            <v>0</v>
          </cell>
          <cell r="AB583">
            <v>0</v>
          </cell>
          <cell r="AC583">
            <v>0</v>
          </cell>
          <cell r="AD583">
            <v>16500</v>
          </cell>
        </row>
        <row r="584">
          <cell r="A584">
            <v>599</v>
          </cell>
          <cell r="B584" t="str">
            <v>未定</v>
          </cell>
          <cell r="C584" t="str">
            <v>新規</v>
          </cell>
          <cell r="D584" t="str">
            <v>和民市場</v>
          </cell>
          <cell r="E584" t="str">
            <v>郡山駅前</v>
          </cell>
          <cell r="F584" t="str">
            <v>確定</v>
          </cell>
          <cell r="G584" t="str">
            <v>大貫</v>
          </cell>
          <cell r="H584" t="str">
            <v>１０月末</v>
          </cell>
          <cell r="I584" t="str">
            <v>未定</v>
          </cell>
          <cell r="J584" t="str">
            <v>１０月中</v>
          </cell>
          <cell r="K584">
            <v>0</v>
          </cell>
          <cell r="L584">
            <v>0</v>
          </cell>
          <cell r="M584">
            <v>0</v>
          </cell>
          <cell r="N584" t="str">
            <v>963-8002</v>
          </cell>
          <cell r="O584" t="str">
            <v>福島県郡山市駅前２丁目3-7</v>
          </cell>
          <cell r="P584" t="str">
            <v>未定</v>
          </cell>
          <cell r="Q584" t="str">
            <v>エリート３０ビル（４階）</v>
          </cell>
          <cell r="R584" t="str">
            <v>未定</v>
          </cell>
          <cell r="S584" t="str">
            <v>JR東北本線</v>
          </cell>
          <cell r="T584" t="str">
            <v>郡山</v>
          </cell>
          <cell r="U584">
            <v>1</v>
          </cell>
          <cell r="V584">
            <v>72</v>
          </cell>
          <cell r="W584" t="str">
            <v>未定</v>
          </cell>
          <cell r="X584">
            <v>1</v>
          </cell>
          <cell r="Y584" t="str">
            <v>年中無休</v>
          </cell>
          <cell r="Z584" t="str">
            <v>17:00～翌日3:00　金土曜及び祝休日の前日は5:00迄</v>
          </cell>
          <cell r="AA584">
            <v>0</v>
          </cell>
          <cell r="AB584">
            <v>0</v>
          </cell>
          <cell r="AC584">
            <v>0</v>
          </cell>
          <cell r="AD584">
            <v>12500</v>
          </cell>
        </row>
        <row r="585">
          <cell r="A585">
            <v>606</v>
          </cell>
          <cell r="B585" t="str">
            <v>未定</v>
          </cell>
          <cell r="C585" t="str">
            <v>新規</v>
          </cell>
          <cell r="D585" t="str">
            <v>未定</v>
          </cell>
          <cell r="E585" t="str">
            <v>お初天神</v>
          </cell>
          <cell r="F585" t="str">
            <v>確定</v>
          </cell>
          <cell r="G585" t="str">
            <v>小松</v>
          </cell>
          <cell r="H585" t="str">
            <v>10月下</v>
          </cell>
          <cell r="I585" t="str">
            <v>未定</v>
          </cell>
          <cell r="J585" t="str">
            <v>10月中</v>
          </cell>
          <cell r="K585">
            <v>0</v>
          </cell>
          <cell r="L585">
            <v>0</v>
          </cell>
          <cell r="M585">
            <v>0</v>
          </cell>
          <cell r="N585" t="str">
            <v>530-0057</v>
          </cell>
          <cell r="O585" t="str">
            <v>大阪府大阪市北区曽根崎2丁目8</v>
          </cell>
          <cell r="P585" t="str">
            <v>未定</v>
          </cell>
          <cell r="Q585" t="str">
            <v>コーストお初天神ビル（１Ｆ，中２Ｆ）</v>
          </cell>
          <cell r="R585" t="str">
            <v>未定</v>
          </cell>
          <cell r="S585" t="str">
            <v>ＪＲ，地下鉄線</v>
          </cell>
          <cell r="T585" t="str">
            <v>大阪</v>
          </cell>
          <cell r="U585">
            <v>3</v>
          </cell>
          <cell r="V585">
            <v>81.59</v>
          </cell>
          <cell r="W585" t="str">
            <v>未定</v>
          </cell>
          <cell r="X585">
            <v>2</v>
          </cell>
          <cell r="Y585" t="str">
            <v>年中無休</v>
          </cell>
          <cell r="Z585" t="str">
            <v>17:00～翌日3:00　金土曜及び祝休日の前日は5:00迄</v>
          </cell>
          <cell r="AA585">
            <v>0</v>
          </cell>
          <cell r="AB585">
            <v>0</v>
          </cell>
          <cell r="AC585">
            <v>0</v>
          </cell>
          <cell r="AD585">
            <v>16000</v>
          </cell>
        </row>
        <row r="586">
          <cell r="A586">
            <v>592</v>
          </cell>
          <cell r="B586" t="str">
            <v>未定</v>
          </cell>
          <cell r="C586" t="str">
            <v>新規</v>
          </cell>
          <cell r="D586" t="str">
            <v>坐和民</v>
          </cell>
          <cell r="E586" t="str">
            <v>紙屋町</v>
          </cell>
          <cell r="F586" t="str">
            <v>確定</v>
          </cell>
          <cell r="G586" t="str">
            <v>能村</v>
          </cell>
          <cell r="H586" t="str">
            <v>11月</v>
          </cell>
          <cell r="I586" t="str">
            <v>未定</v>
          </cell>
          <cell r="J586">
            <v>0</v>
          </cell>
          <cell r="K586">
            <v>0</v>
          </cell>
          <cell r="L586">
            <v>0</v>
          </cell>
          <cell r="M586">
            <v>0</v>
          </cell>
          <cell r="N586" t="str">
            <v>730-0031</v>
          </cell>
          <cell r="O586" t="str">
            <v>広島県広島市中区紙屋町1-1-9</v>
          </cell>
          <cell r="P586" t="str">
            <v>未定</v>
          </cell>
          <cell r="Q586">
            <v>0</v>
          </cell>
          <cell r="R586" t="str">
            <v>未定</v>
          </cell>
          <cell r="S586" t="str">
            <v>広島電鉄</v>
          </cell>
          <cell r="T586" t="str">
            <v>紙屋町</v>
          </cell>
          <cell r="U586">
            <v>2</v>
          </cell>
          <cell r="V586">
            <v>111.95</v>
          </cell>
          <cell r="W586" t="str">
            <v>未定</v>
          </cell>
          <cell r="X586">
            <v>3</v>
          </cell>
          <cell r="Y586" t="str">
            <v>年中無休</v>
          </cell>
          <cell r="Z586" t="str">
            <v>17:00～翌日3:00　金土曜及び祝休日の前日は5:00迄</v>
          </cell>
          <cell r="AA586">
            <v>0</v>
          </cell>
          <cell r="AB586">
            <v>0</v>
          </cell>
          <cell r="AC586">
            <v>0</v>
          </cell>
          <cell r="AD586">
            <v>15000</v>
          </cell>
        </row>
        <row r="587">
          <cell r="A587">
            <v>509</v>
          </cell>
          <cell r="B587" t="str">
            <v>確定</v>
          </cell>
          <cell r="C587" t="str">
            <v>新規</v>
          </cell>
          <cell r="D587" t="str">
            <v>坐和民</v>
          </cell>
          <cell r="E587" t="str">
            <v>ＪＲ三宮高架下</v>
          </cell>
          <cell r="F587" t="str">
            <v>確定</v>
          </cell>
          <cell r="G587" t="str">
            <v>広瀬</v>
          </cell>
          <cell r="H587" t="str">
            <v>11月</v>
          </cell>
          <cell r="I587" t="str">
            <v>未定</v>
          </cell>
          <cell r="J587">
            <v>0</v>
          </cell>
          <cell r="K587">
            <v>0</v>
          </cell>
          <cell r="L587">
            <v>0</v>
          </cell>
          <cell r="M587">
            <v>0</v>
          </cell>
          <cell r="N587" t="str">
            <v>651-0094</v>
          </cell>
          <cell r="O587" t="str">
            <v>兵庫県神戸市中央区琴ノ緒町5-1-408</v>
          </cell>
          <cell r="P587" t="str">
            <v>確定</v>
          </cell>
          <cell r="Q587" t="str">
            <v>確認中（1,2階）</v>
          </cell>
          <cell r="R587" t="str">
            <v>未定</v>
          </cell>
          <cell r="S587" t="str">
            <v>ＪＲ線</v>
          </cell>
          <cell r="T587" t="str">
            <v>三宮</v>
          </cell>
          <cell r="U587">
            <v>1</v>
          </cell>
          <cell r="V587">
            <v>99.58</v>
          </cell>
          <cell r="W587" t="str">
            <v>未定</v>
          </cell>
          <cell r="X587">
            <v>2</v>
          </cell>
          <cell r="Y587" t="str">
            <v>年中無休</v>
          </cell>
          <cell r="Z587" t="str">
            <v>17:00～翌日3:00　金土曜及び祝休日の前日は5:00迄</v>
          </cell>
          <cell r="AA587">
            <v>0</v>
          </cell>
          <cell r="AB587">
            <v>0</v>
          </cell>
          <cell r="AC587" t="str">
            <v>なし</v>
          </cell>
          <cell r="AD587">
            <v>16000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t="str">
            <v>既存</v>
          </cell>
        </row>
        <row r="588">
          <cell r="A588">
            <v>604</v>
          </cell>
          <cell r="B588" t="str">
            <v>未定</v>
          </cell>
          <cell r="C588" t="str">
            <v>新規</v>
          </cell>
          <cell r="D588" t="str">
            <v>坐　和民</v>
          </cell>
          <cell r="E588" t="str">
            <v>ＪＲ六甲道駅前</v>
          </cell>
          <cell r="F588" t="str">
            <v>確定</v>
          </cell>
          <cell r="G588" t="str">
            <v>広瀬</v>
          </cell>
          <cell r="H588" t="str">
            <v>11月中～下</v>
          </cell>
          <cell r="I588" t="str">
            <v>未定</v>
          </cell>
          <cell r="J588" t="str">
            <v>11月中</v>
          </cell>
          <cell r="K588">
            <v>0</v>
          </cell>
          <cell r="L588">
            <v>0</v>
          </cell>
          <cell r="M588">
            <v>0</v>
          </cell>
          <cell r="N588" t="str">
            <v>657-0027</v>
          </cell>
          <cell r="O588" t="str">
            <v>兵庫県神戸市灘区永手町5丁目1-1</v>
          </cell>
          <cell r="P588" t="str">
            <v>未定</v>
          </cell>
          <cell r="Q588">
            <v>0</v>
          </cell>
          <cell r="R588" t="str">
            <v>未定</v>
          </cell>
          <cell r="S588" t="str">
            <v>ＪＲ線</v>
          </cell>
          <cell r="T588" t="str">
            <v>六甲道</v>
          </cell>
          <cell r="U588">
            <v>1</v>
          </cell>
          <cell r="V588">
            <v>74.19</v>
          </cell>
          <cell r="W588" t="str">
            <v>未定</v>
          </cell>
          <cell r="X588">
            <v>2</v>
          </cell>
          <cell r="Y588" t="str">
            <v>年中無休</v>
          </cell>
          <cell r="Z588" t="str">
            <v>17:00～翌日3:00　金土曜及び祝休日の前日は5:00迄</v>
          </cell>
          <cell r="AA588">
            <v>0</v>
          </cell>
          <cell r="AB588">
            <v>0</v>
          </cell>
          <cell r="AC588">
            <v>0</v>
          </cell>
          <cell r="AD588">
            <v>12000</v>
          </cell>
        </row>
        <row r="589">
          <cell r="A589">
            <v>548</v>
          </cell>
          <cell r="B589" t="str">
            <v>確定</v>
          </cell>
          <cell r="C589" t="str">
            <v>変更</v>
          </cell>
          <cell r="D589" t="str">
            <v>和民市場</v>
          </cell>
          <cell r="E589" t="str">
            <v>柏西口駅前（旧店番：170）</v>
          </cell>
          <cell r="F589" t="str">
            <v>確定</v>
          </cell>
          <cell r="G589" t="str">
            <v>福田</v>
          </cell>
        </row>
        <row r="590">
          <cell r="A590">
            <v>549</v>
          </cell>
          <cell r="B590" t="str">
            <v>確定</v>
          </cell>
          <cell r="C590" t="str">
            <v>変更</v>
          </cell>
          <cell r="D590" t="str">
            <v>和民市場</v>
          </cell>
          <cell r="E590" t="str">
            <v>祖師ヶ谷大蔵駅前（旧店番：160）</v>
          </cell>
          <cell r="F590" t="str">
            <v>確定</v>
          </cell>
          <cell r="G590" t="str">
            <v>福田</v>
          </cell>
        </row>
        <row r="591">
          <cell r="A591">
            <v>550</v>
          </cell>
          <cell r="B591" t="str">
            <v>確定</v>
          </cell>
          <cell r="C591" t="str">
            <v>変更</v>
          </cell>
          <cell r="D591" t="str">
            <v>和民市場</v>
          </cell>
          <cell r="E591" t="str">
            <v>ＪＲ津田沼北口（旧店番：72）</v>
          </cell>
          <cell r="F591" t="str">
            <v>確定</v>
          </cell>
          <cell r="G591" t="str">
            <v>福田</v>
          </cell>
        </row>
        <row r="592">
          <cell r="A592">
            <v>607</v>
          </cell>
          <cell r="B592" t="str">
            <v>未定</v>
          </cell>
          <cell r="C592" t="str">
            <v>新規</v>
          </cell>
          <cell r="D592" t="str">
            <v>坐和民</v>
          </cell>
          <cell r="E592" t="str">
            <v>田無駅前</v>
          </cell>
          <cell r="F592" t="str">
            <v>未定</v>
          </cell>
          <cell r="G592" t="str">
            <v>日比</v>
          </cell>
          <cell r="H592" t="str">
            <v>平成18年2月</v>
          </cell>
          <cell r="I592" t="str">
            <v>未定</v>
          </cell>
          <cell r="J592">
            <v>0</v>
          </cell>
          <cell r="K592">
            <v>0</v>
          </cell>
          <cell r="L592">
            <v>0</v>
          </cell>
          <cell r="M592">
            <v>0</v>
          </cell>
          <cell r="N592" t="str">
            <v>188-0011</v>
          </cell>
          <cell r="O592" t="str">
            <v>東京都西東京市田無町</v>
          </cell>
          <cell r="P592" t="str">
            <v>未定</v>
          </cell>
          <cell r="Q592">
            <v>0</v>
          </cell>
          <cell r="R592" t="str">
            <v>未定</v>
          </cell>
          <cell r="S592" t="str">
            <v>西武新宿</v>
          </cell>
          <cell r="T592" t="str">
            <v>田無</v>
          </cell>
          <cell r="U592">
            <v>1</v>
          </cell>
          <cell r="V592">
            <v>108.42</v>
          </cell>
          <cell r="W592" t="str">
            <v>未定</v>
          </cell>
          <cell r="X592">
            <v>2</v>
          </cell>
          <cell r="Y592" t="str">
            <v>年中無休</v>
          </cell>
          <cell r="Z592" t="str">
            <v>17:00～翌日3:00　金土曜及び祝休日の前日は5:00迄</v>
          </cell>
          <cell r="AA592">
            <v>0</v>
          </cell>
          <cell r="AB592">
            <v>0</v>
          </cell>
          <cell r="AC592">
            <v>0</v>
          </cell>
          <cell r="AD592">
            <v>11500</v>
          </cell>
        </row>
        <row r="593">
          <cell r="A593">
            <v>608</v>
          </cell>
          <cell r="B593" t="str">
            <v>未定</v>
          </cell>
          <cell r="C593" t="str">
            <v>新規</v>
          </cell>
          <cell r="D593" t="str">
            <v>坐和民</v>
          </cell>
          <cell r="E593" t="str">
            <v>大和八木</v>
          </cell>
          <cell r="F593" t="str">
            <v>未定</v>
          </cell>
          <cell r="G593" t="str">
            <v>能村</v>
          </cell>
          <cell r="H593" t="str">
            <v>平成18年3月</v>
          </cell>
          <cell r="I593" t="str">
            <v>未定</v>
          </cell>
          <cell r="J593">
            <v>0</v>
          </cell>
          <cell r="K593">
            <v>0</v>
          </cell>
          <cell r="L593">
            <v>0</v>
          </cell>
          <cell r="M593">
            <v>0</v>
          </cell>
          <cell r="N593" t="str">
            <v>634-0804</v>
          </cell>
          <cell r="O593" t="str">
            <v>奈良県橿原市内膳町1丁目1-1</v>
          </cell>
          <cell r="P593" t="str">
            <v>未定</v>
          </cell>
          <cell r="Q593" t="str">
            <v>上万ビル(2,3,4階）</v>
          </cell>
          <cell r="R593" t="str">
            <v>未定</v>
          </cell>
          <cell r="S593" t="str">
            <v>近鉄線</v>
          </cell>
          <cell r="T593" t="str">
            <v>大和八木</v>
          </cell>
          <cell r="U593">
            <v>1</v>
          </cell>
          <cell r="V593">
            <v>117.84</v>
          </cell>
          <cell r="W593" t="str">
            <v>未定</v>
          </cell>
          <cell r="X593">
            <v>3</v>
          </cell>
          <cell r="Y593" t="str">
            <v>年中無休</v>
          </cell>
          <cell r="Z593" t="str">
            <v>17:00～翌日3:00　金土曜及び祝休日の前日は5:00迄</v>
          </cell>
          <cell r="AA593">
            <v>0</v>
          </cell>
          <cell r="AB593">
            <v>0</v>
          </cell>
          <cell r="AC593">
            <v>0</v>
          </cell>
          <cell r="AD593">
            <v>13200</v>
          </cell>
        </row>
        <row r="594">
          <cell r="A594">
            <v>609</v>
          </cell>
          <cell r="B594" t="str">
            <v>未定</v>
          </cell>
          <cell r="C594" t="str">
            <v>新規</v>
          </cell>
          <cell r="D594" t="str">
            <v>坐和民</v>
          </cell>
          <cell r="E594" t="str">
            <v>明石</v>
          </cell>
          <cell r="F594" t="str">
            <v>未定</v>
          </cell>
          <cell r="G594" t="str">
            <v>能村</v>
          </cell>
          <cell r="H594" t="str">
            <v>10月中～下</v>
          </cell>
          <cell r="I594" t="str">
            <v>未定</v>
          </cell>
          <cell r="J594">
            <v>0</v>
          </cell>
          <cell r="K594">
            <v>0</v>
          </cell>
          <cell r="L594">
            <v>0</v>
          </cell>
          <cell r="M594">
            <v>0</v>
          </cell>
          <cell r="N594">
            <v>0</v>
          </cell>
          <cell r="O594" t="str">
            <v>兵庫県明石市東中之町11-28</v>
          </cell>
          <cell r="P594" t="str">
            <v>未定</v>
          </cell>
          <cell r="Q594">
            <v>0</v>
          </cell>
          <cell r="R594">
            <v>0</v>
          </cell>
          <cell r="S594" t="str">
            <v>JR神戸線</v>
          </cell>
          <cell r="T594" t="str">
            <v>明石</v>
          </cell>
          <cell r="U594">
            <v>2</v>
          </cell>
          <cell r="V594">
            <v>104.8</v>
          </cell>
          <cell r="W594" t="str">
            <v>未定</v>
          </cell>
          <cell r="X594">
            <v>1</v>
          </cell>
          <cell r="Y594" t="str">
            <v>年中無休</v>
          </cell>
          <cell r="Z594" t="str">
            <v>17:00～翌日3:00　金土曜及び祝休日の前日は5:00迄</v>
          </cell>
          <cell r="AA594">
            <v>0</v>
          </cell>
          <cell r="AB594">
            <v>0</v>
          </cell>
          <cell r="AC594">
            <v>0</v>
          </cell>
          <cell r="AD594">
            <v>14500</v>
          </cell>
        </row>
      </sheetData>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体"/>
      <sheetName val="①役員名簿"/>
      <sheetName val="②規模・構造"/>
      <sheetName val="③サービス"/>
      <sheetName val="事務局使用欄（さわらないこと）"/>
      <sheetName val="Sheet1"/>
    </sheetNames>
    <sheetDataSet>
      <sheetData sheetId="0" refreshError="1"/>
      <sheetData sheetId="1" refreshError="1"/>
      <sheetData sheetId="2" refreshError="1"/>
      <sheetData sheetId="3" refreshError="1"/>
      <sheetData sheetId="4" refreshError="1"/>
      <sheetData sheetId="5">
        <row r="3">
          <cell r="L3" t="str">
            <v>A'</v>
          </cell>
        </row>
        <row r="4">
          <cell r="L4" t="str">
            <v>A</v>
          </cell>
        </row>
        <row r="5">
          <cell r="L5" t="str">
            <v>B'</v>
          </cell>
        </row>
        <row r="6">
          <cell r="L6" t="str">
            <v>B</v>
          </cell>
        </row>
        <row r="7">
          <cell r="L7" t="str">
            <v>C'</v>
          </cell>
        </row>
        <row r="8">
          <cell r="L8" t="str">
            <v>C</v>
          </cell>
        </row>
        <row r="9">
          <cell r="L9" t="str">
            <v>D</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体"/>
      <sheetName val="①役員名簿"/>
      <sheetName val="②規模・構造"/>
      <sheetName val="③サービス"/>
      <sheetName val="事務局使用欄（さわらないこと）"/>
      <sheetName val="Sheet1"/>
    </sheetNames>
    <sheetDataSet>
      <sheetData sheetId="0" refreshError="1"/>
      <sheetData sheetId="1" refreshError="1"/>
      <sheetData sheetId="2" refreshError="1"/>
      <sheetData sheetId="3" refreshError="1"/>
      <sheetData sheetId="4" refreshError="1"/>
      <sheetData sheetId="5">
        <row r="3">
          <cell r="L3" t="str">
            <v>A'</v>
          </cell>
        </row>
        <row r="4">
          <cell r="L4" t="str">
            <v>A</v>
          </cell>
        </row>
        <row r="5">
          <cell r="L5" t="str">
            <v>B'</v>
          </cell>
        </row>
        <row r="6">
          <cell r="L6" t="str">
            <v>B</v>
          </cell>
        </row>
        <row r="7">
          <cell r="L7" t="str">
            <v>C'</v>
          </cell>
        </row>
        <row r="8">
          <cell r="L8" t="str">
            <v>C</v>
          </cell>
        </row>
        <row r="9">
          <cell r="L9" t="str">
            <v>D</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般属性"/>
      <sheetName val="補助金"/>
      <sheetName val="土地事業費"/>
      <sheetName val="建築事業費"/>
      <sheetName val="開業創業費"/>
      <sheetName val="家賃管理費収入"/>
      <sheetName val="居室運用収入"/>
      <sheetName val="付属施設収入"/>
      <sheetName val="人件費"/>
      <sheetName val="運営支出費"/>
      <sheetName val="資金収支"/>
      <sheetName val="減価償却他"/>
      <sheetName val="収支計画ﾊﾟﾗﾒｰﾀ"/>
      <sheetName val="収支パラ"/>
      <sheetName val="収支計画書"/>
      <sheetName val="利払計算"/>
      <sheetName val="Module1"/>
      <sheetName val="ﾃﾞ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比較（ブランド別）"/>
      <sheetName val="比較（介護度別）"/>
      <sheetName val="作成メモ"/>
      <sheetName val="論点"/>
      <sheetName val="比較検証資料（要介護1）"/>
      <sheetName val="比較（介護度別）20220829"/>
      <sheetName val="介護度別・新価格案（L・家）"/>
      <sheetName val="介護度別・新価格案（L低価格・旧みずき）"/>
      <sheetName val="比較検証資料（自立）"/>
      <sheetName val="比較検証資料（要支援1）"/>
      <sheetName val="比較検証資料（要支援2）"/>
      <sheetName val="リスト"/>
      <sheetName val="地域係数"/>
      <sheetName val="20221001_介護サービス等一覧表A（介護専用型）案"/>
      <sheetName val="20221001_介護サービス等一覧表B（混合型）案"/>
      <sheetName val="20221001_介護サービス等一覧表（介護専用型）A4・縦"/>
      <sheetName val="20221001_介護サービス等一覧表（混合型）A4・縦"/>
      <sheetName val="（参考）使い方"/>
      <sheetName val="20221001_介護サービス等一覧表（専用型）A3・横版"/>
      <sheetName val="20221001_介護サービス等一覧表（混合型）A3・横版"/>
      <sheetName val="比較検証資料（要介護2）"/>
      <sheetName val="比較検証資料（要介護3）"/>
      <sheetName val="比較検証資料（要介護4）"/>
      <sheetName val="比較検証資料（要介護5）"/>
    </sheetNames>
    <sheetDataSet>
      <sheetData sheetId="0"/>
      <sheetData sheetId="1"/>
      <sheetData sheetId="2"/>
      <sheetData sheetId="3"/>
      <sheetData sheetId="4"/>
      <sheetData sheetId="5"/>
      <sheetData sheetId="6"/>
      <sheetData sheetId="7"/>
      <sheetData sheetId="8"/>
      <sheetData sheetId="9"/>
      <sheetData sheetId="10"/>
      <sheetData sheetId="11">
        <row r="1">
          <cell r="A1" t="str">
            <v>区分Ⅰ</v>
          </cell>
          <cell r="B1" t="str">
            <v>ご本人の希望により別料金でサービスを選択できます。提供する時間帯（日中：8～18時、夜朝：6～8時 及び 18～22時、深夜：22～6時）により、価格が異なります。なお、医師等の指示により、介護上必要な場合の３回目以降の入浴は、介護保険給付に含まれます。
【15分の場合】　日中：1,650円　夜朝：2,062円　深夜：2,475円、【30分の場合】　日中：2,750円　夜朝：3,437円　深夜：4,125円、【以降30分】　日中：2,750円　夜朝：3,437円　深夜：4,125円、【240～480分の場合】　日中：1,100円　夜朝：1,375円　深夜：1,650円（すべて税込の金額）。</v>
          </cell>
        </row>
        <row r="2">
          <cell r="A2" t="str">
            <v>区分Ⅱ</v>
          </cell>
          <cell r="B2" t="str">
            <v>ご本人の希望により別料金でサービスを選択できます。提供する時間帯（日中：8～18時、夜朝：6～8時 及び 18～22時、深夜：22～6時）により、価格が異なります。なお、医師等の指示により、介護上必要な場合の３回目以降の入浴は、介護保険給付に含まれます。
【15分の場合】　日中：1,540円　夜朝：1,925円　深夜：2,310円、【30分の場合】　日中：2,475円　夜朝：3,093円　深夜：3,712円、【以降30分】　日中：2,475円　夜朝：3,093円　深夜：3,712円、【240～480分の場合】　日中：1,100円　夜朝：1,375円　深夜：1,650円（すべて税込の金額）。</v>
          </cell>
        </row>
        <row r="3">
          <cell r="A3" t="str">
            <v>区分Ⅲ</v>
          </cell>
          <cell r="B3" t="str">
            <v>ご本人の希望により別料金でサービスを選択できます。提供する時間帯（日中：8～18時、夜朝：6～8時 及び 18～22時、深夜：22～6時）により、価格が異なります。なお、医師等の指示により、介護上必要な場合の３回目以降の入浴は、介護保険給付に含まれます。
【15分の場合】　日中：1,430円　夜朝：1,787円　深夜：2,145円、【30分の場合】　日中：2,220円　夜朝：2,750円　深夜：3,300円、【以降30分】　日中：2,220円　夜朝：2,750円　深夜：3,300円、【240～480分の場合】　日中：1,100円　夜朝：1,375円　深夜：1,650円（すべて税込の金額）。</v>
          </cell>
        </row>
        <row r="4">
          <cell r="A4" t="str">
            <v>世田谷</v>
          </cell>
          <cell r="B4" t="str">
            <v>ご本人の希望により別料金でサービスを選択できます。提供する時間帯（日中：8～18時、夜朝：6～8時 及び 18～22時、深夜：22～6時）により、価格が異なります。なお、医師等の指示により、介護上必要な場合の３回目以降の入浴は、介護保険給付に含まれます。
【15分の場合】　日中：1,650円　夜朝：2,062円　深夜：2,475円、【30分の場合】　日中：3,300円　夜朝：4,125円　深夜：4,950円、【以降30分】　日中：3,300円　夜朝：4,125円　深夜：4,950円（すべて税込の金額）。</v>
          </cell>
        </row>
      </sheetData>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０作成にあたっての注意事項"/>
      <sheetName val="１事業主体　２事業概要"/>
      <sheetName val="３建物概要"/>
      <sheetName val="４サービス内容"/>
      <sheetName val="５職員体制"/>
      <sheetName val="６利用料金"/>
      <sheetName val="７入居者状況"/>
      <sheetName val="８苦情等体制　９情報開示"/>
      <sheetName val="10その他"/>
      <sheetName val="別添１"/>
      <sheetName val="事業所一覧"/>
      <sheetName val="20221001_介護サービス等一覧表（混合型）A4"/>
      <sheetName val="別添３"/>
      <sheetName val="別添４"/>
      <sheetName val="加算・減算の説明"/>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G3" t="str">
            <v>4級地</v>
          </cell>
          <cell r="H3">
            <v>10.54</v>
          </cell>
        </row>
        <row r="8">
          <cell r="J8">
            <v>57864</v>
          </cell>
          <cell r="K8">
            <v>5787</v>
          </cell>
        </row>
        <row r="9">
          <cell r="J9">
            <v>98970</v>
          </cell>
          <cell r="K9">
            <v>9897</v>
          </cell>
        </row>
        <row r="10">
          <cell r="J10">
            <v>171380</v>
          </cell>
          <cell r="K10">
            <v>17138</v>
          </cell>
        </row>
        <row r="11">
          <cell r="J11">
            <v>192565</v>
          </cell>
          <cell r="K11">
            <v>19257</v>
          </cell>
        </row>
        <row r="12">
          <cell r="J12">
            <v>214699</v>
          </cell>
          <cell r="K12">
            <v>21470</v>
          </cell>
        </row>
        <row r="13">
          <cell r="J13">
            <v>235252</v>
          </cell>
          <cell r="K13">
            <v>23526</v>
          </cell>
        </row>
        <row r="14">
          <cell r="J14">
            <v>257070</v>
          </cell>
          <cell r="K14">
            <v>25707</v>
          </cell>
        </row>
      </sheetData>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 TargetMode="External"/><Relationship Id="rId2" Type="http://schemas.openxmlformats.org/officeDocument/2006/relationships/hyperlink" Target="" TargetMode="External"/><Relationship Id="rId1" Type="http://schemas.openxmlformats.org/officeDocument/2006/relationships/hyperlink" Targe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
  <sheetViews>
    <sheetView view="pageBreakPreview" zoomScaleNormal="100" zoomScaleSheetLayoutView="100" workbookViewId="0">
      <selection activeCell="A3" sqref="A3:K3"/>
    </sheetView>
  </sheetViews>
  <sheetFormatPr defaultColWidth="9" defaultRowHeight="13.2"/>
  <cols>
    <col min="1" max="1" width="9" style="36" customWidth="1"/>
    <col min="2" max="11" width="9" style="37"/>
    <col min="12" max="12" width="66.44140625" style="37" customWidth="1"/>
    <col min="13" max="16" width="9" style="37"/>
    <col min="17" max="17" width="10.21875" style="37" customWidth="1"/>
    <col min="18" max="16384" width="9" style="37"/>
  </cols>
  <sheetData>
    <row r="1" spans="1:12" s="3" customFormat="1" ht="36" customHeight="1">
      <c r="A1" s="495" t="s">
        <v>452</v>
      </c>
      <c r="B1" s="495"/>
      <c r="C1" s="495"/>
      <c r="D1" s="495"/>
      <c r="E1" s="495"/>
      <c r="F1" s="495"/>
      <c r="G1" s="495"/>
      <c r="H1" s="495"/>
      <c r="I1" s="495"/>
      <c r="J1" s="495"/>
      <c r="K1" s="495"/>
    </row>
    <row r="2" spans="1:12" s="3" customFormat="1" ht="21" customHeight="1">
      <c r="A2" s="492" t="s">
        <v>404</v>
      </c>
      <c r="B2" s="492"/>
      <c r="C2" s="492"/>
      <c r="D2" s="492"/>
      <c r="E2" s="492"/>
      <c r="F2" s="492"/>
      <c r="G2" s="492"/>
      <c r="H2" s="492"/>
      <c r="I2" s="492"/>
      <c r="J2" s="492"/>
      <c r="K2" s="492"/>
    </row>
    <row r="3" spans="1:12" s="3" customFormat="1" ht="203.25" customHeight="1">
      <c r="A3" s="492" t="s">
        <v>907</v>
      </c>
      <c r="B3" s="492"/>
      <c r="C3" s="492"/>
      <c r="D3" s="492"/>
      <c r="E3" s="492"/>
      <c r="F3" s="492"/>
      <c r="G3" s="492"/>
      <c r="H3" s="492"/>
      <c r="I3" s="492"/>
      <c r="J3" s="492"/>
      <c r="K3" s="492"/>
    </row>
    <row r="4" spans="1:12" s="3" customFormat="1" ht="21" customHeight="1">
      <c r="A4" s="492" t="s">
        <v>450</v>
      </c>
      <c r="B4" s="492"/>
      <c r="C4" s="492"/>
      <c r="D4" s="492"/>
      <c r="E4" s="492"/>
      <c r="F4" s="492"/>
      <c r="G4" s="492"/>
      <c r="H4" s="492"/>
      <c r="I4" s="492"/>
      <c r="J4" s="492"/>
      <c r="K4" s="492"/>
    </row>
    <row r="5" spans="1:12" s="3" customFormat="1" ht="369.9" customHeight="1">
      <c r="A5" s="492" t="s">
        <v>908</v>
      </c>
      <c r="B5" s="492"/>
      <c r="C5" s="492"/>
      <c r="D5" s="492"/>
      <c r="E5" s="492"/>
      <c r="F5" s="492"/>
      <c r="G5" s="492"/>
      <c r="H5" s="492"/>
      <c r="I5" s="492"/>
      <c r="J5" s="492"/>
      <c r="K5" s="492"/>
      <c r="L5" s="35"/>
    </row>
    <row r="6" spans="1:12" s="35" customFormat="1" ht="21" customHeight="1">
      <c r="A6" s="492" t="s">
        <v>451</v>
      </c>
      <c r="B6" s="492"/>
      <c r="C6" s="492"/>
      <c r="D6" s="492"/>
      <c r="E6" s="492"/>
      <c r="F6" s="492"/>
      <c r="G6" s="492"/>
      <c r="H6" s="492"/>
      <c r="I6" s="492"/>
      <c r="J6" s="492"/>
      <c r="K6" s="492"/>
    </row>
    <row r="7" spans="1:12" s="35" customFormat="1" ht="120" customHeight="1">
      <c r="A7" s="492" t="s">
        <v>491</v>
      </c>
      <c r="B7" s="492"/>
      <c r="C7" s="492"/>
      <c r="D7" s="492"/>
      <c r="E7" s="492"/>
      <c r="F7" s="492"/>
      <c r="G7" s="492"/>
      <c r="H7" s="492"/>
      <c r="I7" s="492"/>
      <c r="J7" s="492"/>
      <c r="K7" s="492"/>
    </row>
    <row r="8" spans="1:12" ht="13.5" customHeight="1">
      <c r="A8" s="493"/>
      <c r="B8" s="493"/>
      <c r="C8" s="493"/>
      <c r="D8" s="493"/>
      <c r="E8" s="493"/>
      <c r="F8" s="493"/>
      <c r="G8" s="493"/>
      <c r="H8" s="493"/>
      <c r="I8" s="493"/>
      <c r="J8" s="493"/>
      <c r="K8" s="493"/>
    </row>
    <row r="9" spans="1:12" ht="21" customHeight="1">
      <c r="A9" s="494" t="s">
        <v>489</v>
      </c>
      <c r="B9" s="493"/>
      <c r="C9" s="493"/>
      <c r="D9" s="493"/>
      <c r="E9" s="493"/>
      <c r="F9" s="493"/>
      <c r="G9" s="493"/>
      <c r="H9" s="493"/>
      <c r="I9" s="493"/>
      <c r="J9" s="493"/>
      <c r="K9" s="493"/>
    </row>
    <row r="10" spans="1:12" ht="21" customHeight="1">
      <c r="A10" s="493" t="s">
        <v>909</v>
      </c>
      <c r="B10" s="493"/>
      <c r="C10" s="493"/>
      <c r="D10" s="493"/>
      <c r="E10" s="493"/>
      <c r="F10" s="493"/>
      <c r="G10" s="493"/>
      <c r="H10" s="493"/>
      <c r="I10" s="493"/>
      <c r="J10" s="493"/>
      <c r="K10" s="493"/>
    </row>
    <row r="13" spans="1:12" ht="33.75" customHeight="1">
      <c r="F13" s="38"/>
    </row>
    <row r="14" spans="1:12" ht="33.75" customHeight="1">
      <c r="F14" s="39"/>
      <c r="G14" s="40"/>
      <c r="H14" s="40"/>
      <c r="I14" s="40"/>
    </row>
    <row r="15" spans="1:12">
      <c r="F15" s="40"/>
    </row>
    <row r="27" spans="2:2" ht="115.5" customHeight="1">
      <c r="B27" s="38"/>
    </row>
  </sheetData>
  <mergeCells count="10">
    <mergeCell ref="A7:K7"/>
    <mergeCell ref="A8:K8"/>
    <mergeCell ref="A9:K9"/>
    <mergeCell ref="A10:K10"/>
    <mergeCell ref="A1:K1"/>
    <mergeCell ref="A2:K2"/>
    <mergeCell ref="A3:K3"/>
    <mergeCell ref="A4:K4"/>
    <mergeCell ref="A5:K5"/>
    <mergeCell ref="A6:K6"/>
  </mergeCells>
  <phoneticPr fontId="5"/>
  <pageMargins left="0.78740157480314965" right="0.23622047244094491" top="0.78740157480314965" bottom="0.78740157480314965"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1D7BC-0E8A-41BC-8711-184A382E287F}">
  <sheetPr>
    <tabColor rgb="FFFF0000"/>
    <pageSetUpPr fitToPage="1"/>
  </sheetPr>
  <dimension ref="A1:I49"/>
  <sheetViews>
    <sheetView showGridLines="0" tabSelected="1" view="pageBreakPreview" topLeftCell="A35" zoomScale="80" zoomScaleNormal="85" zoomScaleSheetLayoutView="80" workbookViewId="0">
      <selection activeCell="O55" sqref="O55"/>
    </sheetView>
  </sheetViews>
  <sheetFormatPr defaultColWidth="9" defaultRowHeight="21" customHeight="1"/>
  <cols>
    <col min="1" max="1" width="2.6640625" style="441" customWidth="1"/>
    <col min="2" max="2" width="10.6640625" style="441" customWidth="1"/>
    <col min="3" max="3" width="12.109375" style="441" customWidth="1"/>
    <col min="4" max="5" width="5.109375" style="441" customWidth="1"/>
    <col min="6" max="6" width="25.33203125" style="441" customWidth="1"/>
    <col min="7" max="7" width="7" style="441" customWidth="1"/>
    <col min="8" max="8" width="12.6640625" style="441" customWidth="1"/>
    <col min="9" max="9" width="24.33203125" style="441" customWidth="1"/>
    <col min="10" max="10" width="3.33203125" style="441" customWidth="1"/>
    <col min="11" max="13" width="13" style="441" customWidth="1"/>
    <col min="14" max="16384" width="9" style="441"/>
  </cols>
  <sheetData>
    <row r="1" spans="1:9" ht="21" customHeight="1">
      <c r="B1" s="467" t="s">
        <v>498</v>
      </c>
    </row>
    <row r="2" spans="1:9" ht="21" customHeight="1">
      <c r="A2" s="558" t="s">
        <v>395</v>
      </c>
      <c r="B2" s="559"/>
      <c r="C2" s="559"/>
      <c r="D2" s="559"/>
      <c r="E2" s="559"/>
      <c r="F2" s="559"/>
      <c r="G2" s="559"/>
      <c r="H2" s="559"/>
      <c r="I2" s="559"/>
    </row>
    <row r="3" spans="1:9" ht="21" customHeight="1" thickBot="1">
      <c r="A3" s="468"/>
      <c r="B3" s="467"/>
      <c r="C3" s="467"/>
      <c r="D3" s="467"/>
      <c r="E3" s="467"/>
      <c r="F3" s="467"/>
      <c r="G3" s="467"/>
      <c r="H3" s="467"/>
      <c r="I3" s="467"/>
    </row>
    <row r="4" spans="1:9" ht="21" customHeight="1">
      <c r="A4" s="468"/>
      <c r="B4" s="465"/>
      <c r="C4" s="465"/>
      <c r="D4" s="465"/>
      <c r="E4" s="465"/>
      <c r="F4" s="465"/>
      <c r="G4" s="467"/>
      <c r="H4" s="469" t="s">
        <v>59</v>
      </c>
      <c r="I4" s="234">
        <v>45474</v>
      </c>
    </row>
    <row r="5" spans="1:9" ht="21" customHeight="1">
      <c r="A5" s="468"/>
      <c r="B5" s="465"/>
      <c r="C5" s="465"/>
      <c r="D5" s="465"/>
      <c r="E5" s="465"/>
      <c r="F5" s="465"/>
      <c r="G5" s="467"/>
      <c r="H5" s="466" t="s">
        <v>374</v>
      </c>
      <c r="I5" s="41" t="s">
        <v>1076</v>
      </c>
    </row>
    <row r="6" spans="1:9" ht="21" customHeight="1" thickBot="1">
      <c r="A6" s="461"/>
      <c r="B6" s="465"/>
      <c r="C6" s="465"/>
      <c r="D6" s="465"/>
      <c r="E6" s="465"/>
      <c r="F6" s="465"/>
      <c r="G6" s="461"/>
      <c r="H6" s="464" t="s">
        <v>58</v>
      </c>
      <c r="I6" s="135" t="s">
        <v>503</v>
      </c>
    </row>
    <row r="7" spans="1:9" ht="21" hidden="1" customHeight="1">
      <c r="A7" s="461"/>
      <c r="B7" s="461"/>
      <c r="C7" s="461"/>
      <c r="D7" s="461"/>
      <c r="E7" s="461"/>
      <c r="F7" s="461"/>
      <c r="G7" s="461"/>
      <c r="H7" s="461"/>
      <c r="I7" s="461"/>
    </row>
    <row r="8" spans="1:9" ht="21" hidden="1" customHeight="1">
      <c r="A8" s="461"/>
      <c r="B8" s="565" t="s">
        <v>226</v>
      </c>
      <c r="C8" s="565"/>
      <c r="D8" s="565"/>
      <c r="E8" s="565"/>
      <c r="F8" s="565"/>
      <c r="G8" s="565"/>
      <c r="H8" s="565"/>
      <c r="I8" s="565"/>
    </row>
    <row r="9" spans="1:9" ht="21" hidden="1" customHeight="1">
      <c r="A9" s="461"/>
      <c r="B9" s="565" t="s">
        <v>227</v>
      </c>
      <c r="C9" s="565"/>
      <c r="D9" s="565"/>
      <c r="E9" s="565"/>
      <c r="F9" s="565"/>
      <c r="G9" s="565"/>
      <c r="H9" s="565"/>
      <c r="I9" s="565"/>
    </row>
    <row r="10" spans="1:9" ht="21" hidden="1" customHeight="1">
      <c r="A10" s="461"/>
      <c r="B10" s="565" t="s">
        <v>228</v>
      </c>
      <c r="C10" s="565"/>
      <c r="D10" s="565"/>
      <c r="E10" s="565"/>
      <c r="F10" s="565"/>
      <c r="G10" s="565"/>
      <c r="H10" s="565"/>
      <c r="I10" s="565"/>
    </row>
    <row r="11" spans="1:9" ht="21" hidden="1" customHeight="1">
      <c r="A11" s="461"/>
      <c r="B11" s="565" t="s">
        <v>229</v>
      </c>
      <c r="C11" s="565"/>
      <c r="D11" s="565"/>
      <c r="E11" s="565"/>
      <c r="F11" s="565"/>
      <c r="G11" s="565"/>
      <c r="H11" s="565"/>
      <c r="I11" s="565"/>
    </row>
    <row r="12" spans="1:9" ht="21" hidden="1" customHeight="1">
      <c r="A12" s="461"/>
      <c r="B12" s="565" t="s">
        <v>230</v>
      </c>
      <c r="C12" s="565"/>
      <c r="D12" s="565"/>
      <c r="E12" s="565"/>
      <c r="F12" s="565"/>
      <c r="G12" s="565"/>
      <c r="H12" s="565"/>
      <c r="I12" s="565"/>
    </row>
    <row r="13" spans="1:9" ht="21" hidden="1" customHeight="1">
      <c r="A13" s="461"/>
      <c r="B13" s="463"/>
      <c r="C13" s="463"/>
      <c r="D13" s="463"/>
      <c r="E13" s="463"/>
      <c r="F13" s="463"/>
      <c r="G13" s="463"/>
      <c r="H13" s="463"/>
      <c r="I13" s="463"/>
    </row>
    <row r="14" spans="1:9" ht="21" customHeight="1" thickBot="1">
      <c r="A14" s="462" t="s">
        <v>68</v>
      </c>
      <c r="B14" s="462"/>
      <c r="C14" s="461"/>
      <c r="D14" s="461"/>
      <c r="E14" s="461"/>
      <c r="F14" s="461"/>
      <c r="G14" s="461"/>
      <c r="H14" s="461"/>
      <c r="I14" s="461"/>
    </row>
    <row r="15" spans="1:9" ht="21" customHeight="1">
      <c r="A15" s="564"/>
      <c r="B15" s="526" t="s">
        <v>35</v>
      </c>
      <c r="C15" s="527"/>
      <c r="D15" s="544" t="s">
        <v>340</v>
      </c>
      <c r="E15" s="545"/>
      <c r="F15" s="547" t="s">
        <v>504</v>
      </c>
      <c r="G15" s="547"/>
      <c r="H15" s="547"/>
      <c r="I15" s="548"/>
    </row>
    <row r="16" spans="1:9" ht="21" customHeight="1">
      <c r="A16" s="564"/>
      <c r="B16" s="528"/>
      <c r="C16" s="529"/>
      <c r="D16" s="569" t="s">
        <v>505</v>
      </c>
      <c r="E16" s="570"/>
      <c r="F16" s="570"/>
      <c r="G16" s="570"/>
      <c r="H16" s="570"/>
      <c r="I16" s="571"/>
    </row>
    <row r="17" spans="1:9" ht="21" customHeight="1">
      <c r="A17" s="564"/>
      <c r="B17" s="500" t="s">
        <v>910</v>
      </c>
      <c r="C17" s="501"/>
      <c r="D17" s="549">
        <v>1260001015656</v>
      </c>
      <c r="E17" s="550"/>
      <c r="F17" s="550"/>
      <c r="G17" s="550"/>
      <c r="H17" s="550"/>
      <c r="I17" s="551"/>
    </row>
    <row r="18" spans="1:9" ht="21" customHeight="1">
      <c r="A18" s="564"/>
      <c r="B18" s="540" t="s">
        <v>69</v>
      </c>
      <c r="C18" s="541"/>
      <c r="D18" s="455" t="s">
        <v>339</v>
      </c>
      <c r="E18" s="552" t="s">
        <v>506</v>
      </c>
      <c r="F18" s="552"/>
      <c r="G18" s="552"/>
      <c r="H18" s="552"/>
      <c r="I18" s="553"/>
    </row>
    <row r="19" spans="1:9" ht="21" customHeight="1">
      <c r="A19" s="564"/>
      <c r="B19" s="562"/>
      <c r="C19" s="563"/>
      <c r="D19" s="569" t="s">
        <v>507</v>
      </c>
      <c r="E19" s="570"/>
      <c r="F19" s="570"/>
      <c r="G19" s="570"/>
      <c r="H19" s="570"/>
      <c r="I19" s="571"/>
    </row>
    <row r="20" spans="1:9" ht="21" customHeight="1">
      <c r="A20" s="564"/>
      <c r="B20" s="540" t="s">
        <v>70</v>
      </c>
      <c r="C20" s="541"/>
      <c r="D20" s="560" t="s">
        <v>334</v>
      </c>
      <c r="E20" s="561"/>
      <c r="F20" s="501"/>
      <c r="G20" s="505" t="s">
        <v>508</v>
      </c>
      <c r="H20" s="506"/>
      <c r="I20" s="507"/>
    </row>
    <row r="21" spans="1:9" ht="21" customHeight="1">
      <c r="A21" s="564"/>
      <c r="B21" s="542"/>
      <c r="C21" s="543"/>
      <c r="D21" s="560" t="s">
        <v>335</v>
      </c>
      <c r="E21" s="561"/>
      <c r="F21" s="501"/>
      <c r="G21" s="546"/>
      <c r="H21" s="506"/>
      <c r="I21" s="507"/>
    </row>
    <row r="22" spans="1:9" ht="21" customHeight="1">
      <c r="A22" s="564"/>
      <c r="B22" s="542"/>
      <c r="C22" s="543"/>
      <c r="D22" s="566" t="s">
        <v>71</v>
      </c>
      <c r="E22" s="567"/>
      <c r="F22" s="568"/>
      <c r="G22" s="138" t="s">
        <v>509</v>
      </c>
      <c r="H22" s="139"/>
      <c r="I22" s="140"/>
    </row>
    <row r="23" spans="1:9" ht="21" customHeight="1">
      <c r="A23" s="460"/>
      <c r="B23" s="500" t="s">
        <v>239</v>
      </c>
      <c r="C23" s="501"/>
      <c r="D23" s="523" t="s">
        <v>510</v>
      </c>
      <c r="E23" s="520"/>
      <c r="F23" s="520"/>
      <c r="G23" s="46" t="s">
        <v>338</v>
      </c>
      <c r="H23" s="520" t="s">
        <v>929</v>
      </c>
      <c r="I23" s="521"/>
    </row>
    <row r="24" spans="1:9" ht="21" customHeight="1">
      <c r="A24" s="459"/>
      <c r="B24" s="500" t="s">
        <v>73</v>
      </c>
      <c r="C24" s="501"/>
      <c r="D24" s="574" t="s">
        <v>928</v>
      </c>
      <c r="E24" s="575"/>
      <c r="F24" s="575"/>
      <c r="G24" s="575"/>
      <c r="H24" s="575"/>
      <c r="I24" s="576"/>
    </row>
    <row r="25" spans="1:9" ht="36" customHeight="1" thickBot="1">
      <c r="A25" s="459"/>
      <c r="B25" s="538" t="s">
        <v>74</v>
      </c>
      <c r="C25" s="539"/>
      <c r="D25" s="554" t="s">
        <v>1333</v>
      </c>
      <c r="E25" s="555"/>
      <c r="F25" s="556"/>
      <c r="G25" s="556"/>
      <c r="H25" s="556"/>
      <c r="I25" s="557"/>
    </row>
    <row r="26" spans="1:9" ht="21" customHeight="1">
      <c r="A26" s="458"/>
      <c r="B26" s="582"/>
      <c r="C26" s="582"/>
      <c r="D26" s="582"/>
      <c r="E26" s="582"/>
      <c r="F26" s="583"/>
    </row>
    <row r="27" spans="1:9" ht="21" customHeight="1">
      <c r="A27" s="457" t="s">
        <v>75</v>
      </c>
      <c r="B27" s="572" t="s">
        <v>323</v>
      </c>
      <c r="C27" s="572"/>
      <c r="D27" s="572"/>
      <c r="E27" s="572"/>
      <c r="F27" s="572"/>
    </row>
    <row r="28" spans="1:9" ht="21" customHeight="1" thickBot="1">
      <c r="A28" s="457"/>
      <c r="B28" s="587" t="s">
        <v>78</v>
      </c>
      <c r="C28" s="587"/>
      <c r="D28" s="456"/>
      <c r="E28" s="456"/>
      <c r="F28" s="456"/>
    </row>
    <row r="29" spans="1:9" ht="21" customHeight="1">
      <c r="A29" s="444"/>
      <c r="B29" s="526" t="s">
        <v>35</v>
      </c>
      <c r="C29" s="527"/>
      <c r="D29" s="544" t="s">
        <v>340</v>
      </c>
      <c r="E29" s="545"/>
      <c r="F29" s="547" t="s">
        <v>511</v>
      </c>
      <c r="G29" s="547"/>
      <c r="H29" s="547"/>
      <c r="I29" s="548"/>
    </row>
    <row r="30" spans="1:9" ht="21" customHeight="1">
      <c r="A30" s="444"/>
      <c r="B30" s="528"/>
      <c r="C30" s="529"/>
      <c r="D30" s="569" t="s">
        <v>512</v>
      </c>
      <c r="E30" s="570"/>
      <c r="F30" s="570"/>
      <c r="G30" s="570"/>
      <c r="H30" s="570"/>
      <c r="I30" s="571"/>
    </row>
    <row r="31" spans="1:9" ht="21" customHeight="1">
      <c r="A31" s="444"/>
      <c r="B31" s="534" t="s">
        <v>295</v>
      </c>
      <c r="C31" s="535"/>
      <c r="D31" s="584" t="s">
        <v>513</v>
      </c>
      <c r="E31" s="585"/>
      <c r="F31" s="585"/>
      <c r="G31" s="585"/>
      <c r="H31" s="585"/>
      <c r="I31" s="586"/>
    </row>
    <row r="32" spans="1:9" ht="21" customHeight="1">
      <c r="A32" s="444"/>
      <c r="B32" s="534" t="s">
        <v>238</v>
      </c>
      <c r="C32" s="535"/>
      <c r="D32" s="584" t="s">
        <v>514</v>
      </c>
      <c r="E32" s="585"/>
      <c r="F32" s="585"/>
      <c r="G32" s="585"/>
      <c r="H32" s="585"/>
      <c r="I32" s="586"/>
    </row>
    <row r="33" spans="1:9" ht="21" customHeight="1">
      <c r="A33" s="444"/>
      <c r="B33" s="534" t="s">
        <v>76</v>
      </c>
      <c r="C33" s="535"/>
      <c r="D33" s="455" t="s">
        <v>339</v>
      </c>
      <c r="E33" s="552" t="s">
        <v>515</v>
      </c>
      <c r="F33" s="552"/>
      <c r="G33" s="552"/>
      <c r="H33" s="552"/>
      <c r="I33" s="553"/>
    </row>
    <row r="34" spans="1:9" ht="21" customHeight="1">
      <c r="A34" s="444"/>
      <c r="B34" s="528"/>
      <c r="C34" s="529"/>
      <c r="D34" s="569" t="s">
        <v>516</v>
      </c>
      <c r="E34" s="570"/>
      <c r="F34" s="570"/>
      <c r="G34" s="570"/>
      <c r="H34" s="570"/>
      <c r="I34" s="571"/>
    </row>
    <row r="35" spans="1:9" ht="21" customHeight="1">
      <c r="A35" s="444"/>
      <c r="B35" s="533" t="s">
        <v>296</v>
      </c>
      <c r="C35" s="501"/>
      <c r="D35" s="523" t="s">
        <v>517</v>
      </c>
      <c r="E35" s="520"/>
      <c r="F35" s="520"/>
      <c r="G35" s="520"/>
      <c r="H35" s="520"/>
      <c r="I35" s="521"/>
    </row>
    <row r="36" spans="1:9" ht="21" customHeight="1">
      <c r="A36" s="444"/>
      <c r="B36" s="534" t="s">
        <v>70</v>
      </c>
      <c r="C36" s="535"/>
      <c r="D36" s="502" t="s">
        <v>36</v>
      </c>
      <c r="E36" s="503"/>
      <c r="F36" s="504"/>
      <c r="G36" s="505" t="s">
        <v>911</v>
      </c>
      <c r="H36" s="506"/>
      <c r="I36" s="507"/>
    </row>
    <row r="37" spans="1:9" ht="21" customHeight="1">
      <c r="A37" s="444"/>
      <c r="B37" s="536"/>
      <c r="C37" s="537"/>
      <c r="D37" s="502" t="s">
        <v>72</v>
      </c>
      <c r="E37" s="503"/>
      <c r="F37" s="504"/>
      <c r="G37" s="505" t="s">
        <v>518</v>
      </c>
      <c r="H37" s="506"/>
      <c r="I37" s="507"/>
    </row>
    <row r="38" spans="1:9" ht="21" customHeight="1">
      <c r="A38" s="444"/>
      <c r="B38" s="536"/>
      <c r="C38" s="537"/>
      <c r="D38" s="502" t="s">
        <v>335</v>
      </c>
      <c r="E38" s="503"/>
      <c r="F38" s="504"/>
      <c r="G38" s="138" t="s">
        <v>912</v>
      </c>
      <c r="H38" s="45"/>
      <c r="I38" s="137"/>
    </row>
    <row r="39" spans="1:9" ht="21" customHeight="1">
      <c r="A39" s="444"/>
      <c r="B39" s="528"/>
      <c r="C39" s="529"/>
      <c r="D39" s="530" t="s">
        <v>71</v>
      </c>
      <c r="E39" s="531"/>
      <c r="F39" s="532"/>
      <c r="G39" s="577" t="s">
        <v>913</v>
      </c>
      <c r="H39" s="578"/>
      <c r="I39" s="579"/>
    </row>
    <row r="40" spans="1:9" ht="21" customHeight="1">
      <c r="A40" s="444"/>
      <c r="B40" s="500" t="s">
        <v>287</v>
      </c>
      <c r="C40" s="501"/>
      <c r="D40" s="523" t="s">
        <v>519</v>
      </c>
      <c r="E40" s="520"/>
      <c r="F40" s="520"/>
      <c r="G40" s="46" t="s">
        <v>338</v>
      </c>
      <c r="H40" s="520" t="s">
        <v>1077</v>
      </c>
      <c r="I40" s="521"/>
    </row>
    <row r="41" spans="1:9" ht="45" customHeight="1" thickBot="1">
      <c r="A41" s="444"/>
      <c r="B41" s="513" t="s">
        <v>488</v>
      </c>
      <c r="C41" s="514"/>
      <c r="D41" s="580" t="s">
        <v>914</v>
      </c>
      <c r="E41" s="581"/>
      <c r="F41" s="581"/>
      <c r="G41" s="143" t="s">
        <v>338</v>
      </c>
      <c r="H41" s="122" t="s">
        <v>1334</v>
      </c>
      <c r="I41" s="470" t="s">
        <v>1335</v>
      </c>
    </row>
    <row r="42" spans="1:9" ht="21" customHeight="1">
      <c r="A42" s="444"/>
      <c r="B42" s="454"/>
      <c r="C42" s="454"/>
      <c r="D42" s="453"/>
      <c r="E42" s="453"/>
      <c r="F42" s="452"/>
      <c r="G42" s="451"/>
      <c r="I42" s="450"/>
    </row>
    <row r="43" spans="1:9" ht="21" customHeight="1" thickBot="1">
      <c r="A43" s="444"/>
      <c r="B43" s="573" t="s">
        <v>429</v>
      </c>
      <c r="C43" s="573"/>
      <c r="D43" s="573"/>
      <c r="E43" s="573"/>
      <c r="F43" s="573"/>
      <c r="G43" s="449"/>
      <c r="H43" s="448"/>
      <c r="I43" s="447"/>
    </row>
    <row r="44" spans="1:9" ht="36" customHeight="1">
      <c r="A44" s="444"/>
      <c r="B44" s="522" t="s">
        <v>377</v>
      </c>
      <c r="C44" s="516"/>
      <c r="D44" s="517">
        <v>2770301261</v>
      </c>
      <c r="E44" s="518"/>
      <c r="F44" s="519"/>
      <c r="G44" s="515" t="s">
        <v>361</v>
      </c>
      <c r="H44" s="516"/>
      <c r="I44" s="132" t="s">
        <v>520</v>
      </c>
    </row>
    <row r="45" spans="1:9" ht="18" customHeight="1">
      <c r="A45" s="444"/>
      <c r="B45" s="496" t="s">
        <v>915</v>
      </c>
      <c r="C45" s="497"/>
      <c r="D45" s="511" t="s">
        <v>916</v>
      </c>
      <c r="E45" s="512"/>
      <c r="F45" s="512"/>
      <c r="G45" s="508" t="s">
        <v>917</v>
      </c>
      <c r="H45" s="509"/>
      <c r="I45" s="510"/>
    </row>
    <row r="46" spans="1:9" ht="22.5" customHeight="1">
      <c r="A46" s="444"/>
      <c r="B46" s="498"/>
      <c r="C46" s="499"/>
      <c r="D46" s="524" t="s">
        <v>1334</v>
      </c>
      <c r="E46" s="525"/>
      <c r="F46" s="446" t="s">
        <v>1336</v>
      </c>
      <c r="G46" s="524" t="s">
        <v>1337</v>
      </c>
      <c r="H46" s="525"/>
      <c r="I46" s="445" t="s">
        <v>1338</v>
      </c>
    </row>
    <row r="47" spans="1:9" ht="45" customHeight="1">
      <c r="A47" s="444"/>
      <c r="B47" s="594" t="s">
        <v>918</v>
      </c>
      <c r="C47" s="595"/>
      <c r="D47" s="596">
        <v>2770301261</v>
      </c>
      <c r="E47" s="597"/>
      <c r="F47" s="598"/>
      <c r="G47" s="599" t="s">
        <v>919</v>
      </c>
      <c r="H47" s="600"/>
      <c r="I47" s="255" t="s">
        <v>520</v>
      </c>
    </row>
    <row r="48" spans="1:9" ht="18" customHeight="1">
      <c r="A48" s="444"/>
      <c r="B48" s="588" t="s">
        <v>920</v>
      </c>
      <c r="C48" s="589"/>
      <c r="D48" s="511" t="s">
        <v>916</v>
      </c>
      <c r="E48" s="512"/>
      <c r="F48" s="512"/>
      <c r="G48" s="508" t="s">
        <v>917</v>
      </c>
      <c r="H48" s="509"/>
      <c r="I48" s="510"/>
    </row>
    <row r="49" spans="1:9" ht="22.5" customHeight="1" thickBot="1">
      <c r="A49" s="444"/>
      <c r="B49" s="590"/>
      <c r="C49" s="591"/>
      <c r="D49" s="592" t="s">
        <v>1334</v>
      </c>
      <c r="E49" s="593"/>
      <c r="F49" s="443" t="s">
        <v>1339</v>
      </c>
      <c r="G49" s="592" t="s">
        <v>1337</v>
      </c>
      <c r="H49" s="593"/>
      <c r="I49" s="442" t="s">
        <v>1338</v>
      </c>
    </row>
  </sheetData>
  <mergeCells count="75">
    <mergeCell ref="B48:C49"/>
    <mergeCell ref="D48:F48"/>
    <mergeCell ref="G48:I48"/>
    <mergeCell ref="G49:H49"/>
    <mergeCell ref="B47:C47"/>
    <mergeCell ref="D47:F47"/>
    <mergeCell ref="G47:H47"/>
    <mergeCell ref="D49:E49"/>
    <mergeCell ref="B27:F27"/>
    <mergeCell ref="B31:C31"/>
    <mergeCell ref="B33:C34"/>
    <mergeCell ref="B43:F43"/>
    <mergeCell ref="D24:I24"/>
    <mergeCell ref="G39:I39"/>
    <mergeCell ref="D41:F41"/>
    <mergeCell ref="B26:F26"/>
    <mergeCell ref="D31:I31"/>
    <mergeCell ref="D30:I30"/>
    <mergeCell ref="B28:C28"/>
    <mergeCell ref="D29:E29"/>
    <mergeCell ref="E33:I33"/>
    <mergeCell ref="D34:I34"/>
    <mergeCell ref="D32:I32"/>
    <mergeCell ref="F29:I29"/>
    <mergeCell ref="A2:I2"/>
    <mergeCell ref="D20:F20"/>
    <mergeCell ref="B18:C19"/>
    <mergeCell ref="A15:A22"/>
    <mergeCell ref="B8:I8"/>
    <mergeCell ref="B10:I10"/>
    <mergeCell ref="D22:F22"/>
    <mergeCell ref="D21:F21"/>
    <mergeCell ref="B9:I9"/>
    <mergeCell ref="B12:I12"/>
    <mergeCell ref="B11:I11"/>
    <mergeCell ref="D16:I16"/>
    <mergeCell ref="D19:I19"/>
    <mergeCell ref="G20:I20"/>
    <mergeCell ref="H23:I23"/>
    <mergeCell ref="B25:C25"/>
    <mergeCell ref="B17:C17"/>
    <mergeCell ref="B20:C22"/>
    <mergeCell ref="D15:E15"/>
    <mergeCell ref="B15:C16"/>
    <mergeCell ref="G21:I21"/>
    <mergeCell ref="F15:I15"/>
    <mergeCell ref="B23:C23"/>
    <mergeCell ref="D17:I17"/>
    <mergeCell ref="E18:I18"/>
    <mergeCell ref="D23:F23"/>
    <mergeCell ref="D25:I25"/>
    <mergeCell ref="B24:C24"/>
    <mergeCell ref="B29:C30"/>
    <mergeCell ref="D39:F39"/>
    <mergeCell ref="B35:C35"/>
    <mergeCell ref="D35:I35"/>
    <mergeCell ref="B32:C32"/>
    <mergeCell ref="B36:C39"/>
    <mergeCell ref="D38:F38"/>
    <mergeCell ref="B45:C46"/>
    <mergeCell ref="B40:C40"/>
    <mergeCell ref="D36:F36"/>
    <mergeCell ref="G36:I36"/>
    <mergeCell ref="D37:F37"/>
    <mergeCell ref="G37:I37"/>
    <mergeCell ref="G45:I45"/>
    <mergeCell ref="D45:F45"/>
    <mergeCell ref="B41:C41"/>
    <mergeCell ref="G44:H44"/>
    <mergeCell ref="D44:F44"/>
    <mergeCell ref="H40:I40"/>
    <mergeCell ref="B44:C44"/>
    <mergeCell ref="D40:F40"/>
    <mergeCell ref="D46:E46"/>
    <mergeCell ref="G46:H46"/>
  </mergeCells>
  <phoneticPr fontId="5"/>
  <dataValidations count="4">
    <dataValidation type="list" allowBlank="1" showInputMessage="1" showErrorMessage="1" sqref="WVO983089:WVP983089 IZ24:JA24 SV24:SW24 ACR24:ACS24 AMN24:AMO24 AWJ24:AWK24 BGF24:BGG24 BQB24:BQC24 BZX24:BZY24 CJT24:CJU24 CTP24:CTQ24 DDL24:DDM24 DNH24:DNI24 DXD24:DXE24 EGZ24:EHA24 EQV24:EQW24 FAR24:FAS24 FKN24:FKO24 FUJ24:FUK24 GEF24:GEG24 GOB24:GOC24 GXX24:GXY24 HHT24:HHU24 HRP24:HRQ24 IBL24:IBM24 ILH24:ILI24 IVD24:IVE24 JEZ24:JFA24 JOV24:JOW24 JYR24:JYS24 KIN24:KIO24 KSJ24:KSK24 LCF24:LCG24 LMB24:LMC24 LVX24:LVY24 MFT24:MFU24 MPP24:MPQ24 MZL24:MZM24 NJH24:NJI24 NTD24:NTE24 OCZ24:ODA24 OMV24:OMW24 OWR24:OWS24 PGN24:PGO24 PQJ24:PQK24 QAF24:QAG24 QKB24:QKC24 QTX24:QTY24 RDT24:RDU24 RNP24:RNQ24 RXL24:RXM24 SHH24:SHI24 SRD24:SRE24 TAZ24:TBA24 TKV24:TKW24 TUR24:TUS24 UEN24:UEO24 UOJ24:UOK24 UYF24:UYG24 VIB24:VIC24 VRX24:VRY24 WBT24:WBU24 WLP24:WLQ24 WVL24:WVM24 D65560:E65560 IZ65560:JA65560 SV65560:SW65560 ACR65560:ACS65560 AMN65560:AMO65560 AWJ65560:AWK65560 BGF65560:BGG65560 BQB65560:BQC65560 BZX65560:BZY65560 CJT65560:CJU65560 CTP65560:CTQ65560 DDL65560:DDM65560 DNH65560:DNI65560 DXD65560:DXE65560 EGZ65560:EHA65560 EQV65560:EQW65560 FAR65560:FAS65560 FKN65560:FKO65560 FUJ65560:FUK65560 GEF65560:GEG65560 GOB65560:GOC65560 GXX65560:GXY65560 HHT65560:HHU65560 HRP65560:HRQ65560 IBL65560:IBM65560 ILH65560:ILI65560 IVD65560:IVE65560 JEZ65560:JFA65560 JOV65560:JOW65560 JYR65560:JYS65560 KIN65560:KIO65560 KSJ65560:KSK65560 LCF65560:LCG65560 LMB65560:LMC65560 LVX65560:LVY65560 MFT65560:MFU65560 MPP65560:MPQ65560 MZL65560:MZM65560 NJH65560:NJI65560 NTD65560:NTE65560 OCZ65560:ODA65560 OMV65560:OMW65560 OWR65560:OWS65560 PGN65560:PGO65560 PQJ65560:PQK65560 QAF65560:QAG65560 QKB65560:QKC65560 QTX65560:QTY65560 RDT65560:RDU65560 RNP65560:RNQ65560 RXL65560:RXM65560 SHH65560:SHI65560 SRD65560:SRE65560 TAZ65560:TBA65560 TKV65560:TKW65560 TUR65560:TUS65560 UEN65560:UEO65560 UOJ65560:UOK65560 UYF65560:UYG65560 VIB65560:VIC65560 VRX65560:VRY65560 WBT65560:WBU65560 WLP65560:WLQ65560 WVL65560:WVM65560 D131096:E131096 IZ131096:JA131096 SV131096:SW131096 ACR131096:ACS131096 AMN131096:AMO131096 AWJ131096:AWK131096 BGF131096:BGG131096 BQB131096:BQC131096 BZX131096:BZY131096 CJT131096:CJU131096 CTP131096:CTQ131096 DDL131096:DDM131096 DNH131096:DNI131096 DXD131096:DXE131096 EGZ131096:EHA131096 EQV131096:EQW131096 FAR131096:FAS131096 FKN131096:FKO131096 FUJ131096:FUK131096 GEF131096:GEG131096 GOB131096:GOC131096 GXX131096:GXY131096 HHT131096:HHU131096 HRP131096:HRQ131096 IBL131096:IBM131096 ILH131096:ILI131096 IVD131096:IVE131096 JEZ131096:JFA131096 JOV131096:JOW131096 JYR131096:JYS131096 KIN131096:KIO131096 KSJ131096:KSK131096 LCF131096:LCG131096 LMB131096:LMC131096 LVX131096:LVY131096 MFT131096:MFU131096 MPP131096:MPQ131096 MZL131096:MZM131096 NJH131096:NJI131096 NTD131096:NTE131096 OCZ131096:ODA131096 OMV131096:OMW131096 OWR131096:OWS131096 PGN131096:PGO131096 PQJ131096:PQK131096 QAF131096:QAG131096 QKB131096:QKC131096 QTX131096:QTY131096 RDT131096:RDU131096 RNP131096:RNQ131096 RXL131096:RXM131096 SHH131096:SHI131096 SRD131096:SRE131096 TAZ131096:TBA131096 TKV131096:TKW131096 TUR131096:TUS131096 UEN131096:UEO131096 UOJ131096:UOK131096 UYF131096:UYG131096 VIB131096:VIC131096 VRX131096:VRY131096 WBT131096:WBU131096 WLP131096:WLQ131096 WVL131096:WVM131096 D196632:E196632 IZ196632:JA196632 SV196632:SW196632 ACR196632:ACS196632 AMN196632:AMO196632 AWJ196632:AWK196632 BGF196632:BGG196632 BQB196632:BQC196632 BZX196632:BZY196632 CJT196632:CJU196632 CTP196632:CTQ196632 DDL196632:DDM196632 DNH196632:DNI196632 DXD196632:DXE196632 EGZ196632:EHA196632 EQV196632:EQW196632 FAR196632:FAS196632 FKN196632:FKO196632 FUJ196632:FUK196632 GEF196632:GEG196632 GOB196632:GOC196632 GXX196632:GXY196632 HHT196632:HHU196632 HRP196632:HRQ196632 IBL196632:IBM196632 ILH196632:ILI196632 IVD196632:IVE196632 JEZ196632:JFA196632 JOV196632:JOW196632 JYR196632:JYS196632 KIN196632:KIO196632 KSJ196632:KSK196632 LCF196632:LCG196632 LMB196632:LMC196632 LVX196632:LVY196632 MFT196632:MFU196632 MPP196632:MPQ196632 MZL196632:MZM196632 NJH196632:NJI196632 NTD196632:NTE196632 OCZ196632:ODA196632 OMV196632:OMW196632 OWR196632:OWS196632 PGN196632:PGO196632 PQJ196632:PQK196632 QAF196632:QAG196632 QKB196632:QKC196632 QTX196632:QTY196632 RDT196632:RDU196632 RNP196632:RNQ196632 RXL196632:RXM196632 SHH196632:SHI196632 SRD196632:SRE196632 TAZ196632:TBA196632 TKV196632:TKW196632 TUR196632:TUS196632 UEN196632:UEO196632 UOJ196632:UOK196632 UYF196632:UYG196632 VIB196632:VIC196632 VRX196632:VRY196632 WBT196632:WBU196632 WLP196632:WLQ196632 WVL196632:WVM196632 D262168:E262168 IZ262168:JA262168 SV262168:SW262168 ACR262168:ACS262168 AMN262168:AMO262168 AWJ262168:AWK262168 BGF262168:BGG262168 BQB262168:BQC262168 BZX262168:BZY262168 CJT262168:CJU262168 CTP262168:CTQ262168 DDL262168:DDM262168 DNH262168:DNI262168 DXD262168:DXE262168 EGZ262168:EHA262168 EQV262168:EQW262168 FAR262168:FAS262168 FKN262168:FKO262168 FUJ262168:FUK262168 GEF262168:GEG262168 GOB262168:GOC262168 GXX262168:GXY262168 HHT262168:HHU262168 HRP262168:HRQ262168 IBL262168:IBM262168 ILH262168:ILI262168 IVD262168:IVE262168 JEZ262168:JFA262168 JOV262168:JOW262168 JYR262168:JYS262168 KIN262168:KIO262168 KSJ262168:KSK262168 LCF262168:LCG262168 LMB262168:LMC262168 LVX262168:LVY262168 MFT262168:MFU262168 MPP262168:MPQ262168 MZL262168:MZM262168 NJH262168:NJI262168 NTD262168:NTE262168 OCZ262168:ODA262168 OMV262168:OMW262168 OWR262168:OWS262168 PGN262168:PGO262168 PQJ262168:PQK262168 QAF262168:QAG262168 QKB262168:QKC262168 QTX262168:QTY262168 RDT262168:RDU262168 RNP262168:RNQ262168 RXL262168:RXM262168 SHH262168:SHI262168 SRD262168:SRE262168 TAZ262168:TBA262168 TKV262168:TKW262168 TUR262168:TUS262168 UEN262168:UEO262168 UOJ262168:UOK262168 UYF262168:UYG262168 VIB262168:VIC262168 VRX262168:VRY262168 WBT262168:WBU262168 WLP262168:WLQ262168 WVL262168:WVM262168 D327704:E327704 IZ327704:JA327704 SV327704:SW327704 ACR327704:ACS327704 AMN327704:AMO327704 AWJ327704:AWK327704 BGF327704:BGG327704 BQB327704:BQC327704 BZX327704:BZY327704 CJT327704:CJU327704 CTP327704:CTQ327704 DDL327704:DDM327704 DNH327704:DNI327704 DXD327704:DXE327704 EGZ327704:EHA327704 EQV327704:EQW327704 FAR327704:FAS327704 FKN327704:FKO327704 FUJ327704:FUK327704 GEF327704:GEG327704 GOB327704:GOC327704 GXX327704:GXY327704 HHT327704:HHU327704 HRP327704:HRQ327704 IBL327704:IBM327704 ILH327704:ILI327704 IVD327704:IVE327704 JEZ327704:JFA327704 JOV327704:JOW327704 JYR327704:JYS327704 KIN327704:KIO327704 KSJ327704:KSK327704 LCF327704:LCG327704 LMB327704:LMC327704 LVX327704:LVY327704 MFT327704:MFU327704 MPP327704:MPQ327704 MZL327704:MZM327704 NJH327704:NJI327704 NTD327704:NTE327704 OCZ327704:ODA327704 OMV327704:OMW327704 OWR327704:OWS327704 PGN327704:PGO327704 PQJ327704:PQK327704 QAF327704:QAG327704 QKB327704:QKC327704 QTX327704:QTY327704 RDT327704:RDU327704 RNP327704:RNQ327704 RXL327704:RXM327704 SHH327704:SHI327704 SRD327704:SRE327704 TAZ327704:TBA327704 TKV327704:TKW327704 TUR327704:TUS327704 UEN327704:UEO327704 UOJ327704:UOK327704 UYF327704:UYG327704 VIB327704:VIC327704 VRX327704:VRY327704 WBT327704:WBU327704 WLP327704:WLQ327704 WVL327704:WVM327704 D393240:E393240 IZ393240:JA393240 SV393240:SW393240 ACR393240:ACS393240 AMN393240:AMO393240 AWJ393240:AWK393240 BGF393240:BGG393240 BQB393240:BQC393240 BZX393240:BZY393240 CJT393240:CJU393240 CTP393240:CTQ393240 DDL393240:DDM393240 DNH393240:DNI393240 DXD393240:DXE393240 EGZ393240:EHA393240 EQV393240:EQW393240 FAR393240:FAS393240 FKN393240:FKO393240 FUJ393240:FUK393240 GEF393240:GEG393240 GOB393240:GOC393240 GXX393240:GXY393240 HHT393240:HHU393240 HRP393240:HRQ393240 IBL393240:IBM393240 ILH393240:ILI393240 IVD393240:IVE393240 JEZ393240:JFA393240 JOV393240:JOW393240 JYR393240:JYS393240 KIN393240:KIO393240 KSJ393240:KSK393240 LCF393240:LCG393240 LMB393240:LMC393240 LVX393240:LVY393240 MFT393240:MFU393240 MPP393240:MPQ393240 MZL393240:MZM393240 NJH393240:NJI393240 NTD393240:NTE393240 OCZ393240:ODA393240 OMV393240:OMW393240 OWR393240:OWS393240 PGN393240:PGO393240 PQJ393240:PQK393240 QAF393240:QAG393240 QKB393240:QKC393240 QTX393240:QTY393240 RDT393240:RDU393240 RNP393240:RNQ393240 RXL393240:RXM393240 SHH393240:SHI393240 SRD393240:SRE393240 TAZ393240:TBA393240 TKV393240:TKW393240 TUR393240:TUS393240 UEN393240:UEO393240 UOJ393240:UOK393240 UYF393240:UYG393240 VIB393240:VIC393240 VRX393240:VRY393240 WBT393240:WBU393240 WLP393240:WLQ393240 WVL393240:WVM393240 D458776:E458776 IZ458776:JA458776 SV458776:SW458776 ACR458776:ACS458776 AMN458776:AMO458776 AWJ458776:AWK458776 BGF458776:BGG458776 BQB458776:BQC458776 BZX458776:BZY458776 CJT458776:CJU458776 CTP458776:CTQ458776 DDL458776:DDM458776 DNH458776:DNI458776 DXD458776:DXE458776 EGZ458776:EHA458776 EQV458776:EQW458776 FAR458776:FAS458776 FKN458776:FKO458776 FUJ458776:FUK458776 GEF458776:GEG458776 GOB458776:GOC458776 GXX458776:GXY458776 HHT458776:HHU458776 HRP458776:HRQ458776 IBL458776:IBM458776 ILH458776:ILI458776 IVD458776:IVE458776 JEZ458776:JFA458776 JOV458776:JOW458776 JYR458776:JYS458776 KIN458776:KIO458776 KSJ458776:KSK458776 LCF458776:LCG458776 LMB458776:LMC458776 LVX458776:LVY458776 MFT458776:MFU458776 MPP458776:MPQ458776 MZL458776:MZM458776 NJH458776:NJI458776 NTD458776:NTE458776 OCZ458776:ODA458776 OMV458776:OMW458776 OWR458776:OWS458776 PGN458776:PGO458776 PQJ458776:PQK458776 QAF458776:QAG458776 QKB458776:QKC458776 QTX458776:QTY458776 RDT458776:RDU458776 RNP458776:RNQ458776 RXL458776:RXM458776 SHH458776:SHI458776 SRD458776:SRE458776 TAZ458776:TBA458776 TKV458776:TKW458776 TUR458776:TUS458776 UEN458776:UEO458776 UOJ458776:UOK458776 UYF458776:UYG458776 VIB458776:VIC458776 VRX458776:VRY458776 WBT458776:WBU458776 WLP458776:WLQ458776 WVL458776:WVM458776 D524312:E524312 IZ524312:JA524312 SV524312:SW524312 ACR524312:ACS524312 AMN524312:AMO524312 AWJ524312:AWK524312 BGF524312:BGG524312 BQB524312:BQC524312 BZX524312:BZY524312 CJT524312:CJU524312 CTP524312:CTQ524312 DDL524312:DDM524312 DNH524312:DNI524312 DXD524312:DXE524312 EGZ524312:EHA524312 EQV524312:EQW524312 FAR524312:FAS524312 FKN524312:FKO524312 FUJ524312:FUK524312 GEF524312:GEG524312 GOB524312:GOC524312 GXX524312:GXY524312 HHT524312:HHU524312 HRP524312:HRQ524312 IBL524312:IBM524312 ILH524312:ILI524312 IVD524312:IVE524312 JEZ524312:JFA524312 JOV524312:JOW524312 JYR524312:JYS524312 KIN524312:KIO524312 KSJ524312:KSK524312 LCF524312:LCG524312 LMB524312:LMC524312 LVX524312:LVY524312 MFT524312:MFU524312 MPP524312:MPQ524312 MZL524312:MZM524312 NJH524312:NJI524312 NTD524312:NTE524312 OCZ524312:ODA524312 OMV524312:OMW524312 OWR524312:OWS524312 PGN524312:PGO524312 PQJ524312:PQK524312 QAF524312:QAG524312 QKB524312:QKC524312 QTX524312:QTY524312 RDT524312:RDU524312 RNP524312:RNQ524312 RXL524312:RXM524312 SHH524312:SHI524312 SRD524312:SRE524312 TAZ524312:TBA524312 TKV524312:TKW524312 TUR524312:TUS524312 UEN524312:UEO524312 UOJ524312:UOK524312 UYF524312:UYG524312 VIB524312:VIC524312 VRX524312:VRY524312 WBT524312:WBU524312 WLP524312:WLQ524312 WVL524312:WVM524312 D589848:E589848 IZ589848:JA589848 SV589848:SW589848 ACR589848:ACS589848 AMN589848:AMO589848 AWJ589848:AWK589848 BGF589848:BGG589848 BQB589848:BQC589848 BZX589848:BZY589848 CJT589848:CJU589848 CTP589848:CTQ589848 DDL589848:DDM589848 DNH589848:DNI589848 DXD589848:DXE589848 EGZ589848:EHA589848 EQV589848:EQW589848 FAR589848:FAS589848 FKN589848:FKO589848 FUJ589848:FUK589848 GEF589848:GEG589848 GOB589848:GOC589848 GXX589848:GXY589848 HHT589848:HHU589848 HRP589848:HRQ589848 IBL589848:IBM589848 ILH589848:ILI589848 IVD589848:IVE589848 JEZ589848:JFA589848 JOV589848:JOW589848 JYR589848:JYS589848 KIN589848:KIO589848 KSJ589848:KSK589848 LCF589848:LCG589848 LMB589848:LMC589848 LVX589848:LVY589848 MFT589848:MFU589848 MPP589848:MPQ589848 MZL589848:MZM589848 NJH589848:NJI589848 NTD589848:NTE589848 OCZ589848:ODA589848 OMV589848:OMW589848 OWR589848:OWS589848 PGN589848:PGO589848 PQJ589848:PQK589848 QAF589848:QAG589848 QKB589848:QKC589848 QTX589848:QTY589848 RDT589848:RDU589848 RNP589848:RNQ589848 RXL589848:RXM589848 SHH589848:SHI589848 SRD589848:SRE589848 TAZ589848:TBA589848 TKV589848:TKW589848 TUR589848:TUS589848 UEN589848:UEO589848 UOJ589848:UOK589848 UYF589848:UYG589848 VIB589848:VIC589848 VRX589848:VRY589848 WBT589848:WBU589848 WLP589848:WLQ589848 WVL589848:WVM589848 D655384:E655384 IZ655384:JA655384 SV655384:SW655384 ACR655384:ACS655384 AMN655384:AMO655384 AWJ655384:AWK655384 BGF655384:BGG655384 BQB655384:BQC655384 BZX655384:BZY655384 CJT655384:CJU655384 CTP655384:CTQ655384 DDL655384:DDM655384 DNH655384:DNI655384 DXD655384:DXE655384 EGZ655384:EHA655384 EQV655384:EQW655384 FAR655384:FAS655384 FKN655384:FKO655384 FUJ655384:FUK655384 GEF655384:GEG655384 GOB655384:GOC655384 GXX655384:GXY655384 HHT655384:HHU655384 HRP655384:HRQ655384 IBL655384:IBM655384 ILH655384:ILI655384 IVD655384:IVE655384 JEZ655384:JFA655384 JOV655384:JOW655384 JYR655384:JYS655384 KIN655384:KIO655384 KSJ655384:KSK655384 LCF655384:LCG655384 LMB655384:LMC655384 LVX655384:LVY655384 MFT655384:MFU655384 MPP655384:MPQ655384 MZL655384:MZM655384 NJH655384:NJI655384 NTD655384:NTE655384 OCZ655384:ODA655384 OMV655384:OMW655384 OWR655384:OWS655384 PGN655384:PGO655384 PQJ655384:PQK655384 QAF655384:QAG655384 QKB655384:QKC655384 QTX655384:QTY655384 RDT655384:RDU655384 RNP655384:RNQ655384 RXL655384:RXM655384 SHH655384:SHI655384 SRD655384:SRE655384 TAZ655384:TBA655384 TKV655384:TKW655384 TUR655384:TUS655384 UEN655384:UEO655384 UOJ655384:UOK655384 UYF655384:UYG655384 VIB655384:VIC655384 VRX655384:VRY655384 WBT655384:WBU655384 WLP655384:WLQ655384 WVL655384:WVM655384 D720920:E720920 IZ720920:JA720920 SV720920:SW720920 ACR720920:ACS720920 AMN720920:AMO720920 AWJ720920:AWK720920 BGF720920:BGG720920 BQB720920:BQC720920 BZX720920:BZY720920 CJT720920:CJU720920 CTP720920:CTQ720920 DDL720920:DDM720920 DNH720920:DNI720920 DXD720920:DXE720920 EGZ720920:EHA720920 EQV720920:EQW720920 FAR720920:FAS720920 FKN720920:FKO720920 FUJ720920:FUK720920 GEF720920:GEG720920 GOB720920:GOC720920 GXX720920:GXY720920 HHT720920:HHU720920 HRP720920:HRQ720920 IBL720920:IBM720920 ILH720920:ILI720920 IVD720920:IVE720920 JEZ720920:JFA720920 JOV720920:JOW720920 JYR720920:JYS720920 KIN720920:KIO720920 KSJ720920:KSK720920 LCF720920:LCG720920 LMB720920:LMC720920 LVX720920:LVY720920 MFT720920:MFU720920 MPP720920:MPQ720920 MZL720920:MZM720920 NJH720920:NJI720920 NTD720920:NTE720920 OCZ720920:ODA720920 OMV720920:OMW720920 OWR720920:OWS720920 PGN720920:PGO720920 PQJ720920:PQK720920 QAF720920:QAG720920 QKB720920:QKC720920 QTX720920:QTY720920 RDT720920:RDU720920 RNP720920:RNQ720920 RXL720920:RXM720920 SHH720920:SHI720920 SRD720920:SRE720920 TAZ720920:TBA720920 TKV720920:TKW720920 TUR720920:TUS720920 UEN720920:UEO720920 UOJ720920:UOK720920 UYF720920:UYG720920 VIB720920:VIC720920 VRX720920:VRY720920 WBT720920:WBU720920 WLP720920:WLQ720920 WVL720920:WVM720920 D786456:E786456 IZ786456:JA786456 SV786456:SW786456 ACR786456:ACS786456 AMN786456:AMO786456 AWJ786456:AWK786456 BGF786456:BGG786456 BQB786456:BQC786456 BZX786456:BZY786456 CJT786456:CJU786456 CTP786456:CTQ786456 DDL786456:DDM786456 DNH786456:DNI786456 DXD786456:DXE786456 EGZ786456:EHA786456 EQV786456:EQW786456 FAR786456:FAS786456 FKN786456:FKO786456 FUJ786456:FUK786456 GEF786456:GEG786456 GOB786456:GOC786456 GXX786456:GXY786456 HHT786456:HHU786456 HRP786456:HRQ786456 IBL786456:IBM786456 ILH786456:ILI786456 IVD786456:IVE786456 JEZ786456:JFA786456 JOV786456:JOW786456 JYR786456:JYS786456 KIN786456:KIO786456 KSJ786456:KSK786456 LCF786456:LCG786456 LMB786456:LMC786456 LVX786456:LVY786456 MFT786456:MFU786456 MPP786456:MPQ786456 MZL786456:MZM786456 NJH786456:NJI786456 NTD786456:NTE786456 OCZ786456:ODA786456 OMV786456:OMW786456 OWR786456:OWS786456 PGN786456:PGO786456 PQJ786456:PQK786456 QAF786456:QAG786456 QKB786456:QKC786456 QTX786456:QTY786456 RDT786456:RDU786456 RNP786456:RNQ786456 RXL786456:RXM786456 SHH786456:SHI786456 SRD786456:SRE786456 TAZ786456:TBA786456 TKV786456:TKW786456 TUR786456:TUS786456 UEN786456:UEO786456 UOJ786456:UOK786456 UYF786456:UYG786456 VIB786456:VIC786456 VRX786456:VRY786456 WBT786456:WBU786456 WLP786456:WLQ786456 WVL786456:WVM786456 D851992:E851992 IZ851992:JA851992 SV851992:SW851992 ACR851992:ACS851992 AMN851992:AMO851992 AWJ851992:AWK851992 BGF851992:BGG851992 BQB851992:BQC851992 BZX851992:BZY851992 CJT851992:CJU851992 CTP851992:CTQ851992 DDL851992:DDM851992 DNH851992:DNI851992 DXD851992:DXE851992 EGZ851992:EHA851992 EQV851992:EQW851992 FAR851992:FAS851992 FKN851992:FKO851992 FUJ851992:FUK851992 GEF851992:GEG851992 GOB851992:GOC851992 GXX851992:GXY851992 HHT851992:HHU851992 HRP851992:HRQ851992 IBL851992:IBM851992 ILH851992:ILI851992 IVD851992:IVE851992 JEZ851992:JFA851992 JOV851992:JOW851992 JYR851992:JYS851992 KIN851992:KIO851992 KSJ851992:KSK851992 LCF851992:LCG851992 LMB851992:LMC851992 LVX851992:LVY851992 MFT851992:MFU851992 MPP851992:MPQ851992 MZL851992:MZM851992 NJH851992:NJI851992 NTD851992:NTE851992 OCZ851992:ODA851992 OMV851992:OMW851992 OWR851992:OWS851992 PGN851992:PGO851992 PQJ851992:PQK851992 QAF851992:QAG851992 QKB851992:QKC851992 QTX851992:QTY851992 RDT851992:RDU851992 RNP851992:RNQ851992 RXL851992:RXM851992 SHH851992:SHI851992 SRD851992:SRE851992 TAZ851992:TBA851992 TKV851992:TKW851992 TUR851992:TUS851992 UEN851992:UEO851992 UOJ851992:UOK851992 UYF851992:UYG851992 VIB851992:VIC851992 VRX851992:VRY851992 WBT851992:WBU851992 WLP851992:WLQ851992 WVL851992:WVM851992 D917528:E917528 IZ917528:JA917528 SV917528:SW917528 ACR917528:ACS917528 AMN917528:AMO917528 AWJ917528:AWK917528 BGF917528:BGG917528 BQB917528:BQC917528 BZX917528:BZY917528 CJT917528:CJU917528 CTP917528:CTQ917528 DDL917528:DDM917528 DNH917528:DNI917528 DXD917528:DXE917528 EGZ917528:EHA917528 EQV917528:EQW917528 FAR917528:FAS917528 FKN917528:FKO917528 FUJ917528:FUK917528 GEF917528:GEG917528 GOB917528:GOC917528 GXX917528:GXY917528 HHT917528:HHU917528 HRP917528:HRQ917528 IBL917528:IBM917528 ILH917528:ILI917528 IVD917528:IVE917528 JEZ917528:JFA917528 JOV917528:JOW917528 JYR917528:JYS917528 KIN917528:KIO917528 KSJ917528:KSK917528 LCF917528:LCG917528 LMB917528:LMC917528 LVX917528:LVY917528 MFT917528:MFU917528 MPP917528:MPQ917528 MZL917528:MZM917528 NJH917528:NJI917528 NTD917528:NTE917528 OCZ917528:ODA917528 OMV917528:OMW917528 OWR917528:OWS917528 PGN917528:PGO917528 PQJ917528:PQK917528 QAF917528:QAG917528 QKB917528:QKC917528 QTX917528:QTY917528 RDT917528:RDU917528 RNP917528:RNQ917528 RXL917528:RXM917528 SHH917528:SHI917528 SRD917528:SRE917528 TAZ917528:TBA917528 TKV917528:TKW917528 TUR917528:TUS917528 UEN917528:UEO917528 UOJ917528:UOK917528 UYF917528:UYG917528 VIB917528:VIC917528 VRX917528:VRY917528 WBT917528:WBU917528 WLP917528:WLQ917528 WVL917528:WVM917528 D983064:E983064 IZ983064:JA983064 SV983064:SW983064 ACR983064:ACS983064 AMN983064:AMO983064 AWJ983064:AWK983064 BGF983064:BGG983064 BQB983064:BQC983064 BZX983064:BZY983064 CJT983064:CJU983064 CTP983064:CTQ983064 DDL983064:DDM983064 DNH983064:DNI983064 DXD983064:DXE983064 EGZ983064:EHA983064 EQV983064:EQW983064 FAR983064:FAS983064 FKN983064:FKO983064 FUJ983064:FUK983064 GEF983064:GEG983064 GOB983064:GOC983064 GXX983064:GXY983064 HHT983064:HHU983064 HRP983064:HRQ983064 IBL983064:IBM983064 ILH983064:ILI983064 IVD983064:IVE983064 JEZ983064:JFA983064 JOV983064:JOW983064 JYR983064:JYS983064 KIN983064:KIO983064 KSJ983064:KSK983064 LCF983064:LCG983064 LMB983064:LMC983064 LVX983064:LVY983064 MFT983064:MFU983064 MPP983064:MPQ983064 MZL983064:MZM983064 NJH983064:NJI983064 NTD983064:NTE983064 OCZ983064:ODA983064 OMV983064:OMW983064 OWR983064:OWS983064 PGN983064:PGO983064 PQJ983064:PQK983064 QAF983064:QAG983064 QKB983064:QKC983064 QTX983064:QTY983064 RDT983064:RDU983064 RNP983064:RNQ983064 RXL983064:RXM983064 SHH983064:SHI983064 SRD983064:SRE983064 TAZ983064:TBA983064 TKV983064:TKW983064 TUR983064:TUS983064 UEN983064:UEO983064 UOJ983064:UOK983064 UYF983064:UYG983064 VIB983064:VIC983064 VRX983064:VRY983064 WBT983064:WBU983064 WLP983064:WLQ983064 WVL983064:WVM983064 WBW983089:WBX983089 IZ41:JA41 SV41:SW41 ACR41:ACS41 AMN41:AMO41 AWJ41:AWK41 BGF41:BGG41 BQB41:BQC41 BZX41:BZY41 CJT41:CJU41 CTP41:CTQ41 DDL41:DDM41 DNH41:DNI41 DXD41:DXE41 EGZ41:EHA41 EQV41:EQW41 FAR41:FAS41 FKN41:FKO41 FUJ41:FUK41 GEF41:GEG41 GOB41:GOC41 GXX41:GXY41 HHT41:HHU41 HRP41:HRQ41 IBL41:IBM41 ILH41:ILI41 IVD41:IVE41 JEZ41:JFA41 JOV41:JOW41 JYR41:JYS41 KIN41:KIO41 KSJ41:KSK41 LCF41:LCG41 LMB41:LMC41 LVX41:LVY41 MFT41:MFU41 MPP41:MPQ41 MZL41:MZM41 NJH41:NJI41 NTD41:NTE41 OCZ41:ODA41 OMV41:OMW41 OWR41:OWS41 PGN41:PGO41 PQJ41:PQK41 QAF41:QAG41 QKB41:QKC41 QTX41:QTY41 RDT41:RDU41 RNP41:RNQ41 RXL41:RXM41 SHH41:SHI41 SRD41:SRE41 TAZ41:TBA41 TKV41:TKW41 TUR41:TUS41 UEN41:UEO41 UOJ41:UOK41 UYF41:UYG41 VIB41:VIC41 VRX41:VRY41 WBT41:WBU41 WLP41:WLQ41 WVL41:WVM41 D65577:E65577 IZ65577:JA65577 SV65577:SW65577 ACR65577:ACS65577 AMN65577:AMO65577 AWJ65577:AWK65577 BGF65577:BGG65577 BQB65577:BQC65577 BZX65577:BZY65577 CJT65577:CJU65577 CTP65577:CTQ65577 DDL65577:DDM65577 DNH65577:DNI65577 DXD65577:DXE65577 EGZ65577:EHA65577 EQV65577:EQW65577 FAR65577:FAS65577 FKN65577:FKO65577 FUJ65577:FUK65577 GEF65577:GEG65577 GOB65577:GOC65577 GXX65577:GXY65577 HHT65577:HHU65577 HRP65577:HRQ65577 IBL65577:IBM65577 ILH65577:ILI65577 IVD65577:IVE65577 JEZ65577:JFA65577 JOV65577:JOW65577 JYR65577:JYS65577 KIN65577:KIO65577 KSJ65577:KSK65577 LCF65577:LCG65577 LMB65577:LMC65577 LVX65577:LVY65577 MFT65577:MFU65577 MPP65577:MPQ65577 MZL65577:MZM65577 NJH65577:NJI65577 NTD65577:NTE65577 OCZ65577:ODA65577 OMV65577:OMW65577 OWR65577:OWS65577 PGN65577:PGO65577 PQJ65577:PQK65577 QAF65577:QAG65577 QKB65577:QKC65577 QTX65577:QTY65577 RDT65577:RDU65577 RNP65577:RNQ65577 RXL65577:RXM65577 SHH65577:SHI65577 SRD65577:SRE65577 TAZ65577:TBA65577 TKV65577:TKW65577 TUR65577:TUS65577 UEN65577:UEO65577 UOJ65577:UOK65577 UYF65577:UYG65577 VIB65577:VIC65577 VRX65577:VRY65577 WBT65577:WBU65577 WLP65577:WLQ65577 WVL65577:WVM65577 D131113:E131113 IZ131113:JA131113 SV131113:SW131113 ACR131113:ACS131113 AMN131113:AMO131113 AWJ131113:AWK131113 BGF131113:BGG131113 BQB131113:BQC131113 BZX131113:BZY131113 CJT131113:CJU131113 CTP131113:CTQ131113 DDL131113:DDM131113 DNH131113:DNI131113 DXD131113:DXE131113 EGZ131113:EHA131113 EQV131113:EQW131113 FAR131113:FAS131113 FKN131113:FKO131113 FUJ131113:FUK131113 GEF131113:GEG131113 GOB131113:GOC131113 GXX131113:GXY131113 HHT131113:HHU131113 HRP131113:HRQ131113 IBL131113:IBM131113 ILH131113:ILI131113 IVD131113:IVE131113 JEZ131113:JFA131113 JOV131113:JOW131113 JYR131113:JYS131113 KIN131113:KIO131113 KSJ131113:KSK131113 LCF131113:LCG131113 LMB131113:LMC131113 LVX131113:LVY131113 MFT131113:MFU131113 MPP131113:MPQ131113 MZL131113:MZM131113 NJH131113:NJI131113 NTD131113:NTE131113 OCZ131113:ODA131113 OMV131113:OMW131113 OWR131113:OWS131113 PGN131113:PGO131113 PQJ131113:PQK131113 QAF131113:QAG131113 QKB131113:QKC131113 QTX131113:QTY131113 RDT131113:RDU131113 RNP131113:RNQ131113 RXL131113:RXM131113 SHH131113:SHI131113 SRD131113:SRE131113 TAZ131113:TBA131113 TKV131113:TKW131113 TUR131113:TUS131113 UEN131113:UEO131113 UOJ131113:UOK131113 UYF131113:UYG131113 VIB131113:VIC131113 VRX131113:VRY131113 WBT131113:WBU131113 WLP131113:WLQ131113 WVL131113:WVM131113 D196649:E196649 IZ196649:JA196649 SV196649:SW196649 ACR196649:ACS196649 AMN196649:AMO196649 AWJ196649:AWK196649 BGF196649:BGG196649 BQB196649:BQC196649 BZX196649:BZY196649 CJT196649:CJU196649 CTP196649:CTQ196649 DDL196649:DDM196649 DNH196649:DNI196649 DXD196649:DXE196649 EGZ196649:EHA196649 EQV196649:EQW196649 FAR196649:FAS196649 FKN196649:FKO196649 FUJ196649:FUK196649 GEF196649:GEG196649 GOB196649:GOC196649 GXX196649:GXY196649 HHT196649:HHU196649 HRP196649:HRQ196649 IBL196649:IBM196649 ILH196649:ILI196649 IVD196649:IVE196649 JEZ196649:JFA196649 JOV196649:JOW196649 JYR196649:JYS196649 KIN196649:KIO196649 KSJ196649:KSK196649 LCF196649:LCG196649 LMB196649:LMC196649 LVX196649:LVY196649 MFT196649:MFU196649 MPP196649:MPQ196649 MZL196649:MZM196649 NJH196649:NJI196649 NTD196649:NTE196649 OCZ196649:ODA196649 OMV196649:OMW196649 OWR196649:OWS196649 PGN196649:PGO196649 PQJ196649:PQK196649 QAF196649:QAG196649 QKB196649:QKC196649 QTX196649:QTY196649 RDT196649:RDU196649 RNP196649:RNQ196649 RXL196649:RXM196649 SHH196649:SHI196649 SRD196649:SRE196649 TAZ196649:TBA196649 TKV196649:TKW196649 TUR196649:TUS196649 UEN196649:UEO196649 UOJ196649:UOK196649 UYF196649:UYG196649 VIB196649:VIC196649 VRX196649:VRY196649 WBT196649:WBU196649 WLP196649:WLQ196649 WVL196649:WVM196649 D262185:E262185 IZ262185:JA262185 SV262185:SW262185 ACR262185:ACS262185 AMN262185:AMO262185 AWJ262185:AWK262185 BGF262185:BGG262185 BQB262185:BQC262185 BZX262185:BZY262185 CJT262185:CJU262185 CTP262185:CTQ262185 DDL262185:DDM262185 DNH262185:DNI262185 DXD262185:DXE262185 EGZ262185:EHA262185 EQV262185:EQW262185 FAR262185:FAS262185 FKN262185:FKO262185 FUJ262185:FUK262185 GEF262185:GEG262185 GOB262185:GOC262185 GXX262185:GXY262185 HHT262185:HHU262185 HRP262185:HRQ262185 IBL262185:IBM262185 ILH262185:ILI262185 IVD262185:IVE262185 JEZ262185:JFA262185 JOV262185:JOW262185 JYR262185:JYS262185 KIN262185:KIO262185 KSJ262185:KSK262185 LCF262185:LCG262185 LMB262185:LMC262185 LVX262185:LVY262185 MFT262185:MFU262185 MPP262185:MPQ262185 MZL262185:MZM262185 NJH262185:NJI262185 NTD262185:NTE262185 OCZ262185:ODA262185 OMV262185:OMW262185 OWR262185:OWS262185 PGN262185:PGO262185 PQJ262185:PQK262185 QAF262185:QAG262185 QKB262185:QKC262185 QTX262185:QTY262185 RDT262185:RDU262185 RNP262185:RNQ262185 RXL262185:RXM262185 SHH262185:SHI262185 SRD262185:SRE262185 TAZ262185:TBA262185 TKV262185:TKW262185 TUR262185:TUS262185 UEN262185:UEO262185 UOJ262185:UOK262185 UYF262185:UYG262185 VIB262185:VIC262185 VRX262185:VRY262185 WBT262185:WBU262185 WLP262185:WLQ262185 WVL262185:WVM262185 D327721:E327721 IZ327721:JA327721 SV327721:SW327721 ACR327721:ACS327721 AMN327721:AMO327721 AWJ327721:AWK327721 BGF327721:BGG327721 BQB327721:BQC327721 BZX327721:BZY327721 CJT327721:CJU327721 CTP327721:CTQ327721 DDL327721:DDM327721 DNH327721:DNI327721 DXD327721:DXE327721 EGZ327721:EHA327721 EQV327721:EQW327721 FAR327721:FAS327721 FKN327721:FKO327721 FUJ327721:FUK327721 GEF327721:GEG327721 GOB327721:GOC327721 GXX327721:GXY327721 HHT327721:HHU327721 HRP327721:HRQ327721 IBL327721:IBM327721 ILH327721:ILI327721 IVD327721:IVE327721 JEZ327721:JFA327721 JOV327721:JOW327721 JYR327721:JYS327721 KIN327721:KIO327721 KSJ327721:KSK327721 LCF327721:LCG327721 LMB327721:LMC327721 LVX327721:LVY327721 MFT327721:MFU327721 MPP327721:MPQ327721 MZL327721:MZM327721 NJH327721:NJI327721 NTD327721:NTE327721 OCZ327721:ODA327721 OMV327721:OMW327721 OWR327721:OWS327721 PGN327721:PGO327721 PQJ327721:PQK327721 QAF327721:QAG327721 QKB327721:QKC327721 QTX327721:QTY327721 RDT327721:RDU327721 RNP327721:RNQ327721 RXL327721:RXM327721 SHH327721:SHI327721 SRD327721:SRE327721 TAZ327721:TBA327721 TKV327721:TKW327721 TUR327721:TUS327721 UEN327721:UEO327721 UOJ327721:UOK327721 UYF327721:UYG327721 VIB327721:VIC327721 VRX327721:VRY327721 WBT327721:WBU327721 WLP327721:WLQ327721 WVL327721:WVM327721 D393257:E393257 IZ393257:JA393257 SV393257:SW393257 ACR393257:ACS393257 AMN393257:AMO393257 AWJ393257:AWK393257 BGF393257:BGG393257 BQB393257:BQC393257 BZX393257:BZY393257 CJT393257:CJU393257 CTP393257:CTQ393257 DDL393257:DDM393257 DNH393257:DNI393257 DXD393257:DXE393257 EGZ393257:EHA393257 EQV393257:EQW393257 FAR393257:FAS393257 FKN393257:FKO393257 FUJ393257:FUK393257 GEF393257:GEG393257 GOB393257:GOC393257 GXX393257:GXY393257 HHT393257:HHU393257 HRP393257:HRQ393257 IBL393257:IBM393257 ILH393257:ILI393257 IVD393257:IVE393257 JEZ393257:JFA393257 JOV393257:JOW393257 JYR393257:JYS393257 KIN393257:KIO393257 KSJ393257:KSK393257 LCF393257:LCG393257 LMB393257:LMC393257 LVX393257:LVY393257 MFT393257:MFU393257 MPP393257:MPQ393257 MZL393257:MZM393257 NJH393257:NJI393257 NTD393257:NTE393257 OCZ393257:ODA393257 OMV393257:OMW393257 OWR393257:OWS393257 PGN393257:PGO393257 PQJ393257:PQK393257 QAF393257:QAG393257 QKB393257:QKC393257 QTX393257:QTY393257 RDT393257:RDU393257 RNP393257:RNQ393257 RXL393257:RXM393257 SHH393257:SHI393257 SRD393257:SRE393257 TAZ393257:TBA393257 TKV393257:TKW393257 TUR393257:TUS393257 UEN393257:UEO393257 UOJ393257:UOK393257 UYF393257:UYG393257 VIB393257:VIC393257 VRX393257:VRY393257 WBT393257:WBU393257 WLP393257:WLQ393257 WVL393257:WVM393257 D458793:E458793 IZ458793:JA458793 SV458793:SW458793 ACR458793:ACS458793 AMN458793:AMO458793 AWJ458793:AWK458793 BGF458793:BGG458793 BQB458793:BQC458793 BZX458793:BZY458793 CJT458793:CJU458793 CTP458793:CTQ458793 DDL458793:DDM458793 DNH458793:DNI458793 DXD458793:DXE458793 EGZ458793:EHA458793 EQV458793:EQW458793 FAR458793:FAS458793 FKN458793:FKO458793 FUJ458793:FUK458793 GEF458793:GEG458793 GOB458793:GOC458793 GXX458793:GXY458793 HHT458793:HHU458793 HRP458793:HRQ458793 IBL458793:IBM458793 ILH458793:ILI458793 IVD458793:IVE458793 JEZ458793:JFA458793 JOV458793:JOW458793 JYR458793:JYS458793 KIN458793:KIO458793 KSJ458793:KSK458793 LCF458793:LCG458793 LMB458793:LMC458793 LVX458793:LVY458793 MFT458793:MFU458793 MPP458793:MPQ458793 MZL458793:MZM458793 NJH458793:NJI458793 NTD458793:NTE458793 OCZ458793:ODA458793 OMV458793:OMW458793 OWR458793:OWS458793 PGN458793:PGO458793 PQJ458793:PQK458793 QAF458793:QAG458793 QKB458793:QKC458793 QTX458793:QTY458793 RDT458793:RDU458793 RNP458793:RNQ458793 RXL458793:RXM458793 SHH458793:SHI458793 SRD458793:SRE458793 TAZ458793:TBA458793 TKV458793:TKW458793 TUR458793:TUS458793 UEN458793:UEO458793 UOJ458793:UOK458793 UYF458793:UYG458793 VIB458793:VIC458793 VRX458793:VRY458793 WBT458793:WBU458793 WLP458793:WLQ458793 WVL458793:WVM458793 D524329:E524329 IZ524329:JA524329 SV524329:SW524329 ACR524329:ACS524329 AMN524329:AMO524329 AWJ524329:AWK524329 BGF524329:BGG524329 BQB524329:BQC524329 BZX524329:BZY524329 CJT524329:CJU524329 CTP524329:CTQ524329 DDL524329:DDM524329 DNH524329:DNI524329 DXD524329:DXE524329 EGZ524329:EHA524329 EQV524329:EQW524329 FAR524329:FAS524329 FKN524329:FKO524329 FUJ524329:FUK524329 GEF524329:GEG524329 GOB524329:GOC524329 GXX524329:GXY524329 HHT524329:HHU524329 HRP524329:HRQ524329 IBL524329:IBM524329 ILH524329:ILI524329 IVD524329:IVE524329 JEZ524329:JFA524329 JOV524329:JOW524329 JYR524329:JYS524329 KIN524329:KIO524329 KSJ524329:KSK524329 LCF524329:LCG524329 LMB524329:LMC524329 LVX524329:LVY524329 MFT524329:MFU524329 MPP524329:MPQ524329 MZL524329:MZM524329 NJH524329:NJI524329 NTD524329:NTE524329 OCZ524329:ODA524329 OMV524329:OMW524329 OWR524329:OWS524329 PGN524329:PGO524329 PQJ524329:PQK524329 QAF524329:QAG524329 QKB524329:QKC524329 QTX524329:QTY524329 RDT524329:RDU524329 RNP524329:RNQ524329 RXL524329:RXM524329 SHH524329:SHI524329 SRD524329:SRE524329 TAZ524329:TBA524329 TKV524329:TKW524329 TUR524329:TUS524329 UEN524329:UEO524329 UOJ524329:UOK524329 UYF524329:UYG524329 VIB524329:VIC524329 VRX524329:VRY524329 WBT524329:WBU524329 WLP524329:WLQ524329 WVL524329:WVM524329 D589865:E589865 IZ589865:JA589865 SV589865:SW589865 ACR589865:ACS589865 AMN589865:AMO589865 AWJ589865:AWK589865 BGF589865:BGG589865 BQB589865:BQC589865 BZX589865:BZY589865 CJT589865:CJU589865 CTP589865:CTQ589865 DDL589865:DDM589865 DNH589865:DNI589865 DXD589865:DXE589865 EGZ589865:EHA589865 EQV589865:EQW589865 FAR589865:FAS589865 FKN589865:FKO589865 FUJ589865:FUK589865 GEF589865:GEG589865 GOB589865:GOC589865 GXX589865:GXY589865 HHT589865:HHU589865 HRP589865:HRQ589865 IBL589865:IBM589865 ILH589865:ILI589865 IVD589865:IVE589865 JEZ589865:JFA589865 JOV589865:JOW589865 JYR589865:JYS589865 KIN589865:KIO589865 KSJ589865:KSK589865 LCF589865:LCG589865 LMB589865:LMC589865 LVX589865:LVY589865 MFT589865:MFU589865 MPP589865:MPQ589865 MZL589865:MZM589865 NJH589865:NJI589865 NTD589865:NTE589865 OCZ589865:ODA589865 OMV589865:OMW589865 OWR589865:OWS589865 PGN589865:PGO589865 PQJ589865:PQK589865 QAF589865:QAG589865 QKB589865:QKC589865 QTX589865:QTY589865 RDT589865:RDU589865 RNP589865:RNQ589865 RXL589865:RXM589865 SHH589865:SHI589865 SRD589865:SRE589865 TAZ589865:TBA589865 TKV589865:TKW589865 TUR589865:TUS589865 UEN589865:UEO589865 UOJ589865:UOK589865 UYF589865:UYG589865 VIB589865:VIC589865 VRX589865:VRY589865 WBT589865:WBU589865 WLP589865:WLQ589865 WVL589865:WVM589865 D655401:E655401 IZ655401:JA655401 SV655401:SW655401 ACR655401:ACS655401 AMN655401:AMO655401 AWJ655401:AWK655401 BGF655401:BGG655401 BQB655401:BQC655401 BZX655401:BZY655401 CJT655401:CJU655401 CTP655401:CTQ655401 DDL655401:DDM655401 DNH655401:DNI655401 DXD655401:DXE655401 EGZ655401:EHA655401 EQV655401:EQW655401 FAR655401:FAS655401 FKN655401:FKO655401 FUJ655401:FUK655401 GEF655401:GEG655401 GOB655401:GOC655401 GXX655401:GXY655401 HHT655401:HHU655401 HRP655401:HRQ655401 IBL655401:IBM655401 ILH655401:ILI655401 IVD655401:IVE655401 JEZ655401:JFA655401 JOV655401:JOW655401 JYR655401:JYS655401 KIN655401:KIO655401 KSJ655401:KSK655401 LCF655401:LCG655401 LMB655401:LMC655401 LVX655401:LVY655401 MFT655401:MFU655401 MPP655401:MPQ655401 MZL655401:MZM655401 NJH655401:NJI655401 NTD655401:NTE655401 OCZ655401:ODA655401 OMV655401:OMW655401 OWR655401:OWS655401 PGN655401:PGO655401 PQJ655401:PQK655401 QAF655401:QAG655401 QKB655401:QKC655401 QTX655401:QTY655401 RDT655401:RDU655401 RNP655401:RNQ655401 RXL655401:RXM655401 SHH655401:SHI655401 SRD655401:SRE655401 TAZ655401:TBA655401 TKV655401:TKW655401 TUR655401:TUS655401 UEN655401:UEO655401 UOJ655401:UOK655401 UYF655401:UYG655401 VIB655401:VIC655401 VRX655401:VRY655401 WBT655401:WBU655401 WLP655401:WLQ655401 WVL655401:WVM655401 D720937:E720937 IZ720937:JA720937 SV720937:SW720937 ACR720937:ACS720937 AMN720937:AMO720937 AWJ720937:AWK720937 BGF720937:BGG720937 BQB720937:BQC720937 BZX720937:BZY720937 CJT720937:CJU720937 CTP720937:CTQ720937 DDL720937:DDM720937 DNH720937:DNI720937 DXD720937:DXE720937 EGZ720937:EHA720937 EQV720937:EQW720937 FAR720937:FAS720937 FKN720937:FKO720937 FUJ720937:FUK720937 GEF720937:GEG720937 GOB720937:GOC720937 GXX720937:GXY720937 HHT720937:HHU720937 HRP720937:HRQ720937 IBL720937:IBM720937 ILH720937:ILI720937 IVD720937:IVE720937 JEZ720937:JFA720937 JOV720937:JOW720937 JYR720937:JYS720937 KIN720937:KIO720937 KSJ720937:KSK720937 LCF720937:LCG720937 LMB720937:LMC720937 LVX720937:LVY720937 MFT720937:MFU720937 MPP720937:MPQ720937 MZL720937:MZM720937 NJH720937:NJI720937 NTD720937:NTE720937 OCZ720937:ODA720937 OMV720937:OMW720937 OWR720937:OWS720937 PGN720937:PGO720937 PQJ720937:PQK720937 QAF720937:QAG720937 QKB720937:QKC720937 QTX720937:QTY720937 RDT720937:RDU720937 RNP720937:RNQ720937 RXL720937:RXM720937 SHH720937:SHI720937 SRD720937:SRE720937 TAZ720937:TBA720937 TKV720937:TKW720937 TUR720937:TUS720937 UEN720937:UEO720937 UOJ720937:UOK720937 UYF720937:UYG720937 VIB720937:VIC720937 VRX720937:VRY720937 WBT720937:WBU720937 WLP720937:WLQ720937 WVL720937:WVM720937 D786473:E786473 IZ786473:JA786473 SV786473:SW786473 ACR786473:ACS786473 AMN786473:AMO786473 AWJ786473:AWK786473 BGF786473:BGG786473 BQB786473:BQC786473 BZX786473:BZY786473 CJT786473:CJU786473 CTP786473:CTQ786473 DDL786473:DDM786473 DNH786473:DNI786473 DXD786473:DXE786473 EGZ786473:EHA786473 EQV786473:EQW786473 FAR786473:FAS786473 FKN786473:FKO786473 FUJ786473:FUK786473 GEF786473:GEG786473 GOB786473:GOC786473 GXX786473:GXY786473 HHT786473:HHU786473 HRP786473:HRQ786473 IBL786473:IBM786473 ILH786473:ILI786473 IVD786473:IVE786473 JEZ786473:JFA786473 JOV786473:JOW786473 JYR786473:JYS786473 KIN786473:KIO786473 KSJ786473:KSK786473 LCF786473:LCG786473 LMB786473:LMC786473 LVX786473:LVY786473 MFT786473:MFU786473 MPP786473:MPQ786473 MZL786473:MZM786473 NJH786473:NJI786473 NTD786473:NTE786473 OCZ786473:ODA786473 OMV786473:OMW786473 OWR786473:OWS786473 PGN786473:PGO786473 PQJ786473:PQK786473 QAF786473:QAG786473 QKB786473:QKC786473 QTX786473:QTY786473 RDT786473:RDU786473 RNP786473:RNQ786473 RXL786473:RXM786473 SHH786473:SHI786473 SRD786473:SRE786473 TAZ786473:TBA786473 TKV786473:TKW786473 TUR786473:TUS786473 UEN786473:UEO786473 UOJ786473:UOK786473 UYF786473:UYG786473 VIB786473:VIC786473 VRX786473:VRY786473 WBT786473:WBU786473 WLP786473:WLQ786473 WVL786473:WVM786473 D852009:E852009 IZ852009:JA852009 SV852009:SW852009 ACR852009:ACS852009 AMN852009:AMO852009 AWJ852009:AWK852009 BGF852009:BGG852009 BQB852009:BQC852009 BZX852009:BZY852009 CJT852009:CJU852009 CTP852009:CTQ852009 DDL852009:DDM852009 DNH852009:DNI852009 DXD852009:DXE852009 EGZ852009:EHA852009 EQV852009:EQW852009 FAR852009:FAS852009 FKN852009:FKO852009 FUJ852009:FUK852009 GEF852009:GEG852009 GOB852009:GOC852009 GXX852009:GXY852009 HHT852009:HHU852009 HRP852009:HRQ852009 IBL852009:IBM852009 ILH852009:ILI852009 IVD852009:IVE852009 JEZ852009:JFA852009 JOV852009:JOW852009 JYR852009:JYS852009 KIN852009:KIO852009 KSJ852009:KSK852009 LCF852009:LCG852009 LMB852009:LMC852009 LVX852009:LVY852009 MFT852009:MFU852009 MPP852009:MPQ852009 MZL852009:MZM852009 NJH852009:NJI852009 NTD852009:NTE852009 OCZ852009:ODA852009 OMV852009:OMW852009 OWR852009:OWS852009 PGN852009:PGO852009 PQJ852009:PQK852009 QAF852009:QAG852009 QKB852009:QKC852009 QTX852009:QTY852009 RDT852009:RDU852009 RNP852009:RNQ852009 RXL852009:RXM852009 SHH852009:SHI852009 SRD852009:SRE852009 TAZ852009:TBA852009 TKV852009:TKW852009 TUR852009:TUS852009 UEN852009:UEO852009 UOJ852009:UOK852009 UYF852009:UYG852009 VIB852009:VIC852009 VRX852009:VRY852009 WBT852009:WBU852009 WLP852009:WLQ852009 WVL852009:WVM852009 D917545:E917545 IZ917545:JA917545 SV917545:SW917545 ACR917545:ACS917545 AMN917545:AMO917545 AWJ917545:AWK917545 BGF917545:BGG917545 BQB917545:BQC917545 BZX917545:BZY917545 CJT917545:CJU917545 CTP917545:CTQ917545 DDL917545:DDM917545 DNH917545:DNI917545 DXD917545:DXE917545 EGZ917545:EHA917545 EQV917545:EQW917545 FAR917545:FAS917545 FKN917545:FKO917545 FUJ917545:FUK917545 GEF917545:GEG917545 GOB917545:GOC917545 GXX917545:GXY917545 HHT917545:HHU917545 HRP917545:HRQ917545 IBL917545:IBM917545 ILH917545:ILI917545 IVD917545:IVE917545 JEZ917545:JFA917545 JOV917545:JOW917545 JYR917545:JYS917545 KIN917545:KIO917545 KSJ917545:KSK917545 LCF917545:LCG917545 LMB917545:LMC917545 LVX917545:LVY917545 MFT917545:MFU917545 MPP917545:MPQ917545 MZL917545:MZM917545 NJH917545:NJI917545 NTD917545:NTE917545 OCZ917545:ODA917545 OMV917545:OMW917545 OWR917545:OWS917545 PGN917545:PGO917545 PQJ917545:PQK917545 QAF917545:QAG917545 QKB917545:QKC917545 QTX917545:QTY917545 RDT917545:RDU917545 RNP917545:RNQ917545 RXL917545:RXM917545 SHH917545:SHI917545 SRD917545:SRE917545 TAZ917545:TBA917545 TKV917545:TKW917545 TUR917545:TUS917545 UEN917545:UEO917545 UOJ917545:UOK917545 UYF917545:UYG917545 VIB917545:VIC917545 VRX917545:VRY917545 WBT917545:WBU917545 WLP917545:WLQ917545 WVL917545:WVM917545 D983081:E983081 IZ983081:JA983081 SV983081:SW983081 ACR983081:ACS983081 AMN983081:AMO983081 AWJ983081:AWK983081 BGF983081:BGG983081 BQB983081:BQC983081 BZX983081:BZY983081 CJT983081:CJU983081 CTP983081:CTQ983081 DDL983081:DDM983081 DNH983081:DNI983081 DXD983081:DXE983081 EGZ983081:EHA983081 EQV983081:EQW983081 FAR983081:FAS983081 FKN983081:FKO983081 FUJ983081:FUK983081 GEF983081:GEG983081 GOB983081:GOC983081 GXX983081:GXY983081 HHT983081:HHU983081 HRP983081:HRQ983081 IBL983081:IBM983081 ILH983081:ILI983081 IVD983081:IVE983081 JEZ983081:JFA983081 JOV983081:JOW983081 JYR983081:JYS983081 KIN983081:KIO983081 KSJ983081:KSK983081 LCF983081:LCG983081 LMB983081:LMC983081 LVX983081:LVY983081 MFT983081:MFU983081 MPP983081:MPQ983081 MZL983081:MZM983081 NJH983081:NJI983081 NTD983081:NTE983081 OCZ983081:ODA983081 OMV983081:OMW983081 OWR983081:OWS983081 PGN983081:PGO983081 PQJ983081:PQK983081 QAF983081:QAG983081 QKB983081:QKC983081 QTX983081:QTY983081 RDT983081:RDU983081 RNP983081:RNQ983081 RXL983081:RXM983081 SHH983081:SHI983081 SRD983081:SRE983081 TAZ983081:TBA983081 TKV983081:TKW983081 TUR983081:TUS983081 UEN983081:UEO983081 UOJ983081:UOK983081 UYF983081:UYG983081 VIB983081:VIC983081 VRX983081:VRY983081 WBT983081:WBU983081 WLP983081:WLQ983081 WVL983081:WVM983081 WLS983089:WLT983089 JD41 SZ41 ACV41 AMR41 AWN41 BGJ41 BQF41 CAB41 CJX41 CTT41 DDP41 DNL41 DXH41 EHD41 EQZ41 FAV41 FKR41 FUN41 GEJ41 GOF41 GYB41 HHX41 HRT41 IBP41 ILL41 IVH41 JFD41 JOZ41 JYV41 KIR41 KSN41 LCJ41 LMF41 LWB41 MFX41 MPT41 MZP41 NJL41 NTH41 ODD41 OMZ41 OWV41 PGR41 PQN41 QAJ41 QKF41 QUB41 RDX41 RNT41 RXP41 SHL41 SRH41 TBD41 TKZ41 TUV41 UER41 UON41 UYJ41 VIF41 VSB41 WBX41 WLT41 WVP41 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WVP983081 D46:E46 IZ46:JA46 SV46:SW46 ACR46:ACS46 AMN46:AMO46 AWJ46:AWK46 BGF46:BGG46 BQB46:BQC46 BZX46:BZY46 CJT46:CJU46 CTP46:CTQ46 DDL46:DDM46 DNH46:DNI46 DXD46:DXE46 EGZ46:EHA46 EQV46:EQW46 FAR46:FAS46 FKN46:FKO46 FUJ46:FUK46 GEF46:GEG46 GOB46:GOC46 GXX46:GXY46 HHT46:HHU46 HRP46:HRQ46 IBL46:IBM46 ILH46:ILI46 IVD46:IVE46 JEZ46:JFA46 JOV46:JOW46 JYR46:JYS46 KIN46:KIO46 KSJ46:KSK46 LCF46:LCG46 LMB46:LMC46 LVX46:LVY46 MFT46:MFU46 MPP46:MPQ46 MZL46:MZM46 NJH46:NJI46 NTD46:NTE46 OCZ46:ODA46 OMV46:OMW46 OWR46:OWS46 PGN46:PGO46 PQJ46:PQK46 QAF46:QAG46 QKB46:QKC46 QTX46:QTY46 RDT46:RDU46 RNP46:RNQ46 RXL46:RXM46 SHH46:SHI46 SRD46:SRE46 TAZ46:TBA46 TKV46:TKW46 TUR46:TUS46 UEN46:UEO46 UOJ46:UOK46 UYF46:UYG46 VIB46:VIC46 VRX46:VRY46 WBT46:WBU46 WLP46:WLQ46 WVL46:WVM46 D65582:E65582 IZ65582:JA65582 SV65582:SW65582 ACR65582:ACS65582 AMN65582:AMO65582 AWJ65582:AWK65582 BGF65582:BGG65582 BQB65582:BQC65582 BZX65582:BZY65582 CJT65582:CJU65582 CTP65582:CTQ65582 DDL65582:DDM65582 DNH65582:DNI65582 DXD65582:DXE65582 EGZ65582:EHA65582 EQV65582:EQW65582 FAR65582:FAS65582 FKN65582:FKO65582 FUJ65582:FUK65582 GEF65582:GEG65582 GOB65582:GOC65582 GXX65582:GXY65582 HHT65582:HHU65582 HRP65582:HRQ65582 IBL65582:IBM65582 ILH65582:ILI65582 IVD65582:IVE65582 JEZ65582:JFA65582 JOV65582:JOW65582 JYR65582:JYS65582 KIN65582:KIO65582 KSJ65582:KSK65582 LCF65582:LCG65582 LMB65582:LMC65582 LVX65582:LVY65582 MFT65582:MFU65582 MPP65582:MPQ65582 MZL65582:MZM65582 NJH65582:NJI65582 NTD65582:NTE65582 OCZ65582:ODA65582 OMV65582:OMW65582 OWR65582:OWS65582 PGN65582:PGO65582 PQJ65582:PQK65582 QAF65582:QAG65582 QKB65582:QKC65582 QTX65582:QTY65582 RDT65582:RDU65582 RNP65582:RNQ65582 RXL65582:RXM65582 SHH65582:SHI65582 SRD65582:SRE65582 TAZ65582:TBA65582 TKV65582:TKW65582 TUR65582:TUS65582 UEN65582:UEO65582 UOJ65582:UOK65582 UYF65582:UYG65582 VIB65582:VIC65582 VRX65582:VRY65582 WBT65582:WBU65582 WLP65582:WLQ65582 WVL65582:WVM65582 D131118:E131118 IZ131118:JA131118 SV131118:SW131118 ACR131118:ACS131118 AMN131118:AMO131118 AWJ131118:AWK131118 BGF131118:BGG131118 BQB131118:BQC131118 BZX131118:BZY131118 CJT131118:CJU131118 CTP131118:CTQ131118 DDL131118:DDM131118 DNH131118:DNI131118 DXD131118:DXE131118 EGZ131118:EHA131118 EQV131118:EQW131118 FAR131118:FAS131118 FKN131118:FKO131118 FUJ131118:FUK131118 GEF131118:GEG131118 GOB131118:GOC131118 GXX131118:GXY131118 HHT131118:HHU131118 HRP131118:HRQ131118 IBL131118:IBM131118 ILH131118:ILI131118 IVD131118:IVE131118 JEZ131118:JFA131118 JOV131118:JOW131118 JYR131118:JYS131118 KIN131118:KIO131118 KSJ131118:KSK131118 LCF131118:LCG131118 LMB131118:LMC131118 LVX131118:LVY131118 MFT131118:MFU131118 MPP131118:MPQ131118 MZL131118:MZM131118 NJH131118:NJI131118 NTD131118:NTE131118 OCZ131118:ODA131118 OMV131118:OMW131118 OWR131118:OWS131118 PGN131118:PGO131118 PQJ131118:PQK131118 QAF131118:QAG131118 QKB131118:QKC131118 QTX131118:QTY131118 RDT131118:RDU131118 RNP131118:RNQ131118 RXL131118:RXM131118 SHH131118:SHI131118 SRD131118:SRE131118 TAZ131118:TBA131118 TKV131118:TKW131118 TUR131118:TUS131118 UEN131118:UEO131118 UOJ131118:UOK131118 UYF131118:UYG131118 VIB131118:VIC131118 VRX131118:VRY131118 WBT131118:WBU131118 WLP131118:WLQ131118 WVL131118:WVM131118 D196654:E196654 IZ196654:JA196654 SV196654:SW196654 ACR196654:ACS196654 AMN196654:AMO196654 AWJ196654:AWK196654 BGF196654:BGG196654 BQB196654:BQC196654 BZX196654:BZY196654 CJT196654:CJU196654 CTP196654:CTQ196654 DDL196654:DDM196654 DNH196654:DNI196654 DXD196654:DXE196654 EGZ196654:EHA196654 EQV196654:EQW196654 FAR196654:FAS196654 FKN196654:FKO196654 FUJ196654:FUK196654 GEF196654:GEG196654 GOB196654:GOC196654 GXX196654:GXY196654 HHT196654:HHU196654 HRP196654:HRQ196654 IBL196654:IBM196654 ILH196654:ILI196654 IVD196654:IVE196654 JEZ196654:JFA196654 JOV196654:JOW196654 JYR196654:JYS196654 KIN196654:KIO196654 KSJ196654:KSK196654 LCF196654:LCG196654 LMB196654:LMC196654 LVX196654:LVY196654 MFT196654:MFU196654 MPP196654:MPQ196654 MZL196654:MZM196654 NJH196654:NJI196654 NTD196654:NTE196654 OCZ196654:ODA196654 OMV196654:OMW196654 OWR196654:OWS196654 PGN196654:PGO196654 PQJ196654:PQK196654 QAF196654:QAG196654 QKB196654:QKC196654 QTX196654:QTY196654 RDT196654:RDU196654 RNP196654:RNQ196654 RXL196654:RXM196654 SHH196654:SHI196654 SRD196654:SRE196654 TAZ196654:TBA196654 TKV196654:TKW196654 TUR196654:TUS196654 UEN196654:UEO196654 UOJ196654:UOK196654 UYF196654:UYG196654 VIB196654:VIC196654 VRX196654:VRY196654 WBT196654:WBU196654 WLP196654:WLQ196654 WVL196654:WVM196654 D262190:E262190 IZ262190:JA262190 SV262190:SW262190 ACR262190:ACS262190 AMN262190:AMO262190 AWJ262190:AWK262190 BGF262190:BGG262190 BQB262190:BQC262190 BZX262190:BZY262190 CJT262190:CJU262190 CTP262190:CTQ262190 DDL262190:DDM262190 DNH262190:DNI262190 DXD262190:DXE262190 EGZ262190:EHA262190 EQV262190:EQW262190 FAR262190:FAS262190 FKN262190:FKO262190 FUJ262190:FUK262190 GEF262190:GEG262190 GOB262190:GOC262190 GXX262190:GXY262190 HHT262190:HHU262190 HRP262190:HRQ262190 IBL262190:IBM262190 ILH262190:ILI262190 IVD262190:IVE262190 JEZ262190:JFA262190 JOV262190:JOW262190 JYR262190:JYS262190 KIN262190:KIO262190 KSJ262190:KSK262190 LCF262190:LCG262190 LMB262190:LMC262190 LVX262190:LVY262190 MFT262190:MFU262190 MPP262190:MPQ262190 MZL262190:MZM262190 NJH262190:NJI262190 NTD262190:NTE262190 OCZ262190:ODA262190 OMV262190:OMW262190 OWR262190:OWS262190 PGN262190:PGO262190 PQJ262190:PQK262190 QAF262190:QAG262190 QKB262190:QKC262190 QTX262190:QTY262190 RDT262190:RDU262190 RNP262190:RNQ262190 RXL262190:RXM262190 SHH262190:SHI262190 SRD262190:SRE262190 TAZ262190:TBA262190 TKV262190:TKW262190 TUR262190:TUS262190 UEN262190:UEO262190 UOJ262190:UOK262190 UYF262190:UYG262190 VIB262190:VIC262190 VRX262190:VRY262190 WBT262190:WBU262190 WLP262190:WLQ262190 WVL262190:WVM262190 D327726:E327726 IZ327726:JA327726 SV327726:SW327726 ACR327726:ACS327726 AMN327726:AMO327726 AWJ327726:AWK327726 BGF327726:BGG327726 BQB327726:BQC327726 BZX327726:BZY327726 CJT327726:CJU327726 CTP327726:CTQ327726 DDL327726:DDM327726 DNH327726:DNI327726 DXD327726:DXE327726 EGZ327726:EHA327726 EQV327726:EQW327726 FAR327726:FAS327726 FKN327726:FKO327726 FUJ327726:FUK327726 GEF327726:GEG327726 GOB327726:GOC327726 GXX327726:GXY327726 HHT327726:HHU327726 HRP327726:HRQ327726 IBL327726:IBM327726 ILH327726:ILI327726 IVD327726:IVE327726 JEZ327726:JFA327726 JOV327726:JOW327726 JYR327726:JYS327726 KIN327726:KIO327726 KSJ327726:KSK327726 LCF327726:LCG327726 LMB327726:LMC327726 LVX327726:LVY327726 MFT327726:MFU327726 MPP327726:MPQ327726 MZL327726:MZM327726 NJH327726:NJI327726 NTD327726:NTE327726 OCZ327726:ODA327726 OMV327726:OMW327726 OWR327726:OWS327726 PGN327726:PGO327726 PQJ327726:PQK327726 QAF327726:QAG327726 QKB327726:QKC327726 QTX327726:QTY327726 RDT327726:RDU327726 RNP327726:RNQ327726 RXL327726:RXM327726 SHH327726:SHI327726 SRD327726:SRE327726 TAZ327726:TBA327726 TKV327726:TKW327726 TUR327726:TUS327726 UEN327726:UEO327726 UOJ327726:UOK327726 UYF327726:UYG327726 VIB327726:VIC327726 VRX327726:VRY327726 WBT327726:WBU327726 WLP327726:WLQ327726 WVL327726:WVM327726 D393262:E393262 IZ393262:JA393262 SV393262:SW393262 ACR393262:ACS393262 AMN393262:AMO393262 AWJ393262:AWK393262 BGF393262:BGG393262 BQB393262:BQC393262 BZX393262:BZY393262 CJT393262:CJU393262 CTP393262:CTQ393262 DDL393262:DDM393262 DNH393262:DNI393262 DXD393262:DXE393262 EGZ393262:EHA393262 EQV393262:EQW393262 FAR393262:FAS393262 FKN393262:FKO393262 FUJ393262:FUK393262 GEF393262:GEG393262 GOB393262:GOC393262 GXX393262:GXY393262 HHT393262:HHU393262 HRP393262:HRQ393262 IBL393262:IBM393262 ILH393262:ILI393262 IVD393262:IVE393262 JEZ393262:JFA393262 JOV393262:JOW393262 JYR393262:JYS393262 KIN393262:KIO393262 KSJ393262:KSK393262 LCF393262:LCG393262 LMB393262:LMC393262 LVX393262:LVY393262 MFT393262:MFU393262 MPP393262:MPQ393262 MZL393262:MZM393262 NJH393262:NJI393262 NTD393262:NTE393262 OCZ393262:ODA393262 OMV393262:OMW393262 OWR393262:OWS393262 PGN393262:PGO393262 PQJ393262:PQK393262 QAF393262:QAG393262 QKB393262:QKC393262 QTX393262:QTY393262 RDT393262:RDU393262 RNP393262:RNQ393262 RXL393262:RXM393262 SHH393262:SHI393262 SRD393262:SRE393262 TAZ393262:TBA393262 TKV393262:TKW393262 TUR393262:TUS393262 UEN393262:UEO393262 UOJ393262:UOK393262 UYF393262:UYG393262 VIB393262:VIC393262 VRX393262:VRY393262 WBT393262:WBU393262 WLP393262:WLQ393262 WVL393262:WVM393262 D458798:E458798 IZ458798:JA458798 SV458798:SW458798 ACR458798:ACS458798 AMN458798:AMO458798 AWJ458798:AWK458798 BGF458798:BGG458798 BQB458798:BQC458798 BZX458798:BZY458798 CJT458798:CJU458798 CTP458798:CTQ458798 DDL458798:DDM458798 DNH458798:DNI458798 DXD458798:DXE458798 EGZ458798:EHA458798 EQV458798:EQW458798 FAR458798:FAS458798 FKN458798:FKO458798 FUJ458798:FUK458798 GEF458798:GEG458798 GOB458798:GOC458798 GXX458798:GXY458798 HHT458798:HHU458798 HRP458798:HRQ458798 IBL458798:IBM458798 ILH458798:ILI458798 IVD458798:IVE458798 JEZ458798:JFA458798 JOV458798:JOW458798 JYR458798:JYS458798 KIN458798:KIO458798 KSJ458798:KSK458798 LCF458798:LCG458798 LMB458798:LMC458798 LVX458798:LVY458798 MFT458798:MFU458798 MPP458798:MPQ458798 MZL458798:MZM458798 NJH458798:NJI458798 NTD458798:NTE458798 OCZ458798:ODA458798 OMV458798:OMW458798 OWR458798:OWS458798 PGN458798:PGO458798 PQJ458798:PQK458798 QAF458798:QAG458798 QKB458798:QKC458798 QTX458798:QTY458798 RDT458798:RDU458798 RNP458798:RNQ458798 RXL458798:RXM458798 SHH458798:SHI458798 SRD458798:SRE458798 TAZ458798:TBA458798 TKV458798:TKW458798 TUR458798:TUS458798 UEN458798:UEO458798 UOJ458798:UOK458798 UYF458798:UYG458798 VIB458798:VIC458798 VRX458798:VRY458798 WBT458798:WBU458798 WLP458798:WLQ458798 WVL458798:WVM458798 D524334:E524334 IZ524334:JA524334 SV524334:SW524334 ACR524334:ACS524334 AMN524334:AMO524334 AWJ524334:AWK524334 BGF524334:BGG524334 BQB524334:BQC524334 BZX524334:BZY524334 CJT524334:CJU524334 CTP524334:CTQ524334 DDL524334:DDM524334 DNH524334:DNI524334 DXD524334:DXE524334 EGZ524334:EHA524334 EQV524334:EQW524334 FAR524334:FAS524334 FKN524334:FKO524334 FUJ524334:FUK524334 GEF524334:GEG524334 GOB524334:GOC524334 GXX524334:GXY524334 HHT524334:HHU524334 HRP524334:HRQ524334 IBL524334:IBM524334 ILH524334:ILI524334 IVD524334:IVE524334 JEZ524334:JFA524334 JOV524334:JOW524334 JYR524334:JYS524334 KIN524334:KIO524334 KSJ524334:KSK524334 LCF524334:LCG524334 LMB524334:LMC524334 LVX524334:LVY524334 MFT524334:MFU524334 MPP524334:MPQ524334 MZL524334:MZM524334 NJH524334:NJI524334 NTD524334:NTE524334 OCZ524334:ODA524334 OMV524334:OMW524334 OWR524334:OWS524334 PGN524334:PGO524334 PQJ524334:PQK524334 QAF524334:QAG524334 QKB524334:QKC524334 QTX524334:QTY524334 RDT524334:RDU524334 RNP524334:RNQ524334 RXL524334:RXM524334 SHH524334:SHI524334 SRD524334:SRE524334 TAZ524334:TBA524334 TKV524334:TKW524334 TUR524334:TUS524334 UEN524334:UEO524334 UOJ524334:UOK524334 UYF524334:UYG524334 VIB524334:VIC524334 VRX524334:VRY524334 WBT524334:WBU524334 WLP524334:WLQ524334 WVL524334:WVM524334 D589870:E589870 IZ589870:JA589870 SV589870:SW589870 ACR589870:ACS589870 AMN589870:AMO589870 AWJ589870:AWK589870 BGF589870:BGG589870 BQB589870:BQC589870 BZX589870:BZY589870 CJT589870:CJU589870 CTP589870:CTQ589870 DDL589870:DDM589870 DNH589870:DNI589870 DXD589870:DXE589870 EGZ589870:EHA589870 EQV589870:EQW589870 FAR589870:FAS589870 FKN589870:FKO589870 FUJ589870:FUK589870 GEF589870:GEG589870 GOB589870:GOC589870 GXX589870:GXY589870 HHT589870:HHU589870 HRP589870:HRQ589870 IBL589870:IBM589870 ILH589870:ILI589870 IVD589870:IVE589870 JEZ589870:JFA589870 JOV589870:JOW589870 JYR589870:JYS589870 KIN589870:KIO589870 KSJ589870:KSK589870 LCF589870:LCG589870 LMB589870:LMC589870 LVX589870:LVY589870 MFT589870:MFU589870 MPP589870:MPQ589870 MZL589870:MZM589870 NJH589870:NJI589870 NTD589870:NTE589870 OCZ589870:ODA589870 OMV589870:OMW589870 OWR589870:OWS589870 PGN589870:PGO589870 PQJ589870:PQK589870 QAF589870:QAG589870 QKB589870:QKC589870 QTX589870:QTY589870 RDT589870:RDU589870 RNP589870:RNQ589870 RXL589870:RXM589870 SHH589870:SHI589870 SRD589870:SRE589870 TAZ589870:TBA589870 TKV589870:TKW589870 TUR589870:TUS589870 UEN589870:UEO589870 UOJ589870:UOK589870 UYF589870:UYG589870 VIB589870:VIC589870 VRX589870:VRY589870 WBT589870:WBU589870 WLP589870:WLQ589870 WVL589870:WVM589870 D655406:E655406 IZ655406:JA655406 SV655406:SW655406 ACR655406:ACS655406 AMN655406:AMO655406 AWJ655406:AWK655406 BGF655406:BGG655406 BQB655406:BQC655406 BZX655406:BZY655406 CJT655406:CJU655406 CTP655406:CTQ655406 DDL655406:DDM655406 DNH655406:DNI655406 DXD655406:DXE655406 EGZ655406:EHA655406 EQV655406:EQW655406 FAR655406:FAS655406 FKN655406:FKO655406 FUJ655406:FUK655406 GEF655406:GEG655406 GOB655406:GOC655406 GXX655406:GXY655406 HHT655406:HHU655406 HRP655406:HRQ655406 IBL655406:IBM655406 ILH655406:ILI655406 IVD655406:IVE655406 JEZ655406:JFA655406 JOV655406:JOW655406 JYR655406:JYS655406 KIN655406:KIO655406 KSJ655406:KSK655406 LCF655406:LCG655406 LMB655406:LMC655406 LVX655406:LVY655406 MFT655406:MFU655406 MPP655406:MPQ655406 MZL655406:MZM655406 NJH655406:NJI655406 NTD655406:NTE655406 OCZ655406:ODA655406 OMV655406:OMW655406 OWR655406:OWS655406 PGN655406:PGO655406 PQJ655406:PQK655406 QAF655406:QAG655406 QKB655406:QKC655406 QTX655406:QTY655406 RDT655406:RDU655406 RNP655406:RNQ655406 RXL655406:RXM655406 SHH655406:SHI655406 SRD655406:SRE655406 TAZ655406:TBA655406 TKV655406:TKW655406 TUR655406:TUS655406 UEN655406:UEO655406 UOJ655406:UOK655406 UYF655406:UYG655406 VIB655406:VIC655406 VRX655406:VRY655406 WBT655406:WBU655406 WLP655406:WLQ655406 WVL655406:WVM655406 D720942:E720942 IZ720942:JA720942 SV720942:SW720942 ACR720942:ACS720942 AMN720942:AMO720942 AWJ720942:AWK720942 BGF720942:BGG720942 BQB720942:BQC720942 BZX720942:BZY720942 CJT720942:CJU720942 CTP720942:CTQ720942 DDL720942:DDM720942 DNH720942:DNI720942 DXD720942:DXE720942 EGZ720942:EHA720942 EQV720942:EQW720942 FAR720942:FAS720942 FKN720942:FKO720942 FUJ720942:FUK720942 GEF720942:GEG720942 GOB720942:GOC720942 GXX720942:GXY720942 HHT720942:HHU720942 HRP720942:HRQ720942 IBL720942:IBM720942 ILH720942:ILI720942 IVD720942:IVE720942 JEZ720942:JFA720942 JOV720942:JOW720942 JYR720942:JYS720942 KIN720942:KIO720942 KSJ720942:KSK720942 LCF720942:LCG720942 LMB720942:LMC720942 LVX720942:LVY720942 MFT720942:MFU720942 MPP720942:MPQ720942 MZL720942:MZM720942 NJH720942:NJI720942 NTD720942:NTE720942 OCZ720942:ODA720942 OMV720942:OMW720942 OWR720942:OWS720942 PGN720942:PGO720942 PQJ720942:PQK720942 QAF720942:QAG720942 QKB720942:QKC720942 QTX720942:QTY720942 RDT720942:RDU720942 RNP720942:RNQ720942 RXL720942:RXM720942 SHH720942:SHI720942 SRD720942:SRE720942 TAZ720942:TBA720942 TKV720942:TKW720942 TUR720942:TUS720942 UEN720942:UEO720942 UOJ720942:UOK720942 UYF720942:UYG720942 VIB720942:VIC720942 VRX720942:VRY720942 WBT720942:WBU720942 WLP720942:WLQ720942 WVL720942:WVM720942 D786478:E786478 IZ786478:JA786478 SV786478:SW786478 ACR786478:ACS786478 AMN786478:AMO786478 AWJ786478:AWK786478 BGF786478:BGG786478 BQB786478:BQC786478 BZX786478:BZY786478 CJT786478:CJU786478 CTP786478:CTQ786478 DDL786478:DDM786478 DNH786478:DNI786478 DXD786478:DXE786478 EGZ786478:EHA786478 EQV786478:EQW786478 FAR786478:FAS786478 FKN786478:FKO786478 FUJ786478:FUK786478 GEF786478:GEG786478 GOB786478:GOC786478 GXX786478:GXY786478 HHT786478:HHU786478 HRP786478:HRQ786478 IBL786478:IBM786478 ILH786478:ILI786478 IVD786478:IVE786478 JEZ786478:JFA786478 JOV786478:JOW786478 JYR786478:JYS786478 KIN786478:KIO786478 KSJ786478:KSK786478 LCF786478:LCG786478 LMB786478:LMC786478 LVX786478:LVY786478 MFT786478:MFU786478 MPP786478:MPQ786478 MZL786478:MZM786478 NJH786478:NJI786478 NTD786478:NTE786478 OCZ786478:ODA786478 OMV786478:OMW786478 OWR786478:OWS786478 PGN786478:PGO786478 PQJ786478:PQK786478 QAF786478:QAG786478 QKB786478:QKC786478 QTX786478:QTY786478 RDT786478:RDU786478 RNP786478:RNQ786478 RXL786478:RXM786478 SHH786478:SHI786478 SRD786478:SRE786478 TAZ786478:TBA786478 TKV786478:TKW786478 TUR786478:TUS786478 UEN786478:UEO786478 UOJ786478:UOK786478 UYF786478:UYG786478 VIB786478:VIC786478 VRX786478:VRY786478 WBT786478:WBU786478 WLP786478:WLQ786478 WVL786478:WVM786478 D852014:E852014 IZ852014:JA852014 SV852014:SW852014 ACR852014:ACS852014 AMN852014:AMO852014 AWJ852014:AWK852014 BGF852014:BGG852014 BQB852014:BQC852014 BZX852014:BZY852014 CJT852014:CJU852014 CTP852014:CTQ852014 DDL852014:DDM852014 DNH852014:DNI852014 DXD852014:DXE852014 EGZ852014:EHA852014 EQV852014:EQW852014 FAR852014:FAS852014 FKN852014:FKO852014 FUJ852014:FUK852014 GEF852014:GEG852014 GOB852014:GOC852014 GXX852014:GXY852014 HHT852014:HHU852014 HRP852014:HRQ852014 IBL852014:IBM852014 ILH852014:ILI852014 IVD852014:IVE852014 JEZ852014:JFA852014 JOV852014:JOW852014 JYR852014:JYS852014 KIN852014:KIO852014 KSJ852014:KSK852014 LCF852014:LCG852014 LMB852014:LMC852014 LVX852014:LVY852014 MFT852014:MFU852014 MPP852014:MPQ852014 MZL852014:MZM852014 NJH852014:NJI852014 NTD852014:NTE852014 OCZ852014:ODA852014 OMV852014:OMW852014 OWR852014:OWS852014 PGN852014:PGO852014 PQJ852014:PQK852014 QAF852014:QAG852014 QKB852014:QKC852014 QTX852014:QTY852014 RDT852014:RDU852014 RNP852014:RNQ852014 RXL852014:RXM852014 SHH852014:SHI852014 SRD852014:SRE852014 TAZ852014:TBA852014 TKV852014:TKW852014 TUR852014:TUS852014 UEN852014:UEO852014 UOJ852014:UOK852014 UYF852014:UYG852014 VIB852014:VIC852014 VRX852014:VRY852014 WBT852014:WBU852014 WLP852014:WLQ852014 WVL852014:WVM852014 D917550:E917550 IZ917550:JA917550 SV917550:SW917550 ACR917550:ACS917550 AMN917550:AMO917550 AWJ917550:AWK917550 BGF917550:BGG917550 BQB917550:BQC917550 BZX917550:BZY917550 CJT917550:CJU917550 CTP917550:CTQ917550 DDL917550:DDM917550 DNH917550:DNI917550 DXD917550:DXE917550 EGZ917550:EHA917550 EQV917550:EQW917550 FAR917550:FAS917550 FKN917550:FKO917550 FUJ917550:FUK917550 GEF917550:GEG917550 GOB917550:GOC917550 GXX917550:GXY917550 HHT917550:HHU917550 HRP917550:HRQ917550 IBL917550:IBM917550 ILH917550:ILI917550 IVD917550:IVE917550 JEZ917550:JFA917550 JOV917550:JOW917550 JYR917550:JYS917550 KIN917550:KIO917550 KSJ917550:KSK917550 LCF917550:LCG917550 LMB917550:LMC917550 LVX917550:LVY917550 MFT917550:MFU917550 MPP917550:MPQ917550 MZL917550:MZM917550 NJH917550:NJI917550 NTD917550:NTE917550 OCZ917550:ODA917550 OMV917550:OMW917550 OWR917550:OWS917550 PGN917550:PGO917550 PQJ917550:PQK917550 QAF917550:QAG917550 QKB917550:QKC917550 QTX917550:QTY917550 RDT917550:RDU917550 RNP917550:RNQ917550 RXL917550:RXM917550 SHH917550:SHI917550 SRD917550:SRE917550 TAZ917550:TBA917550 TKV917550:TKW917550 TUR917550:TUS917550 UEN917550:UEO917550 UOJ917550:UOK917550 UYF917550:UYG917550 VIB917550:VIC917550 VRX917550:VRY917550 WBT917550:WBU917550 WLP917550:WLQ917550 WVL917550:WVM917550 D983086:E983086 IZ983086:JA983086 SV983086:SW983086 ACR983086:ACS983086 AMN983086:AMO983086 AWJ983086:AWK983086 BGF983086:BGG983086 BQB983086:BQC983086 BZX983086:BZY983086 CJT983086:CJU983086 CTP983086:CTQ983086 DDL983086:DDM983086 DNH983086:DNI983086 DXD983086:DXE983086 EGZ983086:EHA983086 EQV983086:EQW983086 FAR983086:FAS983086 FKN983086:FKO983086 FUJ983086:FUK983086 GEF983086:GEG983086 GOB983086:GOC983086 GXX983086:GXY983086 HHT983086:HHU983086 HRP983086:HRQ983086 IBL983086:IBM983086 ILH983086:ILI983086 IVD983086:IVE983086 JEZ983086:JFA983086 JOV983086:JOW983086 JYR983086:JYS983086 KIN983086:KIO983086 KSJ983086:KSK983086 LCF983086:LCG983086 LMB983086:LMC983086 LVX983086:LVY983086 MFT983086:MFU983086 MPP983086:MPQ983086 MZL983086:MZM983086 NJH983086:NJI983086 NTD983086:NTE983086 OCZ983086:ODA983086 OMV983086:OMW983086 OWR983086:OWS983086 PGN983086:PGO983086 PQJ983086:PQK983086 QAF983086:QAG983086 QKB983086:QKC983086 QTX983086:QTY983086 RDT983086:RDU983086 RNP983086:RNQ983086 RXL983086:RXM983086 SHH983086:SHI983086 SRD983086:SRE983086 TAZ983086:TBA983086 TKV983086:TKW983086 TUR983086:TUS983086 UEN983086:UEO983086 UOJ983086:UOK983086 UYF983086:UYG983086 VIB983086:VIC983086 VRX983086:VRY983086 WBT983086:WBU983086 WLP983086:WLQ983086 WVL983086:WVM983086 G46:H46 JC46:JD46 SY46:SZ46 ACU46:ACV46 AMQ46:AMR46 AWM46:AWN46 BGI46:BGJ46 BQE46:BQF46 CAA46:CAB46 CJW46:CJX46 CTS46:CTT46 DDO46:DDP46 DNK46:DNL46 DXG46:DXH46 EHC46:EHD46 EQY46:EQZ46 FAU46:FAV46 FKQ46:FKR46 FUM46:FUN46 GEI46:GEJ46 GOE46:GOF46 GYA46:GYB46 HHW46:HHX46 HRS46:HRT46 IBO46:IBP46 ILK46:ILL46 IVG46:IVH46 JFC46:JFD46 JOY46:JOZ46 JYU46:JYV46 KIQ46:KIR46 KSM46:KSN46 LCI46:LCJ46 LME46:LMF46 LWA46:LWB46 MFW46:MFX46 MPS46:MPT46 MZO46:MZP46 NJK46:NJL46 NTG46:NTH46 ODC46:ODD46 OMY46:OMZ46 OWU46:OWV46 PGQ46:PGR46 PQM46:PQN46 QAI46:QAJ46 QKE46:QKF46 QUA46:QUB46 RDW46:RDX46 RNS46:RNT46 RXO46:RXP46 SHK46:SHL46 SRG46:SRH46 TBC46:TBD46 TKY46:TKZ46 TUU46:TUV46 UEQ46:UER46 UOM46:UON46 UYI46:UYJ46 VIE46:VIF46 VSA46:VSB46 WBW46:WBX46 WLS46:WLT46 WVO46:WVP46 G65582:H65582 JC65582:JD65582 SY65582:SZ65582 ACU65582:ACV65582 AMQ65582:AMR65582 AWM65582:AWN65582 BGI65582:BGJ65582 BQE65582:BQF65582 CAA65582:CAB65582 CJW65582:CJX65582 CTS65582:CTT65582 DDO65582:DDP65582 DNK65582:DNL65582 DXG65582:DXH65582 EHC65582:EHD65582 EQY65582:EQZ65582 FAU65582:FAV65582 FKQ65582:FKR65582 FUM65582:FUN65582 GEI65582:GEJ65582 GOE65582:GOF65582 GYA65582:GYB65582 HHW65582:HHX65582 HRS65582:HRT65582 IBO65582:IBP65582 ILK65582:ILL65582 IVG65582:IVH65582 JFC65582:JFD65582 JOY65582:JOZ65582 JYU65582:JYV65582 KIQ65582:KIR65582 KSM65582:KSN65582 LCI65582:LCJ65582 LME65582:LMF65582 LWA65582:LWB65582 MFW65582:MFX65582 MPS65582:MPT65582 MZO65582:MZP65582 NJK65582:NJL65582 NTG65582:NTH65582 ODC65582:ODD65582 OMY65582:OMZ65582 OWU65582:OWV65582 PGQ65582:PGR65582 PQM65582:PQN65582 QAI65582:QAJ65582 QKE65582:QKF65582 QUA65582:QUB65582 RDW65582:RDX65582 RNS65582:RNT65582 RXO65582:RXP65582 SHK65582:SHL65582 SRG65582:SRH65582 TBC65582:TBD65582 TKY65582:TKZ65582 TUU65582:TUV65582 UEQ65582:UER65582 UOM65582:UON65582 UYI65582:UYJ65582 VIE65582:VIF65582 VSA65582:VSB65582 WBW65582:WBX65582 WLS65582:WLT65582 WVO65582:WVP65582 G131118:H131118 JC131118:JD131118 SY131118:SZ131118 ACU131118:ACV131118 AMQ131118:AMR131118 AWM131118:AWN131118 BGI131118:BGJ131118 BQE131118:BQF131118 CAA131118:CAB131118 CJW131118:CJX131118 CTS131118:CTT131118 DDO131118:DDP131118 DNK131118:DNL131118 DXG131118:DXH131118 EHC131118:EHD131118 EQY131118:EQZ131118 FAU131118:FAV131118 FKQ131118:FKR131118 FUM131118:FUN131118 GEI131118:GEJ131118 GOE131118:GOF131118 GYA131118:GYB131118 HHW131118:HHX131118 HRS131118:HRT131118 IBO131118:IBP131118 ILK131118:ILL131118 IVG131118:IVH131118 JFC131118:JFD131118 JOY131118:JOZ131118 JYU131118:JYV131118 KIQ131118:KIR131118 KSM131118:KSN131118 LCI131118:LCJ131118 LME131118:LMF131118 LWA131118:LWB131118 MFW131118:MFX131118 MPS131118:MPT131118 MZO131118:MZP131118 NJK131118:NJL131118 NTG131118:NTH131118 ODC131118:ODD131118 OMY131118:OMZ131118 OWU131118:OWV131118 PGQ131118:PGR131118 PQM131118:PQN131118 QAI131118:QAJ131118 QKE131118:QKF131118 QUA131118:QUB131118 RDW131118:RDX131118 RNS131118:RNT131118 RXO131118:RXP131118 SHK131118:SHL131118 SRG131118:SRH131118 TBC131118:TBD131118 TKY131118:TKZ131118 TUU131118:TUV131118 UEQ131118:UER131118 UOM131118:UON131118 UYI131118:UYJ131118 VIE131118:VIF131118 VSA131118:VSB131118 WBW131118:WBX131118 WLS131118:WLT131118 WVO131118:WVP131118 G196654:H196654 JC196654:JD196654 SY196654:SZ196654 ACU196654:ACV196654 AMQ196654:AMR196654 AWM196654:AWN196654 BGI196654:BGJ196654 BQE196654:BQF196654 CAA196654:CAB196654 CJW196654:CJX196654 CTS196654:CTT196654 DDO196654:DDP196654 DNK196654:DNL196654 DXG196654:DXH196654 EHC196654:EHD196654 EQY196654:EQZ196654 FAU196654:FAV196654 FKQ196654:FKR196654 FUM196654:FUN196654 GEI196654:GEJ196654 GOE196654:GOF196654 GYA196654:GYB196654 HHW196654:HHX196654 HRS196654:HRT196654 IBO196654:IBP196654 ILK196654:ILL196654 IVG196654:IVH196654 JFC196654:JFD196654 JOY196654:JOZ196654 JYU196654:JYV196654 KIQ196654:KIR196654 KSM196654:KSN196654 LCI196654:LCJ196654 LME196654:LMF196654 LWA196654:LWB196654 MFW196654:MFX196654 MPS196654:MPT196654 MZO196654:MZP196654 NJK196654:NJL196654 NTG196654:NTH196654 ODC196654:ODD196654 OMY196654:OMZ196654 OWU196654:OWV196654 PGQ196654:PGR196654 PQM196654:PQN196654 QAI196654:QAJ196654 QKE196654:QKF196654 QUA196654:QUB196654 RDW196654:RDX196654 RNS196654:RNT196654 RXO196654:RXP196654 SHK196654:SHL196654 SRG196654:SRH196654 TBC196654:TBD196654 TKY196654:TKZ196654 TUU196654:TUV196654 UEQ196654:UER196654 UOM196654:UON196654 UYI196654:UYJ196654 VIE196654:VIF196654 VSA196654:VSB196654 WBW196654:WBX196654 WLS196654:WLT196654 WVO196654:WVP196654 G262190:H262190 JC262190:JD262190 SY262190:SZ262190 ACU262190:ACV262190 AMQ262190:AMR262190 AWM262190:AWN262190 BGI262190:BGJ262190 BQE262190:BQF262190 CAA262190:CAB262190 CJW262190:CJX262190 CTS262190:CTT262190 DDO262190:DDP262190 DNK262190:DNL262190 DXG262190:DXH262190 EHC262190:EHD262190 EQY262190:EQZ262190 FAU262190:FAV262190 FKQ262190:FKR262190 FUM262190:FUN262190 GEI262190:GEJ262190 GOE262190:GOF262190 GYA262190:GYB262190 HHW262190:HHX262190 HRS262190:HRT262190 IBO262190:IBP262190 ILK262190:ILL262190 IVG262190:IVH262190 JFC262190:JFD262190 JOY262190:JOZ262190 JYU262190:JYV262190 KIQ262190:KIR262190 KSM262190:KSN262190 LCI262190:LCJ262190 LME262190:LMF262190 LWA262190:LWB262190 MFW262190:MFX262190 MPS262190:MPT262190 MZO262190:MZP262190 NJK262190:NJL262190 NTG262190:NTH262190 ODC262190:ODD262190 OMY262190:OMZ262190 OWU262190:OWV262190 PGQ262190:PGR262190 PQM262190:PQN262190 QAI262190:QAJ262190 QKE262190:QKF262190 QUA262190:QUB262190 RDW262190:RDX262190 RNS262190:RNT262190 RXO262190:RXP262190 SHK262190:SHL262190 SRG262190:SRH262190 TBC262190:TBD262190 TKY262190:TKZ262190 TUU262190:TUV262190 UEQ262190:UER262190 UOM262190:UON262190 UYI262190:UYJ262190 VIE262190:VIF262190 VSA262190:VSB262190 WBW262190:WBX262190 WLS262190:WLT262190 WVO262190:WVP262190 G327726:H327726 JC327726:JD327726 SY327726:SZ327726 ACU327726:ACV327726 AMQ327726:AMR327726 AWM327726:AWN327726 BGI327726:BGJ327726 BQE327726:BQF327726 CAA327726:CAB327726 CJW327726:CJX327726 CTS327726:CTT327726 DDO327726:DDP327726 DNK327726:DNL327726 DXG327726:DXH327726 EHC327726:EHD327726 EQY327726:EQZ327726 FAU327726:FAV327726 FKQ327726:FKR327726 FUM327726:FUN327726 GEI327726:GEJ327726 GOE327726:GOF327726 GYA327726:GYB327726 HHW327726:HHX327726 HRS327726:HRT327726 IBO327726:IBP327726 ILK327726:ILL327726 IVG327726:IVH327726 JFC327726:JFD327726 JOY327726:JOZ327726 JYU327726:JYV327726 KIQ327726:KIR327726 KSM327726:KSN327726 LCI327726:LCJ327726 LME327726:LMF327726 LWA327726:LWB327726 MFW327726:MFX327726 MPS327726:MPT327726 MZO327726:MZP327726 NJK327726:NJL327726 NTG327726:NTH327726 ODC327726:ODD327726 OMY327726:OMZ327726 OWU327726:OWV327726 PGQ327726:PGR327726 PQM327726:PQN327726 QAI327726:QAJ327726 QKE327726:QKF327726 QUA327726:QUB327726 RDW327726:RDX327726 RNS327726:RNT327726 RXO327726:RXP327726 SHK327726:SHL327726 SRG327726:SRH327726 TBC327726:TBD327726 TKY327726:TKZ327726 TUU327726:TUV327726 UEQ327726:UER327726 UOM327726:UON327726 UYI327726:UYJ327726 VIE327726:VIF327726 VSA327726:VSB327726 WBW327726:WBX327726 WLS327726:WLT327726 WVO327726:WVP327726 G393262:H393262 JC393262:JD393262 SY393262:SZ393262 ACU393262:ACV393262 AMQ393262:AMR393262 AWM393262:AWN393262 BGI393262:BGJ393262 BQE393262:BQF393262 CAA393262:CAB393262 CJW393262:CJX393262 CTS393262:CTT393262 DDO393262:DDP393262 DNK393262:DNL393262 DXG393262:DXH393262 EHC393262:EHD393262 EQY393262:EQZ393262 FAU393262:FAV393262 FKQ393262:FKR393262 FUM393262:FUN393262 GEI393262:GEJ393262 GOE393262:GOF393262 GYA393262:GYB393262 HHW393262:HHX393262 HRS393262:HRT393262 IBO393262:IBP393262 ILK393262:ILL393262 IVG393262:IVH393262 JFC393262:JFD393262 JOY393262:JOZ393262 JYU393262:JYV393262 KIQ393262:KIR393262 KSM393262:KSN393262 LCI393262:LCJ393262 LME393262:LMF393262 LWA393262:LWB393262 MFW393262:MFX393262 MPS393262:MPT393262 MZO393262:MZP393262 NJK393262:NJL393262 NTG393262:NTH393262 ODC393262:ODD393262 OMY393262:OMZ393262 OWU393262:OWV393262 PGQ393262:PGR393262 PQM393262:PQN393262 QAI393262:QAJ393262 QKE393262:QKF393262 QUA393262:QUB393262 RDW393262:RDX393262 RNS393262:RNT393262 RXO393262:RXP393262 SHK393262:SHL393262 SRG393262:SRH393262 TBC393262:TBD393262 TKY393262:TKZ393262 TUU393262:TUV393262 UEQ393262:UER393262 UOM393262:UON393262 UYI393262:UYJ393262 VIE393262:VIF393262 VSA393262:VSB393262 WBW393262:WBX393262 WLS393262:WLT393262 WVO393262:WVP393262 G458798:H458798 JC458798:JD458798 SY458798:SZ458798 ACU458798:ACV458798 AMQ458798:AMR458798 AWM458798:AWN458798 BGI458798:BGJ458798 BQE458798:BQF458798 CAA458798:CAB458798 CJW458798:CJX458798 CTS458798:CTT458798 DDO458798:DDP458798 DNK458798:DNL458798 DXG458798:DXH458798 EHC458798:EHD458798 EQY458798:EQZ458798 FAU458798:FAV458798 FKQ458798:FKR458798 FUM458798:FUN458798 GEI458798:GEJ458798 GOE458798:GOF458798 GYA458798:GYB458798 HHW458798:HHX458798 HRS458798:HRT458798 IBO458798:IBP458798 ILK458798:ILL458798 IVG458798:IVH458798 JFC458798:JFD458798 JOY458798:JOZ458798 JYU458798:JYV458798 KIQ458798:KIR458798 KSM458798:KSN458798 LCI458798:LCJ458798 LME458798:LMF458798 LWA458798:LWB458798 MFW458798:MFX458798 MPS458798:MPT458798 MZO458798:MZP458798 NJK458798:NJL458798 NTG458798:NTH458798 ODC458798:ODD458798 OMY458798:OMZ458798 OWU458798:OWV458798 PGQ458798:PGR458798 PQM458798:PQN458798 QAI458798:QAJ458798 QKE458798:QKF458798 QUA458798:QUB458798 RDW458798:RDX458798 RNS458798:RNT458798 RXO458798:RXP458798 SHK458798:SHL458798 SRG458798:SRH458798 TBC458798:TBD458798 TKY458798:TKZ458798 TUU458798:TUV458798 UEQ458798:UER458798 UOM458798:UON458798 UYI458798:UYJ458798 VIE458798:VIF458798 VSA458798:VSB458798 WBW458798:WBX458798 WLS458798:WLT458798 WVO458798:WVP458798 G524334:H524334 JC524334:JD524334 SY524334:SZ524334 ACU524334:ACV524334 AMQ524334:AMR524334 AWM524334:AWN524334 BGI524334:BGJ524334 BQE524334:BQF524334 CAA524334:CAB524334 CJW524334:CJX524334 CTS524334:CTT524334 DDO524334:DDP524334 DNK524334:DNL524334 DXG524334:DXH524334 EHC524334:EHD524334 EQY524334:EQZ524334 FAU524334:FAV524334 FKQ524334:FKR524334 FUM524334:FUN524334 GEI524334:GEJ524334 GOE524334:GOF524334 GYA524334:GYB524334 HHW524334:HHX524334 HRS524334:HRT524334 IBO524334:IBP524334 ILK524334:ILL524334 IVG524334:IVH524334 JFC524334:JFD524334 JOY524334:JOZ524334 JYU524334:JYV524334 KIQ524334:KIR524334 KSM524334:KSN524334 LCI524334:LCJ524334 LME524334:LMF524334 LWA524334:LWB524334 MFW524334:MFX524334 MPS524334:MPT524334 MZO524334:MZP524334 NJK524334:NJL524334 NTG524334:NTH524334 ODC524334:ODD524334 OMY524334:OMZ524334 OWU524334:OWV524334 PGQ524334:PGR524334 PQM524334:PQN524334 QAI524334:QAJ524334 QKE524334:QKF524334 QUA524334:QUB524334 RDW524334:RDX524334 RNS524334:RNT524334 RXO524334:RXP524334 SHK524334:SHL524334 SRG524334:SRH524334 TBC524334:TBD524334 TKY524334:TKZ524334 TUU524334:TUV524334 UEQ524334:UER524334 UOM524334:UON524334 UYI524334:UYJ524334 VIE524334:VIF524334 VSA524334:VSB524334 WBW524334:WBX524334 WLS524334:WLT524334 WVO524334:WVP524334 G589870:H589870 JC589870:JD589870 SY589870:SZ589870 ACU589870:ACV589870 AMQ589870:AMR589870 AWM589870:AWN589870 BGI589870:BGJ589870 BQE589870:BQF589870 CAA589870:CAB589870 CJW589870:CJX589870 CTS589870:CTT589870 DDO589870:DDP589870 DNK589870:DNL589870 DXG589870:DXH589870 EHC589870:EHD589870 EQY589870:EQZ589870 FAU589870:FAV589870 FKQ589870:FKR589870 FUM589870:FUN589870 GEI589870:GEJ589870 GOE589870:GOF589870 GYA589870:GYB589870 HHW589870:HHX589870 HRS589870:HRT589870 IBO589870:IBP589870 ILK589870:ILL589870 IVG589870:IVH589870 JFC589870:JFD589870 JOY589870:JOZ589870 JYU589870:JYV589870 KIQ589870:KIR589870 KSM589870:KSN589870 LCI589870:LCJ589870 LME589870:LMF589870 LWA589870:LWB589870 MFW589870:MFX589870 MPS589870:MPT589870 MZO589870:MZP589870 NJK589870:NJL589870 NTG589870:NTH589870 ODC589870:ODD589870 OMY589870:OMZ589870 OWU589870:OWV589870 PGQ589870:PGR589870 PQM589870:PQN589870 QAI589870:QAJ589870 QKE589870:QKF589870 QUA589870:QUB589870 RDW589870:RDX589870 RNS589870:RNT589870 RXO589870:RXP589870 SHK589870:SHL589870 SRG589870:SRH589870 TBC589870:TBD589870 TKY589870:TKZ589870 TUU589870:TUV589870 UEQ589870:UER589870 UOM589870:UON589870 UYI589870:UYJ589870 VIE589870:VIF589870 VSA589870:VSB589870 WBW589870:WBX589870 WLS589870:WLT589870 WVO589870:WVP589870 G655406:H655406 JC655406:JD655406 SY655406:SZ655406 ACU655406:ACV655406 AMQ655406:AMR655406 AWM655406:AWN655406 BGI655406:BGJ655406 BQE655406:BQF655406 CAA655406:CAB655406 CJW655406:CJX655406 CTS655406:CTT655406 DDO655406:DDP655406 DNK655406:DNL655406 DXG655406:DXH655406 EHC655406:EHD655406 EQY655406:EQZ655406 FAU655406:FAV655406 FKQ655406:FKR655406 FUM655406:FUN655406 GEI655406:GEJ655406 GOE655406:GOF655406 GYA655406:GYB655406 HHW655406:HHX655406 HRS655406:HRT655406 IBO655406:IBP655406 ILK655406:ILL655406 IVG655406:IVH655406 JFC655406:JFD655406 JOY655406:JOZ655406 JYU655406:JYV655406 KIQ655406:KIR655406 KSM655406:KSN655406 LCI655406:LCJ655406 LME655406:LMF655406 LWA655406:LWB655406 MFW655406:MFX655406 MPS655406:MPT655406 MZO655406:MZP655406 NJK655406:NJL655406 NTG655406:NTH655406 ODC655406:ODD655406 OMY655406:OMZ655406 OWU655406:OWV655406 PGQ655406:PGR655406 PQM655406:PQN655406 QAI655406:QAJ655406 QKE655406:QKF655406 QUA655406:QUB655406 RDW655406:RDX655406 RNS655406:RNT655406 RXO655406:RXP655406 SHK655406:SHL655406 SRG655406:SRH655406 TBC655406:TBD655406 TKY655406:TKZ655406 TUU655406:TUV655406 UEQ655406:UER655406 UOM655406:UON655406 UYI655406:UYJ655406 VIE655406:VIF655406 VSA655406:VSB655406 WBW655406:WBX655406 WLS655406:WLT655406 WVO655406:WVP655406 G720942:H720942 JC720942:JD720942 SY720942:SZ720942 ACU720942:ACV720942 AMQ720942:AMR720942 AWM720942:AWN720942 BGI720942:BGJ720942 BQE720942:BQF720942 CAA720942:CAB720942 CJW720942:CJX720942 CTS720942:CTT720942 DDO720942:DDP720942 DNK720942:DNL720942 DXG720942:DXH720942 EHC720942:EHD720942 EQY720942:EQZ720942 FAU720942:FAV720942 FKQ720942:FKR720942 FUM720942:FUN720942 GEI720942:GEJ720942 GOE720942:GOF720942 GYA720942:GYB720942 HHW720942:HHX720942 HRS720942:HRT720942 IBO720942:IBP720942 ILK720942:ILL720942 IVG720942:IVH720942 JFC720942:JFD720942 JOY720942:JOZ720942 JYU720942:JYV720942 KIQ720942:KIR720942 KSM720942:KSN720942 LCI720942:LCJ720942 LME720942:LMF720942 LWA720942:LWB720942 MFW720942:MFX720942 MPS720942:MPT720942 MZO720942:MZP720942 NJK720942:NJL720942 NTG720942:NTH720942 ODC720942:ODD720942 OMY720942:OMZ720942 OWU720942:OWV720942 PGQ720942:PGR720942 PQM720942:PQN720942 QAI720942:QAJ720942 QKE720942:QKF720942 QUA720942:QUB720942 RDW720942:RDX720942 RNS720942:RNT720942 RXO720942:RXP720942 SHK720942:SHL720942 SRG720942:SRH720942 TBC720942:TBD720942 TKY720942:TKZ720942 TUU720942:TUV720942 UEQ720942:UER720942 UOM720942:UON720942 UYI720942:UYJ720942 VIE720942:VIF720942 VSA720942:VSB720942 WBW720942:WBX720942 WLS720942:WLT720942 WVO720942:WVP720942 G786478:H786478 JC786478:JD786478 SY786478:SZ786478 ACU786478:ACV786478 AMQ786478:AMR786478 AWM786478:AWN786478 BGI786478:BGJ786478 BQE786478:BQF786478 CAA786478:CAB786478 CJW786478:CJX786478 CTS786478:CTT786478 DDO786478:DDP786478 DNK786478:DNL786478 DXG786478:DXH786478 EHC786478:EHD786478 EQY786478:EQZ786478 FAU786478:FAV786478 FKQ786478:FKR786478 FUM786478:FUN786478 GEI786478:GEJ786478 GOE786478:GOF786478 GYA786478:GYB786478 HHW786478:HHX786478 HRS786478:HRT786478 IBO786478:IBP786478 ILK786478:ILL786478 IVG786478:IVH786478 JFC786478:JFD786478 JOY786478:JOZ786478 JYU786478:JYV786478 KIQ786478:KIR786478 KSM786478:KSN786478 LCI786478:LCJ786478 LME786478:LMF786478 LWA786478:LWB786478 MFW786478:MFX786478 MPS786478:MPT786478 MZO786478:MZP786478 NJK786478:NJL786478 NTG786478:NTH786478 ODC786478:ODD786478 OMY786478:OMZ786478 OWU786478:OWV786478 PGQ786478:PGR786478 PQM786478:PQN786478 QAI786478:QAJ786478 QKE786478:QKF786478 QUA786478:QUB786478 RDW786478:RDX786478 RNS786478:RNT786478 RXO786478:RXP786478 SHK786478:SHL786478 SRG786478:SRH786478 TBC786478:TBD786478 TKY786478:TKZ786478 TUU786478:TUV786478 UEQ786478:UER786478 UOM786478:UON786478 UYI786478:UYJ786478 VIE786478:VIF786478 VSA786478:VSB786478 WBW786478:WBX786478 WLS786478:WLT786478 WVO786478:WVP786478 G852014:H852014 JC852014:JD852014 SY852014:SZ852014 ACU852014:ACV852014 AMQ852014:AMR852014 AWM852014:AWN852014 BGI852014:BGJ852014 BQE852014:BQF852014 CAA852014:CAB852014 CJW852014:CJX852014 CTS852014:CTT852014 DDO852014:DDP852014 DNK852014:DNL852014 DXG852014:DXH852014 EHC852014:EHD852014 EQY852014:EQZ852014 FAU852014:FAV852014 FKQ852014:FKR852014 FUM852014:FUN852014 GEI852014:GEJ852014 GOE852014:GOF852014 GYA852014:GYB852014 HHW852014:HHX852014 HRS852014:HRT852014 IBO852014:IBP852014 ILK852014:ILL852014 IVG852014:IVH852014 JFC852014:JFD852014 JOY852014:JOZ852014 JYU852014:JYV852014 KIQ852014:KIR852014 KSM852014:KSN852014 LCI852014:LCJ852014 LME852014:LMF852014 LWA852014:LWB852014 MFW852014:MFX852014 MPS852014:MPT852014 MZO852014:MZP852014 NJK852014:NJL852014 NTG852014:NTH852014 ODC852014:ODD852014 OMY852014:OMZ852014 OWU852014:OWV852014 PGQ852014:PGR852014 PQM852014:PQN852014 QAI852014:QAJ852014 QKE852014:QKF852014 QUA852014:QUB852014 RDW852014:RDX852014 RNS852014:RNT852014 RXO852014:RXP852014 SHK852014:SHL852014 SRG852014:SRH852014 TBC852014:TBD852014 TKY852014:TKZ852014 TUU852014:TUV852014 UEQ852014:UER852014 UOM852014:UON852014 UYI852014:UYJ852014 VIE852014:VIF852014 VSA852014:VSB852014 WBW852014:WBX852014 WLS852014:WLT852014 WVO852014:WVP852014 G917550:H917550 JC917550:JD917550 SY917550:SZ917550 ACU917550:ACV917550 AMQ917550:AMR917550 AWM917550:AWN917550 BGI917550:BGJ917550 BQE917550:BQF917550 CAA917550:CAB917550 CJW917550:CJX917550 CTS917550:CTT917550 DDO917550:DDP917550 DNK917550:DNL917550 DXG917550:DXH917550 EHC917550:EHD917550 EQY917550:EQZ917550 FAU917550:FAV917550 FKQ917550:FKR917550 FUM917550:FUN917550 GEI917550:GEJ917550 GOE917550:GOF917550 GYA917550:GYB917550 HHW917550:HHX917550 HRS917550:HRT917550 IBO917550:IBP917550 ILK917550:ILL917550 IVG917550:IVH917550 JFC917550:JFD917550 JOY917550:JOZ917550 JYU917550:JYV917550 KIQ917550:KIR917550 KSM917550:KSN917550 LCI917550:LCJ917550 LME917550:LMF917550 LWA917550:LWB917550 MFW917550:MFX917550 MPS917550:MPT917550 MZO917550:MZP917550 NJK917550:NJL917550 NTG917550:NTH917550 ODC917550:ODD917550 OMY917550:OMZ917550 OWU917550:OWV917550 PGQ917550:PGR917550 PQM917550:PQN917550 QAI917550:QAJ917550 QKE917550:QKF917550 QUA917550:QUB917550 RDW917550:RDX917550 RNS917550:RNT917550 RXO917550:RXP917550 SHK917550:SHL917550 SRG917550:SRH917550 TBC917550:TBD917550 TKY917550:TKZ917550 TUU917550:TUV917550 UEQ917550:UER917550 UOM917550:UON917550 UYI917550:UYJ917550 VIE917550:VIF917550 VSA917550:VSB917550 WBW917550:WBX917550 WLS917550:WLT917550 WVO917550:WVP917550 G983086:H983086 JC983086:JD983086 SY983086:SZ983086 ACU983086:ACV983086 AMQ983086:AMR983086 AWM983086:AWN983086 BGI983086:BGJ983086 BQE983086:BQF983086 CAA983086:CAB983086 CJW983086:CJX983086 CTS983086:CTT983086 DDO983086:DDP983086 DNK983086:DNL983086 DXG983086:DXH983086 EHC983086:EHD983086 EQY983086:EQZ983086 FAU983086:FAV983086 FKQ983086:FKR983086 FUM983086:FUN983086 GEI983086:GEJ983086 GOE983086:GOF983086 GYA983086:GYB983086 HHW983086:HHX983086 HRS983086:HRT983086 IBO983086:IBP983086 ILK983086:ILL983086 IVG983086:IVH983086 JFC983086:JFD983086 JOY983086:JOZ983086 JYU983086:JYV983086 KIQ983086:KIR983086 KSM983086:KSN983086 LCI983086:LCJ983086 LME983086:LMF983086 LWA983086:LWB983086 MFW983086:MFX983086 MPS983086:MPT983086 MZO983086:MZP983086 NJK983086:NJL983086 NTG983086:NTH983086 ODC983086:ODD983086 OMY983086:OMZ983086 OWU983086:OWV983086 PGQ983086:PGR983086 PQM983086:PQN983086 QAI983086:QAJ983086 QKE983086:QKF983086 QUA983086:QUB983086 RDW983086:RDX983086 RNS983086:RNT983086 RXO983086:RXP983086 SHK983086:SHL983086 SRG983086:SRH983086 TBC983086:TBD983086 TKY983086:TKZ983086 TUU983086:TUV983086 UEQ983086:UER983086 UOM983086:UON983086 UYI983086:UYJ983086 VIE983086:VIF983086 VSA983086:VSB983086 WBW983086:WBX983086 WLS983086:WLT983086 WVO983086:WVP983086 D49:E49 IZ49:JA49 SV49:SW49 ACR49:ACS49 AMN49:AMO49 AWJ49:AWK49 BGF49:BGG49 BQB49:BQC49 BZX49:BZY49 CJT49:CJU49 CTP49:CTQ49 DDL49:DDM49 DNH49:DNI49 DXD49:DXE49 EGZ49:EHA49 EQV49:EQW49 FAR49:FAS49 FKN49:FKO49 FUJ49:FUK49 GEF49:GEG49 GOB49:GOC49 GXX49:GXY49 HHT49:HHU49 HRP49:HRQ49 IBL49:IBM49 ILH49:ILI49 IVD49:IVE49 JEZ49:JFA49 JOV49:JOW49 JYR49:JYS49 KIN49:KIO49 KSJ49:KSK49 LCF49:LCG49 LMB49:LMC49 LVX49:LVY49 MFT49:MFU49 MPP49:MPQ49 MZL49:MZM49 NJH49:NJI49 NTD49:NTE49 OCZ49:ODA49 OMV49:OMW49 OWR49:OWS49 PGN49:PGO49 PQJ49:PQK49 QAF49:QAG49 QKB49:QKC49 QTX49:QTY49 RDT49:RDU49 RNP49:RNQ49 RXL49:RXM49 SHH49:SHI49 SRD49:SRE49 TAZ49:TBA49 TKV49:TKW49 TUR49:TUS49 UEN49:UEO49 UOJ49:UOK49 UYF49:UYG49 VIB49:VIC49 VRX49:VRY49 WBT49:WBU49 WLP49:WLQ49 WVL49:WVM49 D65585:E65585 IZ65585:JA65585 SV65585:SW65585 ACR65585:ACS65585 AMN65585:AMO65585 AWJ65585:AWK65585 BGF65585:BGG65585 BQB65585:BQC65585 BZX65585:BZY65585 CJT65585:CJU65585 CTP65585:CTQ65585 DDL65585:DDM65585 DNH65585:DNI65585 DXD65585:DXE65585 EGZ65585:EHA65585 EQV65585:EQW65585 FAR65585:FAS65585 FKN65585:FKO65585 FUJ65585:FUK65585 GEF65585:GEG65585 GOB65585:GOC65585 GXX65585:GXY65585 HHT65585:HHU65585 HRP65585:HRQ65585 IBL65585:IBM65585 ILH65585:ILI65585 IVD65585:IVE65585 JEZ65585:JFA65585 JOV65585:JOW65585 JYR65585:JYS65585 KIN65585:KIO65585 KSJ65585:KSK65585 LCF65585:LCG65585 LMB65585:LMC65585 LVX65585:LVY65585 MFT65585:MFU65585 MPP65585:MPQ65585 MZL65585:MZM65585 NJH65585:NJI65585 NTD65585:NTE65585 OCZ65585:ODA65585 OMV65585:OMW65585 OWR65585:OWS65585 PGN65585:PGO65585 PQJ65585:PQK65585 QAF65585:QAG65585 QKB65585:QKC65585 QTX65585:QTY65585 RDT65585:RDU65585 RNP65585:RNQ65585 RXL65585:RXM65585 SHH65585:SHI65585 SRD65585:SRE65585 TAZ65585:TBA65585 TKV65585:TKW65585 TUR65585:TUS65585 UEN65585:UEO65585 UOJ65585:UOK65585 UYF65585:UYG65585 VIB65585:VIC65585 VRX65585:VRY65585 WBT65585:WBU65585 WLP65585:WLQ65585 WVL65585:WVM65585 D131121:E131121 IZ131121:JA131121 SV131121:SW131121 ACR131121:ACS131121 AMN131121:AMO131121 AWJ131121:AWK131121 BGF131121:BGG131121 BQB131121:BQC131121 BZX131121:BZY131121 CJT131121:CJU131121 CTP131121:CTQ131121 DDL131121:DDM131121 DNH131121:DNI131121 DXD131121:DXE131121 EGZ131121:EHA131121 EQV131121:EQW131121 FAR131121:FAS131121 FKN131121:FKO131121 FUJ131121:FUK131121 GEF131121:GEG131121 GOB131121:GOC131121 GXX131121:GXY131121 HHT131121:HHU131121 HRP131121:HRQ131121 IBL131121:IBM131121 ILH131121:ILI131121 IVD131121:IVE131121 JEZ131121:JFA131121 JOV131121:JOW131121 JYR131121:JYS131121 KIN131121:KIO131121 KSJ131121:KSK131121 LCF131121:LCG131121 LMB131121:LMC131121 LVX131121:LVY131121 MFT131121:MFU131121 MPP131121:MPQ131121 MZL131121:MZM131121 NJH131121:NJI131121 NTD131121:NTE131121 OCZ131121:ODA131121 OMV131121:OMW131121 OWR131121:OWS131121 PGN131121:PGO131121 PQJ131121:PQK131121 QAF131121:QAG131121 QKB131121:QKC131121 QTX131121:QTY131121 RDT131121:RDU131121 RNP131121:RNQ131121 RXL131121:RXM131121 SHH131121:SHI131121 SRD131121:SRE131121 TAZ131121:TBA131121 TKV131121:TKW131121 TUR131121:TUS131121 UEN131121:UEO131121 UOJ131121:UOK131121 UYF131121:UYG131121 VIB131121:VIC131121 VRX131121:VRY131121 WBT131121:WBU131121 WLP131121:WLQ131121 WVL131121:WVM131121 D196657:E196657 IZ196657:JA196657 SV196657:SW196657 ACR196657:ACS196657 AMN196657:AMO196657 AWJ196657:AWK196657 BGF196657:BGG196657 BQB196657:BQC196657 BZX196657:BZY196657 CJT196657:CJU196657 CTP196657:CTQ196657 DDL196657:DDM196657 DNH196657:DNI196657 DXD196657:DXE196657 EGZ196657:EHA196657 EQV196657:EQW196657 FAR196657:FAS196657 FKN196657:FKO196657 FUJ196657:FUK196657 GEF196657:GEG196657 GOB196657:GOC196657 GXX196657:GXY196657 HHT196657:HHU196657 HRP196657:HRQ196657 IBL196657:IBM196657 ILH196657:ILI196657 IVD196657:IVE196657 JEZ196657:JFA196657 JOV196657:JOW196657 JYR196657:JYS196657 KIN196657:KIO196657 KSJ196657:KSK196657 LCF196657:LCG196657 LMB196657:LMC196657 LVX196657:LVY196657 MFT196657:MFU196657 MPP196657:MPQ196657 MZL196657:MZM196657 NJH196657:NJI196657 NTD196657:NTE196657 OCZ196657:ODA196657 OMV196657:OMW196657 OWR196657:OWS196657 PGN196657:PGO196657 PQJ196657:PQK196657 QAF196657:QAG196657 QKB196657:QKC196657 QTX196657:QTY196657 RDT196657:RDU196657 RNP196657:RNQ196657 RXL196657:RXM196657 SHH196657:SHI196657 SRD196657:SRE196657 TAZ196657:TBA196657 TKV196657:TKW196657 TUR196657:TUS196657 UEN196657:UEO196657 UOJ196657:UOK196657 UYF196657:UYG196657 VIB196657:VIC196657 VRX196657:VRY196657 WBT196657:WBU196657 WLP196657:WLQ196657 WVL196657:WVM196657 D262193:E262193 IZ262193:JA262193 SV262193:SW262193 ACR262193:ACS262193 AMN262193:AMO262193 AWJ262193:AWK262193 BGF262193:BGG262193 BQB262193:BQC262193 BZX262193:BZY262193 CJT262193:CJU262193 CTP262193:CTQ262193 DDL262193:DDM262193 DNH262193:DNI262193 DXD262193:DXE262193 EGZ262193:EHA262193 EQV262193:EQW262193 FAR262193:FAS262193 FKN262193:FKO262193 FUJ262193:FUK262193 GEF262193:GEG262193 GOB262193:GOC262193 GXX262193:GXY262193 HHT262193:HHU262193 HRP262193:HRQ262193 IBL262193:IBM262193 ILH262193:ILI262193 IVD262193:IVE262193 JEZ262193:JFA262193 JOV262193:JOW262193 JYR262193:JYS262193 KIN262193:KIO262193 KSJ262193:KSK262193 LCF262193:LCG262193 LMB262193:LMC262193 LVX262193:LVY262193 MFT262193:MFU262193 MPP262193:MPQ262193 MZL262193:MZM262193 NJH262193:NJI262193 NTD262193:NTE262193 OCZ262193:ODA262193 OMV262193:OMW262193 OWR262193:OWS262193 PGN262193:PGO262193 PQJ262193:PQK262193 QAF262193:QAG262193 QKB262193:QKC262193 QTX262193:QTY262193 RDT262193:RDU262193 RNP262193:RNQ262193 RXL262193:RXM262193 SHH262193:SHI262193 SRD262193:SRE262193 TAZ262193:TBA262193 TKV262193:TKW262193 TUR262193:TUS262193 UEN262193:UEO262193 UOJ262193:UOK262193 UYF262193:UYG262193 VIB262193:VIC262193 VRX262193:VRY262193 WBT262193:WBU262193 WLP262193:WLQ262193 WVL262193:WVM262193 D327729:E327729 IZ327729:JA327729 SV327729:SW327729 ACR327729:ACS327729 AMN327729:AMO327729 AWJ327729:AWK327729 BGF327729:BGG327729 BQB327729:BQC327729 BZX327729:BZY327729 CJT327729:CJU327729 CTP327729:CTQ327729 DDL327729:DDM327729 DNH327729:DNI327729 DXD327729:DXE327729 EGZ327729:EHA327729 EQV327729:EQW327729 FAR327729:FAS327729 FKN327729:FKO327729 FUJ327729:FUK327729 GEF327729:GEG327729 GOB327729:GOC327729 GXX327729:GXY327729 HHT327729:HHU327729 HRP327729:HRQ327729 IBL327729:IBM327729 ILH327729:ILI327729 IVD327729:IVE327729 JEZ327729:JFA327729 JOV327729:JOW327729 JYR327729:JYS327729 KIN327729:KIO327729 KSJ327729:KSK327729 LCF327729:LCG327729 LMB327729:LMC327729 LVX327729:LVY327729 MFT327729:MFU327729 MPP327729:MPQ327729 MZL327729:MZM327729 NJH327729:NJI327729 NTD327729:NTE327729 OCZ327729:ODA327729 OMV327729:OMW327729 OWR327729:OWS327729 PGN327729:PGO327729 PQJ327729:PQK327729 QAF327729:QAG327729 QKB327729:QKC327729 QTX327729:QTY327729 RDT327729:RDU327729 RNP327729:RNQ327729 RXL327729:RXM327729 SHH327729:SHI327729 SRD327729:SRE327729 TAZ327729:TBA327729 TKV327729:TKW327729 TUR327729:TUS327729 UEN327729:UEO327729 UOJ327729:UOK327729 UYF327729:UYG327729 VIB327729:VIC327729 VRX327729:VRY327729 WBT327729:WBU327729 WLP327729:WLQ327729 WVL327729:WVM327729 D393265:E393265 IZ393265:JA393265 SV393265:SW393265 ACR393265:ACS393265 AMN393265:AMO393265 AWJ393265:AWK393265 BGF393265:BGG393265 BQB393265:BQC393265 BZX393265:BZY393265 CJT393265:CJU393265 CTP393265:CTQ393265 DDL393265:DDM393265 DNH393265:DNI393265 DXD393265:DXE393265 EGZ393265:EHA393265 EQV393265:EQW393265 FAR393265:FAS393265 FKN393265:FKO393265 FUJ393265:FUK393265 GEF393265:GEG393265 GOB393265:GOC393265 GXX393265:GXY393265 HHT393265:HHU393265 HRP393265:HRQ393265 IBL393265:IBM393265 ILH393265:ILI393265 IVD393265:IVE393265 JEZ393265:JFA393265 JOV393265:JOW393265 JYR393265:JYS393265 KIN393265:KIO393265 KSJ393265:KSK393265 LCF393265:LCG393265 LMB393265:LMC393265 LVX393265:LVY393265 MFT393265:MFU393265 MPP393265:MPQ393265 MZL393265:MZM393265 NJH393265:NJI393265 NTD393265:NTE393265 OCZ393265:ODA393265 OMV393265:OMW393265 OWR393265:OWS393265 PGN393265:PGO393265 PQJ393265:PQK393265 QAF393265:QAG393265 QKB393265:QKC393265 QTX393265:QTY393265 RDT393265:RDU393265 RNP393265:RNQ393265 RXL393265:RXM393265 SHH393265:SHI393265 SRD393265:SRE393265 TAZ393265:TBA393265 TKV393265:TKW393265 TUR393265:TUS393265 UEN393265:UEO393265 UOJ393265:UOK393265 UYF393265:UYG393265 VIB393265:VIC393265 VRX393265:VRY393265 WBT393265:WBU393265 WLP393265:WLQ393265 WVL393265:WVM393265 D458801:E458801 IZ458801:JA458801 SV458801:SW458801 ACR458801:ACS458801 AMN458801:AMO458801 AWJ458801:AWK458801 BGF458801:BGG458801 BQB458801:BQC458801 BZX458801:BZY458801 CJT458801:CJU458801 CTP458801:CTQ458801 DDL458801:DDM458801 DNH458801:DNI458801 DXD458801:DXE458801 EGZ458801:EHA458801 EQV458801:EQW458801 FAR458801:FAS458801 FKN458801:FKO458801 FUJ458801:FUK458801 GEF458801:GEG458801 GOB458801:GOC458801 GXX458801:GXY458801 HHT458801:HHU458801 HRP458801:HRQ458801 IBL458801:IBM458801 ILH458801:ILI458801 IVD458801:IVE458801 JEZ458801:JFA458801 JOV458801:JOW458801 JYR458801:JYS458801 KIN458801:KIO458801 KSJ458801:KSK458801 LCF458801:LCG458801 LMB458801:LMC458801 LVX458801:LVY458801 MFT458801:MFU458801 MPP458801:MPQ458801 MZL458801:MZM458801 NJH458801:NJI458801 NTD458801:NTE458801 OCZ458801:ODA458801 OMV458801:OMW458801 OWR458801:OWS458801 PGN458801:PGO458801 PQJ458801:PQK458801 QAF458801:QAG458801 QKB458801:QKC458801 QTX458801:QTY458801 RDT458801:RDU458801 RNP458801:RNQ458801 RXL458801:RXM458801 SHH458801:SHI458801 SRD458801:SRE458801 TAZ458801:TBA458801 TKV458801:TKW458801 TUR458801:TUS458801 UEN458801:UEO458801 UOJ458801:UOK458801 UYF458801:UYG458801 VIB458801:VIC458801 VRX458801:VRY458801 WBT458801:WBU458801 WLP458801:WLQ458801 WVL458801:WVM458801 D524337:E524337 IZ524337:JA524337 SV524337:SW524337 ACR524337:ACS524337 AMN524337:AMO524337 AWJ524337:AWK524337 BGF524337:BGG524337 BQB524337:BQC524337 BZX524337:BZY524337 CJT524337:CJU524337 CTP524337:CTQ524337 DDL524337:DDM524337 DNH524337:DNI524337 DXD524337:DXE524337 EGZ524337:EHA524337 EQV524337:EQW524337 FAR524337:FAS524337 FKN524337:FKO524337 FUJ524337:FUK524337 GEF524337:GEG524337 GOB524337:GOC524337 GXX524337:GXY524337 HHT524337:HHU524337 HRP524337:HRQ524337 IBL524337:IBM524337 ILH524337:ILI524337 IVD524337:IVE524337 JEZ524337:JFA524337 JOV524337:JOW524337 JYR524337:JYS524337 KIN524337:KIO524337 KSJ524337:KSK524337 LCF524337:LCG524337 LMB524337:LMC524337 LVX524337:LVY524337 MFT524337:MFU524337 MPP524337:MPQ524337 MZL524337:MZM524337 NJH524337:NJI524337 NTD524337:NTE524337 OCZ524337:ODA524337 OMV524337:OMW524337 OWR524337:OWS524337 PGN524337:PGO524337 PQJ524337:PQK524337 QAF524337:QAG524337 QKB524337:QKC524337 QTX524337:QTY524337 RDT524337:RDU524337 RNP524337:RNQ524337 RXL524337:RXM524337 SHH524337:SHI524337 SRD524337:SRE524337 TAZ524337:TBA524337 TKV524337:TKW524337 TUR524337:TUS524337 UEN524337:UEO524337 UOJ524337:UOK524337 UYF524337:UYG524337 VIB524337:VIC524337 VRX524337:VRY524337 WBT524337:WBU524337 WLP524337:WLQ524337 WVL524337:WVM524337 D589873:E589873 IZ589873:JA589873 SV589873:SW589873 ACR589873:ACS589873 AMN589873:AMO589873 AWJ589873:AWK589873 BGF589873:BGG589873 BQB589873:BQC589873 BZX589873:BZY589873 CJT589873:CJU589873 CTP589873:CTQ589873 DDL589873:DDM589873 DNH589873:DNI589873 DXD589873:DXE589873 EGZ589873:EHA589873 EQV589873:EQW589873 FAR589873:FAS589873 FKN589873:FKO589873 FUJ589873:FUK589873 GEF589873:GEG589873 GOB589873:GOC589873 GXX589873:GXY589873 HHT589873:HHU589873 HRP589873:HRQ589873 IBL589873:IBM589873 ILH589873:ILI589873 IVD589873:IVE589873 JEZ589873:JFA589873 JOV589873:JOW589873 JYR589873:JYS589873 KIN589873:KIO589873 KSJ589873:KSK589873 LCF589873:LCG589873 LMB589873:LMC589873 LVX589873:LVY589873 MFT589873:MFU589873 MPP589873:MPQ589873 MZL589873:MZM589873 NJH589873:NJI589873 NTD589873:NTE589873 OCZ589873:ODA589873 OMV589873:OMW589873 OWR589873:OWS589873 PGN589873:PGO589873 PQJ589873:PQK589873 QAF589873:QAG589873 QKB589873:QKC589873 QTX589873:QTY589873 RDT589873:RDU589873 RNP589873:RNQ589873 RXL589873:RXM589873 SHH589873:SHI589873 SRD589873:SRE589873 TAZ589873:TBA589873 TKV589873:TKW589873 TUR589873:TUS589873 UEN589873:UEO589873 UOJ589873:UOK589873 UYF589873:UYG589873 VIB589873:VIC589873 VRX589873:VRY589873 WBT589873:WBU589873 WLP589873:WLQ589873 WVL589873:WVM589873 D655409:E655409 IZ655409:JA655409 SV655409:SW655409 ACR655409:ACS655409 AMN655409:AMO655409 AWJ655409:AWK655409 BGF655409:BGG655409 BQB655409:BQC655409 BZX655409:BZY655409 CJT655409:CJU655409 CTP655409:CTQ655409 DDL655409:DDM655409 DNH655409:DNI655409 DXD655409:DXE655409 EGZ655409:EHA655409 EQV655409:EQW655409 FAR655409:FAS655409 FKN655409:FKO655409 FUJ655409:FUK655409 GEF655409:GEG655409 GOB655409:GOC655409 GXX655409:GXY655409 HHT655409:HHU655409 HRP655409:HRQ655409 IBL655409:IBM655409 ILH655409:ILI655409 IVD655409:IVE655409 JEZ655409:JFA655409 JOV655409:JOW655409 JYR655409:JYS655409 KIN655409:KIO655409 KSJ655409:KSK655409 LCF655409:LCG655409 LMB655409:LMC655409 LVX655409:LVY655409 MFT655409:MFU655409 MPP655409:MPQ655409 MZL655409:MZM655409 NJH655409:NJI655409 NTD655409:NTE655409 OCZ655409:ODA655409 OMV655409:OMW655409 OWR655409:OWS655409 PGN655409:PGO655409 PQJ655409:PQK655409 QAF655409:QAG655409 QKB655409:QKC655409 QTX655409:QTY655409 RDT655409:RDU655409 RNP655409:RNQ655409 RXL655409:RXM655409 SHH655409:SHI655409 SRD655409:SRE655409 TAZ655409:TBA655409 TKV655409:TKW655409 TUR655409:TUS655409 UEN655409:UEO655409 UOJ655409:UOK655409 UYF655409:UYG655409 VIB655409:VIC655409 VRX655409:VRY655409 WBT655409:WBU655409 WLP655409:WLQ655409 WVL655409:WVM655409 D720945:E720945 IZ720945:JA720945 SV720945:SW720945 ACR720945:ACS720945 AMN720945:AMO720945 AWJ720945:AWK720945 BGF720945:BGG720945 BQB720945:BQC720945 BZX720945:BZY720945 CJT720945:CJU720945 CTP720945:CTQ720945 DDL720945:DDM720945 DNH720945:DNI720945 DXD720945:DXE720945 EGZ720945:EHA720945 EQV720945:EQW720945 FAR720945:FAS720945 FKN720945:FKO720945 FUJ720945:FUK720945 GEF720945:GEG720945 GOB720945:GOC720945 GXX720945:GXY720945 HHT720945:HHU720945 HRP720945:HRQ720945 IBL720945:IBM720945 ILH720945:ILI720945 IVD720945:IVE720945 JEZ720945:JFA720945 JOV720945:JOW720945 JYR720945:JYS720945 KIN720945:KIO720945 KSJ720945:KSK720945 LCF720945:LCG720945 LMB720945:LMC720945 LVX720945:LVY720945 MFT720945:MFU720945 MPP720945:MPQ720945 MZL720945:MZM720945 NJH720945:NJI720945 NTD720945:NTE720945 OCZ720945:ODA720945 OMV720945:OMW720945 OWR720945:OWS720945 PGN720945:PGO720945 PQJ720945:PQK720945 QAF720945:QAG720945 QKB720945:QKC720945 QTX720945:QTY720945 RDT720945:RDU720945 RNP720945:RNQ720945 RXL720945:RXM720945 SHH720945:SHI720945 SRD720945:SRE720945 TAZ720945:TBA720945 TKV720945:TKW720945 TUR720945:TUS720945 UEN720945:UEO720945 UOJ720945:UOK720945 UYF720945:UYG720945 VIB720945:VIC720945 VRX720945:VRY720945 WBT720945:WBU720945 WLP720945:WLQ720945 WVL720945:WVM720945 D786481:E786481 IZ786481:JA786481 SV786481:SW786481 ACR786481:ACS786481 AMN786481:AMO786481 AWJ786481:AWK786481 BGF786481:BGG786481 BQB786481:BQC786481 BZX786481:BZY786481 CJT786481:CJU786481 CTP786481:CTQ786481 DDL786481:DDM786481 DNH786481:DNI786481 DXD786481:DXE786481 EGZ786481:EHA786481 EQV786481:EQW786481 FAR786481:FAS786481 FKN786481:FKO786481 FUJ786481:FUK786481 GEF786481:GEG786481 GOB786481:GOC786481 GXX786481:GXY786481 HHT786481:HHU786481 HRP786481:HRQ786481 IBL786481:IBM786481 ILH786481:ILI786481 IVD786481:IVE786481 JEZ786481:JFA786481 JOV786481:JOW786481 JYR786481:JYS786481 KIN786481:KIO786481 KSJ786481:KSK786481 LCF786481:LCG786481 LMB786481:LMC786481 LVX786481:LVY786481 MFT786481:MFU786481 MPP786481:MPQ786481 MZL786481:MZM786481 NJH786481:NJI786481 NTD786481:NTE786481 OCZ786481:ODA786481 OMV786481:OMW786481 OWR786481:OWS786481 PGN786481:PGO786481 PQJ786481:PQK786481 QAF786481:QAG786481 QKB786481:QKC786481 QTX786481:QTY786481 RDT786481:RDU786481 RNP786481:RNQ786481 RXL786481:RXM786481 SHH786481:SHI786481 SRD786481:SRE786481 TAZ786481:TBA786481 TKV786481:TKW786481 TUR786481:TUS786481 UEN786481:UEO786481 UOJ786481:UOK786481 UYF786481:UYG786481 VIB786481:VIC786481 VRX786481:VRY786481 WBT786481:WBU786481 WLP786481:WLQ786481 WVL786481:WVM786481 D852017:E852017 IZ852017:JA852017 SV852017:SW852017 ACR852017:ACS852017 AMN852017:AMO852017 AWJ852017:AWK852017 BGF852017:BGG852017 BQB852017:BQC852017 BZX852017:BZY852017 CJT852017:CJU852017 CTP852017:CTQ852017 DDL852017:DDM852017 DNH852017:DNI852017 DXD852017:DXE852017 EGZ852017:EHA852017 EQV852017:EQW852017 FAR852017:FAS852017 FKN852017:FKO852017 FUJ852017:FUK852017 GEF852017:GEG852017 GOB852017:GOC852017 GXX852017:GXY852017 HHT852017:HHU852017 HRP852017:HRQ852017 IBL852017:IBM852017 ILH852017:ILI852017 IVD852017:IVE852017 JEZ852017:JFA852017 JOV852017:JOW852017 JYR852017:JYS852017 KIN852017:KIO852017 KSJ852017:KSK852017 LCF852017:LCG852017 LMB852017:LMC852017 LVX852017:LVY852017 MFT852017:MFU852017 MPP852017:MPQ852017 MZL852017:MZM852017 NJH852017:NJI852017 NTD852017:NTE852017 OCZ852017:ODA852017 OMV852017:OMW852017 OWR852017:OWS852017 PGN852017:PGO852017 PQJ852017:PQK852017 QAF852017:QAG852017 QKB852017:QKC852017 QTX852017:QTY852017 RDT852017:RDU852017 RNP852017:RNQ852017 RXL852017:RXM852017 SHH852017:SHI852017 SRD852017:SRE852017 TAZ852017:TBA852017 TKV852017:TKW852017 TUR852017:TUS852017 UEN852017:UEO852017 UOJ852017:UOK852017 UYF852017:UYG852017 VIB852017:VIC852017 VRX852017:VRY852017 WBT852017:WBU852017 WLP852017:WLQ852017 WVL852017:WVM852017 D917553:E917553 IZ917553:JA917553 SV917553:SW917553 ACR917553:ACS917553 AMN917553:AMO917553 AWJ917553:AWK917553 BGF917553:BGG917553 BQB917553:BQC917553 BZX917553:BZY917553 CJT917553:CJU917553 CTP917553:CTQ917553 DDL917553:DDM917553 DNH917553:DNI917553 DXD917553:DXE917553 EGZ917553:EHA917553 EQV917553:EQW917553 FAR917553:FAS917553 FKN917553:FKO917553 FUJ917553:FUK917553 GEF917553:GEG917553 GOB917553:GOC917553 GXX917553:GXY917553 HHT917553:HHU917553 HRP917553:HRQ917553 IBL917553:IBM917553 ILH917553:ILI917553 IVD917553:IVE917553 JEZ917553:JFA917553 JOV917553:JOW917553 JYR917553:JYS917553 KIN917553:KIO917553 KSJ917553:KSK917553 LCF917553:LCG917553 LMB917553:LMC917553 LVX917553:LVY917553 MFT917553:MFU917553 MPP917553:MPQ917553 MZL917553:MZM917553 NJH917553:NJI917553 NTD917553:NTE917553 OCZ917553:ODA917553 OMV917553:OMW917553 OWR917553:OWS917553 PGN917553:PGO917553 PQJ917553:PQK917553 QAF917553:QAG917553 QKB917553:QKC917553 QTX917553:QTY917553 RDT917553:RDU917553 RNP917553:RNQ917553 RXL917553:RXM917553 SHH917553:SHI917553 SRD917553:SRE917553 TAZ917553:TBA917553 TKV917553:TKW917553 TUR917553:TUS917553 UEN917553:UEO917553 UOJ917553:UOK917553 UYF917553:UYG917553 VIB917553:VIC917553 VRX917553:VRY917553 WBT917553:WBU917553 WLP917553:WLQ917553 WVL917553:WVM917553 D983089:E983089 IZ983089:JA983089 SV983089:SW983089 ACR983089:ACS983089 AMN983089:AMO983089 AWJ983089:AWK983089 BGF983089:BGG983089 BQB983089:BQC983089 BZX983089:BZY983089 CJT983089:CJU983089 CTP983089:CTQ983089 DDL983089:DDM983089 DNH983089:DNI983089 DXD983089:DXE983089 EGZ983089:EHA983089 EQV983089:EQW983089 FAR983089:FAS983089 FKN983089:FKO983089 FUJ983089:FUK983089 GEF983089:GEG983089 GOB983089:GOC983089 GXX983089:GXY983089 HHT983089:HHU983089 HRP983089:HRQ983089 IBL983089:IBM983089 ILH983089:ILI983089 IVD983089:IVE983089 JEZ983089:JFA983089 JOV983089:JOW983089 JYR983089:JYS983089 KIN983089:KIO983089 KSJ983089:KSK983089 LCF983089:LCG983089 LMB983089:LMC983089 LVX983089:LVY983089 MFT983089:MFU983089 MPP983089:MPQ983089 MZL983089:MZM983089 NJH983089:NJI983089 NTD983089:NTE983089 OCZ983089:ODA983089 OMV983089:OMW983089 OWR983089:OWS983089 PGN983089:PGO983089 PQJ983089:PQK983089 QAF983089:QAG983089 QKB983089:QKC983089 QTX983089:QTY983089 RDT983089:RDU983089 RNP983089:RNQ983089 RXL983089:RXM983089 SHH983089:SHI983089 SRD983089:SRE983089 TAZ983089:TBA983089 TKV983089:TKW983089 TUR983089:TUS983089 UEN983089:UEO983089 UOJ983089:UOK983089 UYF983089:UYG983089 VIB983089:VIC983089 VRX983089:VRY983089 WBT983089:WBU983089 WLP983089:WLQ983089 WVL983089:WVM983089 G49:H49 JC49:JD49 SY49:SZ49 ACU49:ACV49 AMQ49:AMR49 AWM49:AWN49 BGI49:BGJ49 BQE49:BQF49 CAA49:CAB49 CJW49:CJX49 CTS49:CTT49 DDO49:DDP49 DNK49:DNL49 DXG49:DXH49 EHC49:EHD49 EQY49:EQZ49 FAU49:FAV49 FKQ49:FKR49 FUM49:FUN49 GEI49:GEJ49 GOE49:GOF49 GYA49:GYB49 HHW49:HHX49 HRS49:HRT49 IBO49:IBP49 ILK49:ILL49 IVG49:IVH49 JFC49:JFD49 JOY49:JOZ49 JYU49:JYV49 KIQ49:KIR49 KSM49:KSN49 LCI49:LCJ49 LME49:LMF49 LWA49:LWB49 MFW49:MFX49 MPS49:MPT49 MZO49:MZP49 NJK49:NJL49 NTG49:NTH49 ODC49:ODD49 OMY49:OMZ49 OWU49:OWV49 PGQ49:PGR49 PQM49:PQN49 QAI49:QAJ49 QKE49:QKF49 QUA49:QUB49 RDW49:RDX49 RNS49:RNT49 RXO49:RXP49 SHK49:SHL49 SRG49:SRH49 TBC49:TBD49 TKY49:TKZ49 TUU49:TUV49 UEQ49:UER49 UOM49:UON49 UYI49:UYJ49 VIE49:VIF49 VSA49:VSB49 WBW49:WBX49 WLS49:WLT49 WVO49:WVP49 G65585:H65585 JC65585:JD65585 SY65585:SZ65585 ACU65585:ACV65585 AMQ65585:AMR65585 AWM65585:AWN65585 BGI65585:BGJ65585 BQE65585:BQF65585 CAA65585:CAB65585 CJW65585:CJX65585 CTS65585:CTT65585 DDO65585:DDP65585 DNK65585:DNL65585 DXG65585:DXH65585 EHC65585:EHD65585 EQY65585:EQZ65585 FAU65585:FAV65585 FKQ65585:FKR65585 FUM65585:FUN65585 GEI65585:GEJ65585 GOE65585:GOF65585 GYA65585:GYB65585 HHW65585:HHX65585 HRS65585:HRT65585 IBO65585:IBP65585 ILK65585:ILL65585 IVG65585:IVH65585 JFC65585:JFD65585 JOY65585:JOZ65585 JYU65585:JYV65585 KIQ65585:KIR65585 KSM65585:KSN65585 LCI65585:LCJ65585 LME65585:LMF65585 LWA65585:LWB65585 MFW65585:MFX65585 MPS65585:MPT65585 MZO65585:MZP65585 NJK65585:NJL65585 NTG65585:NTH65585 ODC65585:ODD65585 OMY65585:OMZ65585 OWU65585:OWV65585 PGQ65585:PGR65585 PQM65585:PQN65585 QAI65585:QAJ65585 QKE65585:QKF65585 QUA65585:QUB65585 RDW65585:RDX65585 RNS65585:RNT65585 RXO65585:RXP65585 SHK65585:SHL65585 SRG65585:SRH65585 TBC65585:TBD65585 TKY65585:TKZ65585 TUU65585:TUV65585 UEQ65585:UER65585 UOM65585:UON65585 UYI65585:UYJ65585 VIE65585:VIF65585 VSA65585:VSB65585 WBW65585:WBX65585 WLS65585:WLT65585 WVO65585:WVP65585 G131121:H131121 JC131121:JD131121 SY131121:SZ131121 ACU131121:ACV131121 AMQ131121:AMR131121 AWM131121:AWN131121 BGI131121:BGJ131121 BQE131121:BQF131121 CAA131121:CAB131121 CJW131121:CJX131121 CTS131121:CTT131121 DDO131121:DDP131121 DNK131121:DNL131121 DXG131121:DXH131121 EHC131121:EHD131121 EQY131121:EQZ131121 FAU131121:FAV131121 FKQ131121:FKR131121 FUM131121:FUN131121 GEI131121:GEJ131121 GOE131121:GOF131121 GYA131121:GYB131121 HHW131121:HHX131121 HRS131121:HRT131121 IBO131121:IBP131121 ILK131121:ILL131121 IVG131121:IVH131121 JFC131121:JFD131121 JOY131121:JOZ131121 JYU131121:JYV131121 KIQ131121:KIR131121 KSM131121:KSN131121 LCI131121:LCJ131121 LME131121:LMF131121 LWA131121:LWB131121 MFW131121:MFX131121 MPS131121:MPT131121 MZO131121:MZP131121 NJK131121:NJL131121 NTG131121:NTH131121 ODC131121:ODD131121 OMY131121:OMZ131121 OWU131121:OWV131121 PGQ131121:PGR131121 PQM131121:PQN131121 QAI131121:QAJ131121 QKE131121:QKF131121 QUA131121:QUB131121 RDW131121:RDX131121 RNS131121:RNT131121 RXO131121:RXP131121 SHK131121:SHL131121 SRG131121:SRH131121 TBC131121:TBD131121 TKY131121:TKZ131121 TUU131121:TUV131121 UEQ131121:UER131121 UOM131121:UON131121 UYI131121:UYJ131121 VIE131121:VIF131121 VSA131121:VSB131121 WBW131121:WBX131121 WLS131121:WLT131121 WVO131121:WVP131121 G196657:H196657 JC196657:JD196657 SY196657:SZ196657 ACU196657:ACV196657 AMQ196657:AMR196657 AWM196657:AWN196657 BGI196657:BGJ196657 BQE196657:BQF196657 CAA196657:CAB196657 CJW196657:CJX196657 CTS196657:CTT196657 DDO196657:DDP196657 DNK196657:DNL196657 DXG196657:DXH196657 EHC196657:EHD196657 EQY196657:EQZ196657 FAU196657:FAV196657 FKQ196657:FKR196657 FUM196657:FUN196657 GEI196657:GEJ196657 GOE196657:GOF196657 GYA196657:GYB196657 HHW196657:HHX196657 HRS196657:HRT196657 IBO196657:IBP196657 ILK196657:ILL196657 IVG196657:IVH196657 JFC196657:JFD196657 JOY196657:JOZ196657 JYU196657:JYV196657 KIQ196657:KIR196657 KSM196657:KSN196657 LCI196657:LCJ196657 LME196657:LMF196657 LWA196657:LWB196657 MFW196657:MFX196657 MPS196657:MPT196657 MZO196657:MZP196657 NJK196657:NJL196657 NTG196657:NTH196657 ODC196657:ODD196657 OMY196657:OMZ196657 OWU196657:OWV196657 PGQ196657:PGR196657 PQM196657:PQN196657 QAI196657:QAJ196657 QKE196657:QKF196657 QUA196657:QUB196657 RDW196657:RDX196657 RNS196657:RNT196657 RXO196657:RXP196657 SHK196657:SHL196657 SRG196657:SRH196657 TBC196657:TBD196657 TKY196657:TKZ196657 TUU196657:TUV196657 UEQ196657:UER196657 UOM196657:UON196657 UYI196657:UYJ196657 VIE196657:VIF196657 VSA196657:VSB196657 WBW196657:WBX196657 WLS196657:WLT196657 WVO196657:WVP196657 G262193:H262193 JC262193:JD262193 SY262193:SZ262193 ACU262193:ACV262193 AMQ262193:AMR262193 AWM262193:AWN262193 BGI262193:BGJ262193 BQE262193:BQF262193 CAA262193:CAB262193 CJW262193:CJX262193 CTS262193:CTT262193 DDO262193:DDP262193 DNK262193:DNL262193 DXG262193:DXH262193 EHC262193:EHD262193 EQY262193:EQZ262193 FAU262193:FAV262193 FKQ262193:FKR262193 FUM262193:FUN262193 GEI262193:GEJ262193 GOE262193:GOF262193 GYA262193:GYB262193 HHW262193:HHX262193 HRS262193:HRT262193 IBO262193:IBP262193 ILK262193:ILL262193 IVG262193:IVH262193 JFC262193:JFD262193 JOY262193:JOZ262193 JYU262193:JYV262193 KIQ262193:KIR262193 KSM262193:KSN262193 LCI262193:LCJ262193 LME262193:LMF262193 LWA262193:LWB262193 MFW262193:MFX262193 MPS262193:MPT262193 MZO262193:MZP262193 NJK262193:NJL262193 NTG262193:NTH262193 ODC262193:ODD262193 OMY262193:OMZ262193 OWU262193:OWV262193 PGQ262193:PGR262193 PQM262193:PQN262193 QAI262193:QAJ262193 QKE262193:QKF262193 QUA262193:QUB262193 RDW262193:RDX262193 RNS262193:RNT262193 RXO262193:RXP262193 SHK262193:SHL262193 SRG262193:SRH262193 TBC262193:TBD262193 TKY262193:TKZ262193 TUU262193:TUV262193 UEQ262193:UER262193 UOM262193:UON262193 UYI262193:UYJ262193 VIE262193:VIF262193 VSA262193:VSB262193 WBW262193:WBX262193 WLS262193:WLT262193 WVO262193:WVP262193 G327729:H327729 JC327729:JD327729 SY327729:SZ327729 ACU327729:ACV327729 AMQ327729:AMR327729 AWM327729:AWN327729 BGI327729:BGJ327729 BQE327729:BQF327729 CAA327729:CAB327729 CJW327729:CJX327729 CTS327729:CTT327729 DDO327729:DDP327729 DNK327729:DNL327729 DXG327729:DXH327729 EHC327729:EHD327729 EQY327729:EQZ327729 FAU327729:FAV327729 FKQ327729:FKR327729 FUM327729:FUN327729 GEI327729:GEJ327729 GOE327729:GOF327729 GYA327729:GYB327729 HHW327729:HHX327729 HRS327729:HRT327729 IBO327729:IBP327729 ILK327729:ILL327729 IVG327729:IVH327729 JFC327729:JFD327729 JOY327729:JOZ327729 JYU327729:JYV327729 KIQ327729:KIR327729 KSM327729:KSN327729 LCI327729:LCJ327729 LME327729:LMF327729 LWA327729:LWB327729 MFW327729:MFX327729 MPS327729:MPT327729 MZO327729:MZP327729 NJK327729:NJL327729 NTG327729:NTH327729 ODC327729:ODD327729 OMY327729:OMZ327729 OWU327729:OWV327729 PGQ327729:PGR327729 PQM327729:PQN327729 QAI327729:QAJ327729 QKE327729:QKF327729 QUA327729:QUB327729 RDW327729:RDX327729 RNS327729:RNT327729 RXO327729:RXP327729 SHK327729:SHL327729 SRG327729:SRH327729 TBC327729:TBD327729 TKY327729:TKZ327729 TUU327729:TUV327729 UEQ327729:UER327729 UOM327729:UON327729 UYI327729:UYJ327729 VIE327729:VIF327729 VSA327729:VSB327729 WBW327729:WBX327729 WLS327729:WLT327729 WVO327729:WVP327729 G393265:H393265 JC393265:JD393265 SY393265:SZ393265 ACU393265:ACV393265 AMQ393265:AMR393265 AWM393265:AWN393265 BGI393265:BGJ393265 BQE393265:BQF393265 CAA393265:CAB393265 CJW393265:CJX393265 CTS393265:CTT393265 DDO393265:DDP393265 DNK393265:DNL393265 DXG393265:DXH393265 EHC393265:EHD393265 EQY393265:EQZ393265 FAU393265:FAV393265 FKQ393265:FKR393265 FUM393265:FUN393265 GEI393265:GEJ393265 GOE393265:GOF393265 GYA393265:GYB393265 HHW393265:HHX393265 HRS393265:HRT393265 IBO393265:IBP393265 ILK393265:ILL393265 IVG393265:IVH393265 JFC393265:JFD393265 JOY393265:JOZ393265 JYU393265:JYV393265 KIQ393265:KIR393265 KSM393265:KSN393265 LCI393265:LCJ393265 LME393265:LMF393265 LWA393265:LWB393265 MFW393265:MFX393265 MPS393265:MPT393265 MZO393265:MZP393265 NJK393265:NJL393265 NTG393265:NTH393265 ODC393265:ODD393265 OMY393265:OMZ393265 OWU393265:OWV393265 PGQ393265:PGR393265 PQM393265:PQN393265 QAI393265:QAJ393265 QKE393265:QKF393265 QUA393265:QUB393265 RDW393265:RDX393265 RNS393265:RNT393265 RXO393265:RXP393265 SHK393265:SHL393265 SRG393265:SRH393265 TBC393265:TBD393265 TKY393265:TKZ393265 TUU393265:TUV393265 UEQ393265:UER393265 UOM393265:UON393265 UYI393265:UYJ393265 VIE393265:VIF393265 VSA393265:VSB393265 WBW393265:WBX393265 WLS393265:WLT393265 WVO393265:WVP393265 G458801:H458801 JC458801:JD458801 SY458801:SZ458801 ACU458801:ACV458801 AMQ458801:AMR458801 AWM458801:AWN458801 BGI458801:BGJ458801 BQE458801:BQF458801 CAA458801:CAB458801 CJW458801:CJX458801 CTS458801:CTT458801 DDO458801:DDP458801 DNK458801:DNL458801 DXG458801:DXH458801 EHC458801:EHD458801 EQY458801:EQZ458801 FAU458801:FAV458801 FKQ458801:FKR458801 FUM458801:FUN458801 GEI458801:GEJ458801 GOE458801:GOF458801 GYA458801:GYB458801 HHW458801:HHX458801 HRS458801:HRT458801 IBO458801:IBP458801 ILK458801:ILL458801 IVG458801:IVH458801 JFC458801:JFD458801 JOY458801:JOZ458801 JYU458801:JYV458801 KIQ458801:KIR458801 KSM458801:KSN458801 LCI458801:LCJ458801 LME458801:LMF458801 LWA458801:LWB458801 MFW458801:MFX458801 MPS458801:MPT458801 MZO458801:MZP458801 NJK458801:NJL458801 NTG458801:NTH458801 ODC458801:ODD458801 OMY458801:OMZ458801 OWU458801:OWV458801 PGQ458801:PGR458801 PQM458801:PQN458801 QAI458801:QAJ458801 QKE458801:QKF458801 QUA458801:QUB458801 RDW458801:RDX458801 RNS458801:RNT458801 RXO458801:RXP458801 SHK458801:SHL458801 SRG458801:SRH458801 TBC458801:TBD458801 TKY458801:TKZ458801 TUU458801:TUV458801 UEQ458801:UER458801 UOM458801:UON458801 UYI458801:UYJ458801 VIE458801:VIF458801 VSA458801:VSB458801 WBW458801:WBX458801 WLS458801:WLT458801 WVO458801:WVP458801 G524337:H524337 JC524337:JD524337 SY524337:SZ524337 ACU524337:ACV524337 AMQ524337:AMR524337 AWM524337:AWN524337 BGI524337:BGJ524337 BQE524337:BQF524337 CAA524337:CAB524337 CJW524337:CJX524337 CTS524337:CTT524337 DDO524337:DDP524337 DNK524337:DNL524337 DXG524337:DXH524337 EHC524337:EHD524337 EQY524337:EQZ524337 FAU524337:FAV524337 FKQ524337:FKR524337 FUM524337:FUN524337 GEI524337:GEJ524337 GOE524337:GOF524337 GYA524337:GYB524337 HHW524337:HHX524337 HRS524337:HRT524337 IBO524337:IBP524337 ILK524337:ILL524337 IVG524337:IVH524337 JFC524337:JFD524337 JOY524337:JOZ524337 JYU524337:JYV524337 KIQ524337:KIR524337 KSM524337:KSN524337 LCI524337:LCJ524337 LME524337:LMF524337 LWA524337:LWB524337 MFW524337:MFX524337 MPS524337:MPT524337 MZO524337:MZP524337 NJK524337:NJL524337 NTG524337:NTH524337 ODC524337:ODD524337 OMY524337:OMZ524337 OWU524337:OWV524337 PGQ524337:PGR524337 PQM524337:PQN524337 QAI524337:QAJ524337 QKE524337:QKF524337 QUA524337:QUB524337 RDW524337:RDX524337 RNS524337:RNT524337 RXO524337:RXP524337 SHK524337:SHL524337 SRG524337:SRH524337 TBC524337:TBD524337 TKY524337:TKZ524337 TUU524337:TUV524337 UEQ524337:UER524337 UOM524337:UON524337 UYI524337:UYJ524337 VIE524337:VIF524337 VSA524337:VSB524337 WBW524337:WBX524337 WLS524337:WLT524337 WVO524337:WVP524337 G589873:H589873 JC589873:JD589873 SY589873:SZ589873 ACU589873:ACV589873 AMQ589873:AMR589873 AWM589873:AWN589873 BGI589873:BGJ589873 BQE589873:BQF589873 CAA589873:CAB589873 CJW589873:CJX589873 CTS589873:CTT589873 DDO589873:DDP589873 DNK589873:DNL589873 DXG589873:DXH589873 EHC589873:EHD589873 EQY589873:EQZ589873 FAU589873:FAV589873 FKQ589873:FKR589873 FUM589873:FUN589873 GEI589873:GEJ589873 GOE589873:GOF589873 GYA589873:GYB589873 HHW589873:HHX589873 HRS589873:HRT589873 IBO589873:IBP589873 ILK589873:ILL589873 IVG589873:IVH589873 JFC589873:JFD589873 JOY589873:JOZ589873 JYU589873:JYV589873 KIQ589873:KIR589873 KSM589873:KSN589873 LCI589873:LCJ589873 LME589873:LMF589873 LWA589873:LWB589873 MFW589873:MFX589873 MPS589873:MPT589873 MZO589873:MZP589873 NJK589873:NJL589873 NTG589873:NTH589873 ODC589873:ODD589873 OMY589873:OMZ589873 OWU589873:OWV589873 PGQ589873:PGR589873 PQM589873:PQN589873 QAI589873:QAJ589873 QKE589873:QKF589873 QUA589873:QUB589873 RDW589873:RDX589873 RNS589873:RNT589873 RXO589873:RXP589873 SHK589873:SHL589873 SRG589873:SRH589873 TBC589873:TBD589873 TKY589873:TKZ589873 TUU589873:TUV589873 UEQ589873:UER589873 UOM589873:UON589873 UYI589873:UYJ589873 VIE589873:VIF589873 VSA589873:VSB589873 WBW589873:WBX589873 WLS589873:WLT589873 WVO589873:WVP589873 G655409:H655409 JC655409:JD655409 SY655409:SZ655409 ACU655409:ACV655409 AMQ655409:AMR655409 AWM655409:AWN655409 BGI655409:BGJ655409 BQE655409:BQF655409 CAA655409:CAB655409 CJW655409:CJX655409 CTS655409:CTT655409 DDO655409:DDP655409 DNK655409:DNL655409 DXG655409:DXH655409 EHC655409:EHD655409 EQY655409:EQZ655409 FAU655409:FAV655409 FKQ655409:FKR655409 FUM655409:FUN655409 GEI655409:GEJ655409 GOE655409:GOF655409 GYA655409:GYB655409 HHW655409:HHX655409 HRS655409:HRT655409 IBO655409:IBP655409 ILK655409:ILL655409 IVG655409:IVH655409 JFC655409:JFD655409 JOY655409:JOZ655409 JYU655409:JYV655409 KIQ655409:KIR655409 KSM655409:KSN655409 LCI655409:LCJ655409 LME655409:LMF655409 LWA655409:LWB655409 MFW655409:MFX655409 MPS655409:MPT655409 MZO655409:MZP655409 NJK655409:NJL655409 NTG655409:NTH655409 ODC655409:ODD655409 OMY655409:OMZ655409 OWU655409:OWV655409 PGQ655409:PGR655409 PQM655409:PQN655409 QAI655409:QAJ655409 QKE655409:QKF655409 QUA655409:QUB655409 RDW655409:RDX655409 RNS655409:RNT655409 RXO655409:RXP655409 SHK655409:SHL655409 SRG655409:SRH655409 TBC655409:TBD655409 TKY655409:TKZ655409 TUU655409:TUV655409 UEQ655409:UER655409 UOM655409:UON655409 UYI655409:UYJ655409 VIE655409:VIF655409 VSA655409:VSB655409 WBW655409:WBX655409 WLS655409:WLT655409 WVO655409:WVP655409 G720945:H720945 JC720945:JD720945 SY720945:SZ720945 ACU720945:ACV720945 AMQ720945:AMR720945 AWM720945:AWN720945 BGI720945:BGJ720945 BQE720945:BQF720945 CAA720945:CAB720945 CJW720945:CJX720945 CTS720945:CTT720945 DDO720945:DDP720945 DNK720945:DNL720945 DXG720945:DXH720945 EHC720945:EHD720945 EQY720945:EQZ720945 FAU720945:FAV720945 FKQ720945:FKR720945 FUM720945:FUN720945 GEI720945:GEJ720945 GOE720945:GOF720945 GYA720945:GYB720945 HHW720945:HHX720945 HRS720945:HRT720945 IBO720945:IBP720945 ILK720945:ILL720945 IVG720945:IVH720945 JFC720945:JFD720945 JOY720945:JOZ720945 JYU720945:JYV720945 KIQ720945:KIR720945 KSM720945:KSN720945 LCI720945:LCJ720945 LME720945:LMF720945 LWA720945:LWB720945 MFW720945:MFX720945 MPS720945:MPT720945 MZO720945:MZP720945 NJK720945:NJL720945 NTG720945:NTH720945 ODC720945:ODD720945 OMY720945:OMZ720945 OWU720945:OWV720945 PGQ720945:PGR720945 PQM720945:PQN720945 QAI720945:QAJ720945 QKE720945:QKF720945 QUA720945:QUB720945 RDW720945:RDX720945 RNS720945:RNT720945 RXO720945:RXP720945 SHK720945:SHL720945 SRG720945:SRH720945 TBC720945:TBD720945 TKY720945:TKZ720945 TUU720945:TUV720945 UEQ720945:UER720945 UOM720945:UON720945 UYI720945:UYJ720945 VIE720945:VIF720945 VSA720945:VSB720945 WBW720945:WBX720945 WLS720945:WLT720945 WVO720945:WVP720945 G786481:H786481 JC786481:JD786481 SY786481:SZ786481 ACU786481:ACV786481 AMQ786481:AMR786481 AWM786481:AWN786481 BGI786481:BGJ786481 BQE786481:BQF786481 CAA786481:CAB786481 CJW786481:CJX786481 CTS786481:CTT786481 DDO786481:DDP786481 DNK786481:DNL786481 DXG786481:DXH786481 EHC786481:EHD786481 EQY786481:EQZ786481 FAU786481:FAV786481 FKQ786481:FKR786481 FUM786481:FUN786481 GEI786481:GEJ786481 GOE786481:GOF786481 GYA786481:GYB786481 HHW786481:HHX786481 HRS786481:HRT786481 IBO786481:IBP786481 ILK786481:ILL786481 IVG786481:IVH786481 JFC786481:JFD786481 JOY786481:JOZ786481 JYU786481:JYV786481 KIQ786481:KIR786481 KSM786481:KSN786481 LCI786481:LCJ786481 LME786481:LMF786481 LWA786481:LWB786481 MFW786481:MFX786481 MPS786481:MPT786481 MZO786481:MZP786481 NJK786481:NJL786481 NTG786481:NTH786481 ODC786481:ODD786481 OMY786481:OMZ786481 OWU786481:OWV786481 PGQ786481:PGR786481 PQM786481:PQN786481 QAI786481:QAJ786481 QKE786481:QKF786481 QUA786481:QUB786481 RDW786481:RDX786481 RNS786481:RNT786481 RXO786481:RXP786481 SHK786481:SHL786481 SRG786481:SRH786481 TBC786481:TBD786481 TKY786481:TKZ786481 TUU786481:TUV786481 UEQ786481:UER786481 UOM786481:UON786481 UYI786481:UYJ786481 VIE786481:VIF786481 VSA786481:VSB786481 WBW786481:WBX786481 WLS786481:WLT786481 WVO786481:WVP786481 G852017:H852017 JC852017:JD852017 SY852017:SZ852017 ACU852017:ACV852017 AMQ852017:AMR852017 AWM852017:AWN852017 BGI852017:BGJ852017 BQE852017:BQF852017 CAA852017:CAB852017 CJW852017:CJX852017 CTS852017:CTT852017 DDO852017:DDP852017 DNK852017:DNL852017 DXG852017:DXH852017 EHC852017:EHD852017 EQY852017:EQZ852017 FAU852017:FAV852017 FKQ852017:FKR852017 FUM852017:FUN852017 GEI852017:GEJ852017 GOE852017:GOF852017 GYA852017:GYB852017 HHW852017:HHX852017 HRS852017:HRT852017 IBO852017:IBP852017 ILK852017:ILL852017 IVG852017:IVH852017 JFC852017:JFD852017 JOY852017:JOZ852017 JYU852017:JYV852017 KIQ852017:KIR852017 KSM852017:KSN852017 LCI852017:LCJ852017 LME852017:LMF852017 LWA852017:LWB852017 MFW852017:MFX852017 MPS852017:MPT852017 MZO852017:MZP852017 NJK852017:NJL852017 NTG852017:NTH852017 ODC852017:ODD852017 OMY852017:OMZ852017 OWU852017:OWV852017 PGQ852017:PGR852017 PQM852017:PQN852017 QAI852017:QAJ852017 QKE852017:QKF852017 QUA852017:QUB852017 RDW852017:RDX852017 RNS852017:RNT852017 RXO852017:RXP852017 SHK852017:SHL852017 SRG852017:SRH852017 TBC852017:TBD852017 TKY852017:TKZ852017 TUU852017:TUV852017 UEQ852017:UER852017 UOM852017:UON852017 UYI852017:UYJ852017 VIE852017:VIF852017 VSA852017:VSB852017 WBW852017:WBX852017 WLS852017:WLT852017 WVO852017:WVP852017 G917553:H917553 JC917553:JD917553 SY917553:SZ917553 ACU917553:ACV917553 AMQ917553:AMR917553 AWM917553:AWN917553 BGI917553:BGJ917553 BQE917553:BQF917553 CAA917553:CAB917553 CJW917553:CJX917553 CTS917553:CTT917553 DDO917553:DDP917553 DNK917553:DNL917553 DXG917553:DXH917553 EHC917553:EHD917553 EQY917553:EQZ917553 FAU917553:FAV917553 FKQ917553:FKR917553 FUM917553:FUN917553 GEI917553:GEJ917553 GOE917553:GOF917553 GYA917553:GYB917553 HHW917553:HHX917553 HRS917553:HRT917553 IBO917553:IBP917553 ILK917553:ILL917553 IVG917553:IVH917553 JFC917553:JFD917553 JOY917553:JOZ917553 JYU917553:JYV917553 KIQ917553:KIR917553 KSM917553:KSN917553 LCI917553:LCJ917553 LME917553:LMF917553 LWA917553:LWB917553 MFW917553:MFX917553 MPS917553:MPT917553 MZO917553:MZP917553 NJK917553:NJL917553 NTG917553:NTH917553 ODC917553:ODD917553 OMY917553:OMZ917553 OWU917553:OWV917553 PGQ917553:PGR917553 PQM917553:PQN917553 QAI917553:QAJ917553 QKE917553:QKF917553 QUA917553:QUB917553 RDW917553:RDX917553 RNS917553:RNT917553 RXO917553:RXP917553 SHK917553:SHL917553 SRG917553:SRH917553 TBC917553:TBD917553 TKY917553:TKZ917553 TUU917553:TUV917553 UEQ917553:UER917553 UOM917553:UON917553 UYI917553:UYJ917553 VIE917553:VIF917553 VSA917553:VSB917553 WBW917553:WBX917553 WLS917553:WLT917553 WVO917553:WVP917553 G983089:H983089 JC983089:JD983089 SY983089:SZ983089 ACU983089:ACV983089 AMQ983089:AMR983089 AWM983089:AWN983089 BGI983089:BGJ983089 BQE983089:BQF983089 CAA983089:CAB983089 CJW983089:CJX983089 CTS983089:CTT983089 DDO983089:DDP983089 DNK983089:DNL983089 DXG983089:DXH983089 EHC983089:EHD983089 EQY983089:EQZ983089 FAU983089:FAV983089 FKQ983089:FKR983089 FUM983089:FUN983089 GEI983089:GEJ983089 GOE983089:GOF983089 GYA983089:GYB983089 HHW983089:HHX983089 HRS983089:HRT983089 IBO983089:IBP983089 ILK983089:ILL983089 IVG983089:IVH983089 JFC983089:JFD983089 JOY983089:JOZ983089 JYU983089:JYV983089 KIQ983089:KIR983089 KSM983089:KSN983089 LCI983089:LCJ983089 LME983089:LMF983089 LWA983089:LWB983089 MFW983089:MFX983089 MPS983089:MPT983089 MZO983089:MZP983089 NJK983089:NJL983089 NTG983089:NTH983089 ODC983089:ODD983089 OMY983089:OMZ983089 OWU983089:OWV983089 PGQ983089:PGR983089 PQM983089:PQN983089 QAI983089:QAJ983089 QKE983089:QKF983089 QUA983089:QUB983089 RDW983089:RDX983089 RNS983089:RNT983089 RXO983089:RXP983089 SHK983089:SHL983089 SRG983089:SRH983089 TBC983089:TBD983089 TKY983089:TKZ983089 TUU983089:TUV983089 UEQ983089:UER983089 UOM983089:UON983089 UYI983089:UYJ983089 VIE983089:VIF983089 VSA983089:VSB983089" xr:uid="{7DC7EB89-DD43-42FB-8AEF-F3DE57B38D44}">
      <formula1>"昭和,平成,令和"</formula1>
    </dataValidation>
    <dataValidation type="list" allowBlank="1" showInputMessage="1" showErrorMessage="1" sqref="WVL983072:WVQ983072 IZ32:JE32 SV32:TA32 ACR32:ACW32 AMN32:AMS32 AWJ32:AWO32 BGF32:BGK32 BQB32:BQG32 BZX32:CAC32 CJT32:CJY32 CTP32:CTU32 DDL32:DDQ32 DNH32:DNM32 DXD32:DXI32 EGZ32:EHE32 EQV32:ERA32 FAR32:FAW32 FKN32:FKS32 FUJ32:FUO32 GEF32:GEK32 GOB32:GOG32 GXX32:GYC32 HHT32:HHY32 HRP32:HRU32 IBL32:IBQ32 ILH32:ILM32 IVD32:IVI32 JEZ32:JFE32 JOV32:JPA32 JYR32:JYW32 KIN32:KIS32 KSJ32:KSO32 LCF32:LCK32 LMB32:LMG32 LVX32:LWC32 MFT32:MFY32 MPP32:MPU32 MZL32:MZQ32 NJH32:NJM32 NTD32:NTI32 OCZ32:ODE32 OMV32:ONA32 OWR32:OWW32 PGN32:PGS32 PQJ32:PQO32 QAF32:QAK32 QKB32:QKG32 QTX32:QUC32 RDT32:RDY32 RNP32:RNU32 RXL32:RXQ32 SHH32:SHM32 SRD32:SRI32 TAZ32:TBE32 TKV32:TLA32 TUR32:TUW32 UEN32:UES32 UOJ32:UOO32 UYF32:UYK32 VIB32:VIG32 VRX32:VSC32 WBT32:WBY32 WLP32:WLU32 WVL32:WVQ32 D65568:I65568 IZ65568:JE65568 SV65568:TA65568 ACR65568:ACW65568 AMN65568:AMS65568 AWJ65568:AWO65568 BGF65568:BGK65568 BQB65568:BQG65568 BZX65568:CAC65568 CJT65568:CJY65568 CTP65568:CTU65568 DDL65568:DDQ65568 DNH65568:DNM65568 DXD65568:DXI65568 EGZ65568:EHE65568 EQV65568:ERA65568 FAR65568:FAW65568 FKN65568:FKS65568 FUJ65568:FUO65568 GEF65568:GEK65568 GOB65568:GOG65568 GXX65568:GYC65568 HHT65568:HHY65568 HRP65568:HRU65568 IBL65568:IBQ65568 ILH65568:ILM65568 IVD65568:IVI65568 JEZ65568:JFE65568 JOV65568:JPA65568 JYR65568:JYW65568 KIN65568:KIS65568 KSJ65568:KSO65568 LCF65568:LCK65568 LMB65568:LMG65568 LVX65568:LWC65568 MFT65568:MFY65568 MPP65568:MPU65568 MZL65568:MZQ65568 NJH65568:NJM65568 NTD65568:NTI65568 OCZ65568:ODE65568 OMV65568:ONA65568 OWR65568:OWW65568 PGN65568:PGS65568 PQJ65568:PQO65568 QAF65568:QAK65568 QKB65568:QKG65568 QTX65568:QUC65568 RDT65568:RDY65568 RNP65568:RNU65568 RXL65568:RXQ65568 SHH65568:SHM65568 SRD65568:SRI65568 TAZ65568:TBE65568 TKV65568:TLA65568 TUR65568:TUW65568 UEN65568:UES65568 UOJ65568:UOO65568 UYF65568:UYK65568 VIB65568:VIG65568 VRX65568:VSC65568 WBT65568:WBY65568 WLP65568:WLU65568 WVL65568:WVQ65568 D131104:I131104 IZ131104:JE131104 SV131104:TA131104 ACR131104:ACW131104 AMN131104:AMS131104 AWJ131104:AWO131104 BGF131104:BGK131104 BQB131104:BQG131104 BZX131104:CAC131104 CJT131104:CJY131104 CTP131104:CTU131104 DDL131104:DDQ131104 DNH131104:DNM131104 DXD131104:DXI131104 EGZ131104:EHE131104 EQV131104:ERA131104 FAR131104:FAW131104 FKN131104:FKS131104 FUJ131104:FUO131104 GEF131104:GEK131104 GOB131104:GOG131104 GXX131104:GYC131104 HHT131104:HHY131104 HRP131104:HRU131104 IBL131104:IBQ131104 ILH131104:ILM131104 IVD131104:IVI131104 JEZ131104:JFE131104 JOV131104:JPA131104 JYR131104:JYW131104 KIN131104:KIS131104 KSJ131104:KSO131104 LCF131104:LCK131104 LMB131104:LMG131104 LVX131104:LWC131104 MFT131104:MFY131104 MPP131104:MPU131104 MZL131104:MZQ131104 NJH131104:NJM131104 NTD131104:NTI131104 OCZ131104:ODE131104 OMV131104:ONA131104 OWR131104:OWW131104 PGN131104:PGS131104 PQJ131104:PQO131104 QAF131104:QAK131104 QKB131104:QKG131104 QTX131104:QUC131104 RDT131104:RDY131104 RNP131104:RNU131104 RXL131104:RXQ131104 SHH131104:SHM131104 SRD131104:SRI131104 TAZ131104:TBE131104 TKV131104:TLA131104 TUR131104:TUW131104 UEN131104:UES131104 UOJ131104:UOO131104 UYF131104:UYK131104 VIB131104:VIG131104 VRX131104:VSC131104 WBT131104:WBY131104 WLP131104:WLU131104 WVL131104:WVQ131104 D196640:I196640 IZ196640:JE196640 SV196640:TA196640 ACR196640:ACW196640 AMN196640:AMS196640 AWJ196640:AWO196640 BGF196640:BGK196640 BQB196640:BQG196640 BZX196640:CAC196640 CJT196640:CJY196640 CTP196640:CTU196640 DDL196640:DDQ196640 DNH196640:DNM196640 DXD196640:DXI196640 EGZ196640:EHE196640 EQV196640:ERA196640 FAR196640:FAW196640 FKN196640:FKS196640 FUJ196640:FUO196640 GEF196640:GEK196640 GOB196640:GOG196640 GXX196640:GYC196640 HHT196640:HHY196640 HRP196640:HRU196640 IBL196640:IBQ196640 ILH196640:ILM196640 IVD196640:IVI196640 JEZ196640:JFE196640 JOV196640:JPA196640 JYR196640:JYW196640 KIN196640:KIS196640 KSJ196640:KSO196640 LCF196640:LCK196640 LMB196640:LMG196640 LVX196640:LWC196640 MFT196640:MFY196640 MPP196640:MPU196640 MZL196640:MZQ196640 NJH196640:NJM196640 NTD196640:NTI196640 OCZ196640:ODE196640 OMV196640:ONA196640 OWR196640:OWW196640 PGN196640:PGS196640 PQJ196640:PQO196640 QAF196640:QAK196640 QKB196640:QKG196640 QTX196640:QUC196640 RDT196640:RDY196640 RNP196640:RNU196640 RXL196640:RXQ196640 SHH196640:SHM196640 SRD196640:SRI196640 TAZ196640:TBE196640 TKV196640:TLA196640 TUR196640:TUW196640 UEN196640:UES196640 UOJ196640:UOO196640 UYF196640:UYK196640 VIB196640:VIG196640 VRX196640:VSC196640 WBT196640:WBY196640 WLP196640:WLU196640 WVL196640:WVQ196640 D262176:I262176 IZ262176:JE262176 SV262176:TA262176 ACR262176:ACW262176 AMN262176:AMS262176 AWJ262176:AWO262176 BGF262176:BGK262176 BQB262176:BQG262176 BZX262176:CAC262176 CJT262176:CJY262176 CTP262176:CTU262176 DDL262176:DDQ262176 DNH262176:DNM262176 DXD262176:DXI262176 EGZ262176:EHE262176 EQV262176:ERA262176 FAR262176:FAW262176 FKN262176:FKS262176 FUJ262176:FUO262176 GEF262176:GEK262176 GOB262176:GOG262176 GXX262176:GYC262176 HHT262176:HHY262176 HRP262176:HRU262176 IBL262176:IBQ262176 ILH262176:ILM262176 IVD262176:IVI262176 JEZ262176:JFE262176 JOV262176:JPA262176 JYR262176:JYW262176 KIN262176:KIS262176 KSJ262176:KSO262176 LCF262176:LCK262176 LMB262176:LMG262176 LVX262176:LWC262176 MFT262176:MFY262176 MPP262176:MPU262176 MZL262176:MZQ262176 NJH262176:NJM262176 NTD262176:NTI262176 OCZ262176:ODE262176 OMV262176:ONA262176 OWR262176:OWW262176 PGN262176:PGS262176 PQJ262176:PQO262176 QAF262176:QAK262176 QKB262176:QKG262176 QTX262176:QUC262176 RDT262176:RDY262176 RNP262176:RNU262176 RXL262176:RXQ262176 SHH262176:SHM262176 SRD262176:SRI262176 TAZ262176:TBE262176 TKV262176:TLA262176 TUR262176:TUW262176 UEN262176:UES262176 UOJ262176:UOO262176 UYF262176:UYK262176 VIB262176:VIG262176 VRX262176:VSC262176 WBT262176:WBY262176 WLP262176:WLU262176 WVL262176:WVQ262176 D327712:I327712 IZ327712:JE327712 SV327712:TA327712 ACR327712:ACW327712 AMN327712:AMS327712 AWJ327712:AWO327712 BGF327712:BGK327712 BQB327712:BQG327712 BZX327712:CAC327712 CJT327712:CJY327712 CTP327712:CTU327712 DDL327712:DDQ327712 DNH327712:DNM327712 DXD327712:DXI327712 EGZ327712:EHE327712 EQV327712:ERA327712 FAR327712:FAW327712 FKN327712:FKS327712 FUJ327712:FUO327712 GEF327712:GEK327712 GOB327712:GOG327712 GXX327712:GYC327712 HHT327712:HHY327712 HRP327712:HRU327712 IBL327712:IBQ327712 ILH327712:ILM327712 IVD327712:IVI327712 JEZ327712:JFE327712 JOV327712:JPA327712 JYR327712:JYW327712 KIN327712:KIS327712 KSJ327712:KSO327712 LCF327712:LCK327712 LMB327712:LMG327712 LVX327712:LWC327712 MFT327712:MFY327712 MPP327712:MPU327712 MZL327712:MZQ327712 NJH327712:NJM327712 NTD327712:NTI327712 OCZ327712:ODE327712 OMV327712:ONA327712 OWR327712:OWW327712 PGN327712:PGS327712 PQJ327712:PQO327712 QAF327712:QAK327712 QKB327712:QKG327712 QTX327712:QUC327712 RDT327712:RDY327712 RNP327712:RNU327712 RXL327712:RXQ327712 SHH327712:SHM327712 SRD327712:SRI327712 TAZ327712:TBE327712 TKV327712:TLA327712 TUR327712:TUW327712 UEN327712:UES327712 UOJ327712:UOO327712 UYF327712:UYK327712 VIB327712:VIG327712 VRX327712:VSC327712 WBT327712:WBY327712 WLP327712:WLU327712 WVL327712:WVQ327712 D393248:I393248 IZ393248:JE393248 SV393248:TA393248 ACR393248:ACW393248 AMN393248:AMS393248 AWJ393248:AWO393248 BGF393248:BGK393248 BQB393248:BQG393248 BZX393248:CAC393248 CJT393248:CJY393248 CTP393248:CTU393248 DDL393248:DDQ393248 DNH393248:DNM393248 DXD393248:DXI393248 EGZ393248:EHE393248 EQV393248:ERA393248 FAR393248:FAW393248 FKN393248:FKS393248 FUJ393248:FUO393248 GEF393248:GEK393248 GOB393248:GOG393248 GXX393248:GYC393248 HHT393248:HHY393248 HRP393248:HRU393248 IBL393248:IBQ393248 ILH393248:ILM393248 IVD393248:IVI393248 JEZ393248:JFE393248 JOV393248:JPA393248 JYR393248:JYW393248 KIN393248:KIS393248 KSJ393248:KSO393248 LCF393248:LCK393248 LMB393248:LMG393248 LVX393248:LWC393248 MFT393248:MFY393248 MPP393248:MPU393248 MZL393248:MZQ393248 NJH393248:NJM393248 NTD393248:NTI393248 OCZ393248:ODE393248 OMV393248:ONA393248 OWR393248:OWW393248 PGN393248:PGS393248 PQJ393248:PQO393248 QAF393248:QAK393248 QKB393248:QKG393248 QTX393248:QUC393248 RDT393248:RDY393248 RNP393248:RNU393248 RXL393248:RXQ393248 SHH393248:SHM393248 SRD393248:SRI393248 TAZ393248:TBE393248 TKV393248:TLA393248 TUR393248:TUW393248 UEN393248:UES393248 UOJ393248:UOO393248 UYF393248:UYK393248 VIB393248:VIG393248 VRX393248:VSC393248 WBT393248:WBY393248 WLP393248:WLU393248 WVL393248:WVQ393248 D458784:I458784 IZ458784:JE458784 SV458784:TA458784 ACR458784:ACW458784 AMN458784:AMS458784 AWJ458784:AWO458784 BGF458784:BGK458784 BQB458784:BQG458784 BZX458784:CAC458784 CJT458784:CJY458784 CTP458784:CTU458784 DDL458784:DDQ458784 DNH458784:DNM458784 DXD458784:DXI458784 EGZ458784:EHE458784 EQV458784:ERA458784 FAR458784:FAW458784 FKN458784:FKS458784 FUJ458784:FUO458784 GEF458784:GEK458784 GOB458784:GOG458784 GXX458784:GYC458784 HHT458784:HHY458784 HRP458784:HRU458784 IBL458784:IBQ458784 ILH458784:ILM458784 IVD458784:IVI458784 JEZ458784:JFE458784 JOV458784:JPA458784 JYR458784:JYW458784 KIN458784:KIS458784 KSJ458784:KSO458784 LCF458784:LCK458784 LMB458784:LMG458784 LVX458784:LWC458784 MFT458784:MFY458784 MPP458784:MPU458784 MZL458784:MZQ458784 NJH458784:NJM458784 NTD458784:NTI458784 OCZ458784:ODE458784 OMV458784:ONA458784 OWR458784:OWW458784 PGN458784:PGS458784 PQJ458784:PQO458784 QAF458784:QAK458784 QKB458784:QKG458784 QTX458784:QUC458784 RDT458784:RDY458784 RNP458784:RNU458784 RXL458784:RXQ458784 SHH458784:SHM458784 SRD458784:SRI458784 TAZ458784:TBE458784 TKV458784:TLA458784 TUR458784:TUW458784 UEN458784:UES458784 UOJ458784:UOO458784 UYF458784:UYK458784 VIB458784:VIG458784 VRX458784:VSC458784 WBT458784:WBY458784 WLP458784:WLU458784 WVL458784:WVQ458784 D524320:I524320 IZ524320:JE524320 SV524320:TA524320 ACR524320:ACW524320 AMN524320:AMS524320 AWJ524320:AWO524320 BGF524320:BGK524320 BQB524320:BQG524320 BZX524320:CAC524320 CJT524320:CJY524320 CTP524320:CTU524320 DDL524320:DDQ524320 DNH524320:DNM524320 DXD524320:DXI524320 EGZ524320:EHE524320 EQV524320:ERA524320 FAR524320:FAW524320 FKN524320:FKS524320 FUJ524320:FUO524320 GEF524320:GEK524320 GOB524320:GOG524320 GXX524320:GYC524320 HHT524320:HHY524320 HRP524320:HRU524320 IBL524320:IBQ524320 ILH524320:ILM524320 IVD524320:IVI524320 JEZ524320:JFE524320 JOV524320:JPA524320 JYR524320:JYW524320 KIN524320:KIS524320 KSJ524320:KSO524320 LCF524320:LCK524320 LMB524320:LMG524320 LVX524320:LWC524320 MFT524320:MFY524320 MPP524320:MPU524320 MZL524320:MZQ524320 NJH524320:NJM524320 NTD524320:NTI524320 OCZ524320:ODE524320 OMV524320:ONA524320 OWR524320:OWW524320 PGN524320:PGS524320 PQJ524320:PQO524320 QAF524320:QAK524320 QKB524320:QKG524320 QTX524320:QUC524320 RDT524320:RDY524320 RNP524320:RNU524320 RXL524320:RXQ524320 SHH524320:SHM524320 SRD524320:SRI524320 TAZ524320:TBE524320 TKV524320:TLA524320 TUR524320:TUW524320 UEN524320:UES524320 UOJ524320:UOO524320 UYF524320:UYK524320 VIB524320:VIG524320 VRX524320:VSC524320 WBT524320:WBY524320 WLP524320:WLU524320 WVL524320:WVQ524320 D589856:I589856 IZ589856:JE589856 SV589856:TA589856 ACR589856:ACW589856 AMN589856:AMS589856 AWJ589856:AWO589856 BGF589856:BGK589856 BQB589856:BQG589856 BZX589856:CAC589856 CJT589856:CJY589856 CTP589856:CTU589856 DDL589856:DDQ589856 DNH589856:DNM589856 DXD589856:DXI589856 EGZ589856:EHE589856 EQV589856:ERA589856 FAR589856:FAW589856 FKN589856:FKS589856 FUJ589856:FUO589856 GEF589856:GEK589856 GOB589856:GOG589856 GXX589856:GYC589856 HHT589856:HHY589856 HRP589856:HRU589856 IBL589856:IBQ589856 ILH589856:ILM589856 IVD589856:IVI589856 JEZ589856:JFE589856 JOV589856:JPA589856 JYR589856:JYW589856 KIN589856:KIS589856 KSJ589856:KSO589856 LCF589856:LCK589856 LMB589856:LMG589856 LVX589856:LWC589856 MFT589856:MFY589856 MPP589856:MPU589856 MZL589856:MZQ589856 NJH589856:NJM589856 NTD589856:NTI589856 OCZ589856:ODE589856 OMV589856:ONA589856 OWR589856:OWW589856 PGN589856:PGS589856 PQJ589856:PQO589856 QAF589856:QAK589856 QKB589856:QKG589856 QTX589856:QUC589856 RDT589856:RDY589856 RNP589856:RNU589856 RXL589856:RXQ589856 SHH589856:SHM589856 SRD589856:SRI589856 TAZ589856:TBE589856 TKV589856:TLA589856 TUR589856:TUW589856 UEN589856:UES589856 UOJ589856:UOO589856 UYF589856:UYK589856 VIB589856:VIG589856 VRX589856:VSC589856 WBT589856:WBY589856 WLP589856:WLU589856 WVL589856:WVQ589856 D655392:I655392 IZ655392:JE655392 SV655392:TA655392 ACR655392:ACW655392 AMN655392:AMS655392 AWJ655392:AWO655392 BGF655392:BGK655392 BQB655392:BQG655392 BZX655392:CAC655392 CJT655392:CJY655392 CTP655392:CTU655392 DDL655392:DDQ655392 DNH655392:DNM655392 DXD655392:DXI655392 EGZ655392:EHE655392 EQV655392:ERA655392 FAR655392:FAW655392 FKN655392:FKS655392 FUJ655392:FUO655392 GEF655392:GEK655392 GOB655392:GOG655392 GXX655392:GYC655392 HHT655392:HHY655392 HRP655392:HRU655392 IBL655392:IBQ655392 ILH655392:ILM655392 IVD655392:IVI655392 JEZ655392:JFE655392 JOV655392:JPA655392 JYR655392:JYW655392 KIN655392:KIS655392 KSJ655392:KSO655392 LCF655392:LCK655392 LMB655392:LMG655392 LVX655392:LWC655392 MFT655392:MFY655392 MPP655392:MPU655392 MZL655392:MZQ655392 NJH655392:NJM655392 NTD655392:NTI655392 OCZ655392:ODE655392 OMV655392:ONA655392 OWR655392:OWW655392 PGN655392:PGS655392 PQJ655392:PQO655392 QAF655392:QAK655392 QKB655392:QKG655392 QTX655392:QUC655392 RDT655392:RDY655392 RNP655392:RNU655392 RXL655392:RXQ655392 SHH655392:SHM655392 SRD655392:SRI655392 TAZ655392:TBE655392 TKV655392:TLA655392 TUR655392:TUW655392 UEN655392:UES655392 UOJ655392:UOO655392 UYF655392:UYK655392 VIB655392:VIG655392 VRX655392:VSC655392 WBT655392:WBY655392 WLP655392:WLU655392 WVL655392:WVQ655392 D720928:I720928 IZ720928:JE720928 SV720928:TA720928 ACR720928:ACW720928 AMN720928:AMS720928 AWJ720928:AWO720928 BGF720928:BGK720928 BQB720928:BQG720928 BZX720928:CAC720928 CJT720928:CJY720928 CTP720928:CTU720928 DDL720928:DDQ720928 DNH720928:DNM720928 DXD720928:DXI720928 EGZ720928:EHE720928 EQV720928:ERA720928 FAR720928:FAW720928 FKN720928:FKS720928 FUJ720928:FUO720928 GEF720928:GEK720928 GOB720928:GOG720928 GXX720928:GYC720928 HHT720928:HHY720928 HRP720928:HRU720928 IBL720928:IBQ720928 ILH720928:ILM720928 IVD720928:IVI720928 JEZ720928:JFE720928 JOV720928:JPA720928 JYR720928:JYW720928 KIN720928:KIS720928 KSJ720928:KSO720928 LCF720928:LCK720928 LMB720928:LMG720928 LVX720928:LWC720928 MFT720928:MFY720928 MPP720928:MPU720928 MZL720928:MZQ720928 NJH720928:NJM720928 NTD720928:NTI720928 OCZ720928:ODE720928 OMV720928:ONA720928 OWR720928:OWW720928 PGN720928:PGS720928 PQJ720928:PQO720928 QAF720928:QAK720928 QKB720928:QKG720928 QTX720928:QUC720928 RDT720928:RDY720928 RNP720928:RNU720928 RXL720928:RXQ720928 SHH720928:SHM720928 SRD720928:SRI720928 TAZ720928:TBE720928 TKV720928:TLA720928 TUR720928:TUW720928 UEN720928:UES720928 UOJ720928:UOO720928 UYF720928:UYK720928 VIB720928:VIG720928 VRX720928:VSC720928 WBT720928:WBY720928 WLP720928:WLU720928 WVL720928:WVQ720928 D786464:I786464 IZ786464:JE786464 SV786464:TA786464 ACR786464:ACW786464 AMN786464:AMS786464 AWJ786464:AWO786464 BGF786464:BGK786464 BQB786464:BQG786464 BZX786464:CAC786464 CJT786464:CJY786464 CTP786464:CTU786464 DDL786464:DDQ786464 DNH786464:DNM786464 DXD786464:DXI786464 EGZ786464:EHE786464 EQV786464:ERA786464 FAR786464:FAW786464 FKN786464:FKS786464 FUJ786464:FUO786464 GEF786464:GEK786464 GOB786464:GOG786464 GXX786464:GYC786464 HHT786464:HHY786464 HRP786464:HRU786464 IBL786464:IBQ786464 ILH786464:ILM786464 IVD786464:IVI786464 JEZ786464:JFE786464 JOV786464:JPA786464 JYR786464:JYW786464 KIN786464:KIS786464 KSJ786464:KSO786464 LCF786464:LCK786464 LMB786464:LMG786464 LVX786464:LWC786464 MFT786464:MFY786464 MPP786464:MPU786464 MZL786464:MZQ786464 NJH786464:NJM786464 NTD786464:NTI786464 OCZ786464:ODE786464 OMV786464:ONA786464 OWR786464:OWW786464 PGN786464:PGS786464 PQJ786464:PQO786464 QAF786464:QAK786464 QKB786464:QKG786464 QTX786464:QUC786464 RDT786464:RDY786464 RNP786464:RNU786464 RXL786464:RXQ786464 SHH786464:SHM786464 SRD786464:SRI786464 TAZ786464:TBE786464 TKV786464:TLA786464 TUR786464:TUW786464 UEN786464:UES786464 UOJ786464:UOO786464 UYF786464:UYK786464 VIB786464:VIG786464 VRX786464:VSC786464 WBT786464:WBY786464 WLP786464:WLU786464 WVL786464:WVQ786464 D852000:I852000 IZ852000:JE852000 SV852000:TA852000 ACR852000:ACW852000 AMN852000:AMS852000 AWJ852000:AWO852000 BGF852000:BGK852000 BQB852000:BQG852000 BZX852000:CAC852000 CJT852000:CJY852000 CTP852000:CTU852000 DDL852000:DDQ852000 DNH852000:DNM852000 DXD852000:DXI852000 EGZ852000:EHE852000 EQV852000:ERA852000 FAR852000:FAW852000 FKN852000:FKS852000 FUJ852000:FUO852000 GEF852000:GEK852000 GOB852000:GOG852000 GXX852000:GYC852000 HHT852000:HHY852000 HRP852000:HRU852000 IBL852000:IBQ852000 ILH852000:ILM852000 IVD852000:IVI852000 JEZ852000:JFE852000 JOV852000:JPA852000 JYR852000:JYW852000 KIN852000:KIS852000 KSJ852000:KSO852000 LCF852000:LCK852000 LMB852000:LMG852000 LVX852000:LWC852000 MFT852000:MFY852000 MPP852000:MPU852000 MZL852000:MZQ852000 NJH852000:NJM852000 NTD852000:NTI852000 OCZ852000:ODE852000 OMV852000:ONA852000 OWR852000:OWW852000 PGN852000:PGS852000 PQJ852000:PQO852000 QAF852000:QAK852000 QKB852000:QKG852000 QTX852000:QUC852000 RDT852000:RDY852000 RNP852000:RNU852000 RXL852000:RXQ852000 SHH852000:SHM852000 SRD852000:SRI852000 TAZ852000:TBE852000 TKV852000:TLA852000 TUR852000:TUW852000 UEN852000:UES852000 UOJ852000:UOO852000 UYF852000:UYK852000 VIB852000:VIG852000 VRX852000:VSC852000 WBT852000:WBY852000 WLP852000:WLU852000 WVL852000:WVQ852000 D917536:I917536 IZ917536:JE917536 SV917536:TA917536 ACR917536:ACW917536 AMN917536:AMS917536 AWJ917536:AWO917536 BGF917536:BGK917536 BQB917536:BQG917536 BZX917536:CAC917536 CJT917536:CJY917536 CTP917536:CTU917536 DDL917536:DDQ917536 DNH917536:DNM917536 DXD917536:DXI917536 EGZ917536:EHE917536 EQV917536:ERA917536 FAR917536:FAW917536 FKN917536:FKS917536 FUJ917536:FUO917536 GEF917536:GEK917536 GOB917536:GOG917536 GXX917536:GYC917536 HHT917536:HHY917536 HRP917536:HRU917536 IBL917536:IBQ917536 ILH917536:ILM917536 IVD917536:IVI917536 JEZ917536:JFE917536 JOV917536:JPA917536 JYR917536:JYW917536 KIN917536:KIS917536 KSJ917536:KSO917536 LCF917536:LCK917536 LMB917536:LMG917536 LVX917536:LWC917536 MFT917536:MFY917536 MPP917536:MPU917536 MZL917536:MZQ917536 NJH917536:NJM917536 NTD917536:NTI917536 OCZ917536:ODE917536 OMV917536:ONA917536 OWR917536:OWW917536 PGN917536:PGS917536 PQJ917536:PQO917536 QAF917536:QAK917536 QKB917536:QKG917536 QTX917536:QUC917536 RDT917536:RDY917536 RNP917536:RNU917536 RXL917536:RXQ917536 SHH917536:SHM917536 SRD917536:SRI917536 TAZ917536:TBE917536 TKV917536:TLA917536 TUR917536:TUW917536 UEN917536:UES917536 UOJ917536:UOO917536 UYF917536:UYK917536 VIB917536:VIG917536 VRX917536:VSC917536 WBT917536:WBY917536 WLP917536:WLU917536 WVL917536:WVQ917536 D983072:I983072 IZ983072:JE983072 SV983072:TA983072 ACR983072:ACW983072 AMN983072:AMS983072 AWJ983072:AWO983072 BGF983072:BGK983072 BQB983072:BQG983072 BZX983072:CAC983072 CJT983072:CJY983072 CTP983072:CTU983072 DDL983072:DDQ983072 DNH983072:DNM983072 DXD983072:DXI983072 EGZ983072:EHE983072 EQV983072:ERA983072 FAR983072:FAW983072 FKN983072:FKS983072 FUJ983072:FUO983072 GEF983072:GEK983072 GOB983072:GOG983072 GXX983072:GYC983072 HHT983072:HHY983072 HRP983072:HRU983072 IBL983072:IBQ983072 ILH983072:ILM983072 IVD983072:IVI983072 JEZ983072:JFE983072 JOV983072:JPA983072 JYR983072:JYW983072 KIN983072:KIS983072 KSJ983072:KSO983072 LCF983072:LCK983072 LMB983072:LMG983072 LVX983072:LWC983072 MFT983072:MFY983072 MPP983072:MPU983072 MZL983072:MZQ983072 NJH983072:NJM983072 NTD983072:NTI983072 OCZ983072:ODE983072 OMV983072:ONA983072 OWR983072:OWW983072 PGN983072:PGS983072 PQJ983072:PQO983072 QAF983072:QAK983072 QKB983072:QKG983072 QTX983072:QUC983072 RDT983072:RDY983072 RNP983072:RNU983072 RXL983072:RXQ983072 SHH983072:SHM983072 SRD983072:SRI983072 TAZ983072:TBE983072 TKV983072:TLA983072 TUR983072:TUW983072 UEN983072:UES983072 UOJ983072:UOO983072 UYF983072:UYK983072 VIB983072:VIG983072 VRX983072:VSC983072 WBT983072:WBY983072 WLP983072:WLU983072 D32:I32" xr:uid="{76889D02-D011-411E-B838-423F560BC8F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WVL983071:WVQ983071 IZ31:JE31 SV31:TA31 ACR31:ACW31 AMN31:AMS31 AWJ31:AWO31 BGF31:BGK31 BQB31:BQG31 BZX31:CAC31 CJT31:CJY31 CTP31:CTU31 DDL31:DDQ31 DNH31:DNM31 DXD31:DXI31 EGZ31:EHE31 EQV31:ERA31 FAR31:FAW31 FKN31:FKS31 FUJ31:FUO31 GEF31:GEK31 GOB31:GOG31 GXX31:GYC31 HHT31:HHY31 HRP31:HRU31 IBL31:IBQ31 ILH31:ILM31 IVD31:IVI31 JEZ31:JFE31 JOV31:JPA31 JYR31:JYW31 KIN31:KIS31 KSJ31:KSO31 LCF31:LCK31 LMB31:LMG31 LVX31:LWC31 MFT31:MFY31 MPP31:MPU31 MZL31:MZQ31 NJH31:NJM31 NTD31:NTI31 OCZ31:ODE31 OMV31:ONA31 OWR31:OWW31 PGN31:PGS31 PQJ31:PQO31 QAF31:QAK31 QKB31:QKG31 QTX31:QUC31 RDT31:RDY31 RNP31:RNU31 RXL31:RXQ31 SHH31:SHM31 SRD31:SRI31 TAZ31:TBE31 TKV31:TLA31 TUR31:TUW31 UEN31:UES31 UOJ31:UOO31 UYF31:UYK31 VIB31:VIG31 VRX31:VSC31 WBT31:WBY31 WLP31:WLU31 WVL31:WVQ31 D65567:I65567 IZ65567:JE65567 SV65567:TA65567 ACR65567:ACW65567 AMN65567:AMS65567 AWJ65567:AWO65567 BGF65567:BGK65567 BQB65567:BQG65567 BZX65567:CAC65567 CJT65567:CJY65567 CTP65567:CTU65567 DDL65567:DDQ65567 DNH65567:DNM65567 DXD65567:DXI65567 EGZ65567:EHE65567 EQV65567:ERA65567 FAR65567:FAW65567 FKN65567:FKS65567 FUJ65567:FUO65567 GEF65567:GEK65567 GOB65567:GOG65567 GXX65567:GYC65567 HHT65567:HHY65567 HRP65567:HRU65567 IBL65567:IBQ65567 ILH65567:ILM65567 IVD65567:IVI65567 JEZ65567:JFE65567 JOV65567:JPA65567 JYR65567:JYW65567 KIN65567:KIS65567 KSJ65567:KSO65567 LCF65567:LCK65567 LMB65567:LMG65567 LVX65567:LWC65567 MFT65567:MFY65567 MPP65567:MPU65567 MZL65567:MZQ65567 NJH65567:NJM65567 NTD65567:NTI65567 OCZ65567:ODE65567 OMV65567:ONA65567 OWR65567:OWW65567 PGN65567:PGS65567 PQJ65567:PQO65567 QAF65567:QAK65567 QKB65567:QKG65567 QTX65567:QUC65567 RDT65567:RDY65567 RNP65567:RNU65567 RXL65567:RXQ65567 SHH65567:SHM65567 SRD65567:SRI65567 TAZ65567:TBE65567 TKV65567:TLA65567 TUR65567:TUW65567 UEN65567:UES65567 UOJ65567:UOO65567 UYF65567:UYK65567 VIB65567:VIG65567 VRX65567:VSC65567 WBT65567:WBY65567 WLP65567:WLU65567 WVL65567:WVQ65567 D131103:I131103 IZ131103:JE131103 SV131103:TA131103 ACR131103:ACW131103 AMN131103:AMS131103 AWJ131103:AWO131103 BGF131103:BGK131103 BQB131103:BQG131103 BZX131103:CAC131103 CJT131103:CJY131103 CTP131103:CTU131103 DDL131103:DDQ131103 DNH131103:DNM131103 DXD131103:DXI131103 EGZ131103:EHE131103 EQV131103:ERA131103 FAR131103:FAW131103 FKN131103:FKS131103 FUJ131103:FUO131103 GEF131103:GEK131103 GOB131103:GOG131103 GXX131103:GYC131103 HHT131103:HHY131103 HRP131103:HRU131103 IBL131103:IBQ131103 ILH131103:ILM131103 IVD131103:IVI131103 JEZ131103:JFE131103 JOV131103:JPA131103 JYR131103:JYW131103 KIN131103:KIS131103 KSJ131103:KSO131103 LCF131103:LCK131103 LMB131103:LMG131103 LVX131103:LWC131103 MFT131103:MFY131103 MPP131103:MPU131103 MZL131103:MZQ131103 NJH131103:NJM131103 NTD131103:NTI131103 OCZ131103:ODE131103 OMV131103:ONA131103 OWR131103:OWW131103 PGN131103:PGS131103 PQJ131103:PQO131103 QAF131103:QAK131103 QKB131103:QKG131103 QTX131103:QUC131103 RDT131103:RDY131103 RNP131103:RNU131103 RXL131103:RXQ131103 SHH131103:SHM131103 SRD131103:SRI131103 TAZ131103:TBE131103 TKV131103:TLA131103 TUR131103:TUW131103 UEN131103:UES131103 UOJ131103:UOO131103 UYF131103:UYK131103 VIB131103:VIG131103 VRX131103:VSC131103 WBT131103:WBY131103 WLP131103:WLU131103 WVL131103:WVQ131103 D196639:I196639 IZ196639:JE196639 SV196639:TA196639 ACR196639:ACW196639 AMN196639:AMS196639 AWJ196639:AWO196639 BGF196639:BGK196639 BQB196639:BQG196639 BZX196639:CAC196639 CJT196639:CJY196639 CTP196639:CTU196639 DDL196639:DDQ196639 DNH196639:DNM196639 DXD196639:DXI196639 EGZ196639:EHE196639 EQV196639:ERA196639 FAR196639:FAW196639 FKN196639:FKS196639 FUJ196639:FUO196639 GEF196639:GEK196639 GOB196639:GOG196639 GXX196639:GYC196639 HHT196639:HHY196639 HRP196639:HRU196639 IBL196639:IBQ196639 ILH196639:ILM196639 IVD196639:IVI196639 JEZ196639:JFE196639 JOV196639:JPA196639 JYR196639:JYW196639 KIN196639:KIS196639 KSJ196639:KSO196639 LCF196639:LCK196639 LMB196639:LMG196639 LVX196639:LWC196639 MFT196639:MFY196639 MPP196639:MPU196639 MZL196639:MZQ196639 NJH196639:NJM196639 NTD196639:NTI196639 OCZ196639:ODE196639 OMV196639:ONA196639 OWR196639:OWW196639 PGN196639:PGS196639 PQJ196639:PQO196639 QAF196639:QAK196639 QKB196639:QKG196639 QTX196639:QUC196639 RDT196639:RDY196639 RNP196639:RNU196639 RXL196639:RXQ196639 SHH196639:SHM196639 SRD196639:SRI196639 TAZ196639:TBE196639 TKV196639:TLA196639 TUR196639:TUW196639 UEN196639:UES196639 UOJ196639:UOO196639 UYF196639:UYK196639 VIB196639:VIG196639 VRX196639:VSC196639 WBT196639:WBY196639 WLP196639:WLU196639 WVL196639:WVQ196639 D262175:I262175 IZ262175:JE262175 SV262175:TA262175 ACR262175:ACW262175 AMN262175:AMS262175 AWJ262175:AWO262175 BGF262175:BGK262175 BQB262175:BQG262175 BZX262175:CAC262175 CJT262175:CJY262175 CTP262175:CTU262175 DDL262175:DDQ262175 DNH262175:DNM262175 DXD262175:DXI262175 EGZ262175:EHE262175 EQV262175:ERA262175 FAR262175:FAW262175 FKN262175:FKS262175 FUJ262175:FUO262175 GEF262175:GEK262175 GOB262175:GOG262175 GXX262175:GYC262175 HHT262175:HHY262175 HRP262175:HRU262175 IBL262175:IBQ262175 ILH262175:ILM262175 IVD262175:IVI262175 JEZ262175:JFE262175 JOV262175:JPA262175 JYR262175:JYW262175 KIN262175:KIS262175 KSJ262175:KSO262175 LCF262175:LCK262175 LMB262175:LMG262175 LVX262175:LWC262175 MFT262175:MFY262175 MPP262175:MPU262175 MZL262175:MZQ262175 NJH262175:NJM262175 NTD262175:NTI262175 OCZ262175:ODE262175 OMV262175:ONA262175 OWR262175:OWW262175 PGN262175:PGS262175 PQJ262175:PQO262175 QAF262175:QAK262175 QKB262175:QKG262175 QTX262175:QUC262175 RDT262175:RDY262175 RNP262175:RNU262175 RXL262175:RXQ262175 SHH262175:SHM262175 SRD262175:SRI262175 TAZ262175:TBE262175 TKV262175:TLA262175 TUR262175:TUW262175 UEN262175:UES262175 UOJ262175:UOO262175 UYF262175:UYK262175 VIB262175:VIG262175 VRX262175:VSC262175 WBT262175:WBY262175 WLP262175:WLU262175 WVL262175:WVQ262175 D327711:I327711 IZ327711:JE327711 SV327711:TA327711 ACR327711:ACW327711 AMN327711:AMS327711 AWJ327711:AWO327711 BGF327711:BGK327711 BQB327711:BQG327711 BZX327711:CAC327711 CJT327711:CJY327711 CTP327711:CTU327711 DDL327711:DDQ327711 DNH327711:DNM327711 DXD327711:DXI327711 EGZ327711:EHE327711 EQV327711:ERA327711 FAR327711:FAW327711 FKN327711:FKS327711 FUJ327711:FUO327711 GEF327711:GEK327711 GOB327711:GOG327711 GXX327711:GYC327711 HHT327711:HHY327711 HRP327711:HRU327711 IBL327711:IBQ327711 ILH327711:ILM327711 IVD327711:IVI327711 JEZ327711:JFE327711 JOV327711:JPA327711 JYR327711:JYW327711 KIN327711:KIS327711 KSJ327711:KSO327711 LCF327711:LCK327711 LMB327711:LMG327711 LVX327711:LWC327711 MFT327711:MFY327711 MPP327711:MPU327711 MZL327711:MZQ327711 NJH327711:NJM327711 NTD327711:NTI327711 OCZ327711:ODE327711 OMV327711:ONA327711 OWR327711:OWW327711 PGN327711:PGS327711 PQJ327711:PQO327711 QAF327711:QAK327711 QKB327711:QKG327711 QTX327711:QUC327711 RDT327711:RDY327711 RNP327711:RNU327711 RXL327711:RXQ327711 SHH327711:SHM327711 SRD327711:SRI327711 TAZ327711:TBE327711 TKV327711:TLA327711 TUR327711:TUW327711 UEN327711:UES327711 UOJ327711:UOO327711 UYF327711:UYK327711 VIB327711:VIG327711 VRX327711:VSC327711 WBT327711:WBY327711 WLP327711:WLU327711 WVL327711:WVQ327711 D393247:I393247 IZ393247:JE393247 SV393247:TA393247 ACR393247:ACW393247 AMN393247:AMS393247 AWJ393247:AWO393247 BGF393247:BGK393247 BQB393247:BQG393247 BZX393247:CAC393247 CJT393247:CJY393247 CTP393247:CTU393247 DDL393247:DDQ393247 DNH393247:DNM393247 DXD393247:DXI393247 EGZ393247:EHE393247 EQV393247:ERA393247 FAR393247:FAW393247 FKN393247:FKS393247 FUJ393247:FUO393247 GEF393247:GEK393247 GOB393247:GOG393247 GXX393247:GYC393247 HHT393247:HHY393247 HRP393247:HRU393247 IBL393247:IBQ393247 ILH393247:ILM393247 IVD393247:IVI393247 JEZ393247:JFE393247 JOV393247:JPA393247 JYR393247:JYW393247 KIN393247:KIS393247 KSJ393247:KSO393247 LCF393247:LCK393247 LMB393247:LMG393247 LVX393247:LWC393247 MFT393247:MFY393247 MPP393247:MPU393247 MZL393247:MZQ393247 NJH393247:NJM393247 NTD393247:NTI393247 OCZ393247:ODE393247 OMV393247:ONA393247 OWR393247:OWW393247 PGN393247:PGS393247 PQJ393247:PQO393247 QAF393247:QAK393247 QKB393247:QKG393247 QTX393247:QUC393247 RDT393247:RDY393247 RNP393247:RNU393247 RXL393247:RXQ393247 SHH393247:SHM393247 SRD393247:SRI393247 TAZ393247:TBE393247 TKV393247:TLA393247 TUR393247:TUW393247 UEN393247:UES393247 UOJ393247:UOO393247 UYF393247:UYK393247 VIB393247:VIG393247 VRX393247:VSC393247 WBT393247:WBY393247 WLP393247:WLU393247 WVL393247:WVQ393247 D458783:I458783 IZ458783:JE458783 SV458783:TA458783 ACR458783:ACW458783 AMN458783:AMS458783 AWJ458783:AWO458783 BGF458783:BGK458783 BQB458783:BQG458783 BZX458783:CAC458783 CJT458783:CJY458783 CTP458783:CTU458783 DDL458783:DDQ458783 DNH458783:DNM458783 DXD458783:DXI458783 EGZ458783:EHE458783 EQV458783:ERA458783 FAR458783:FAW458783 FKN458783:FKS458783 FUJ458783:FUO458783 GEF458783:GEK458783 GOB458783:GOG458783 GXX458783:GYC458783 HHT458783:HHY458783 HRP458783:HRU458783 IBL458783:IBQ458783 ILH458783:ILM458783 IVD458783:IVI458783 JEZ458783:JFE458783 JOV458783:JPA458783 JYR458783:JYW458783 KIN458783:KIS458783 KSJ458783:KSO458783 LCF458783:LCK458783 LMB458783:LMG458783 LVX458783:LWC458783 MFT458783:MFY458783 MPP458783:MPU458783 MZL458783:MZQ458783 NJH458783:NJM458783 NTD458783:NTI458783 OCZ458783:ODE458783 OMV458783:ONA458783 OWR458783:OWW458783 PGN458783:PGS458783 PQJ458783:PQO458783 QAF458783:QAK458783 QKB458783:QKG458783 QTX458783:QUC458783 RDT458783:RDY458783 RNP458783:RNU458783 RXL458783:RXQ458783 SHH458783:SHM458783 SRD458783:SRI458783 TAZ458783:TBE458783 TKV458783:TLA458783 TUR458783:TUW458783 UEN458783:UES458783 UOJ458783:UOO458783 UYF458783:UYK458783 VIB458783:VIG458783 VRX458783:VSC458783 WBT458783:WBY458783 WLP458783:WLU458783 WVL458783:WVQ458783 D524319:I524319 IZ524319:JE524319 SV524319:TA524319 ACR524319:ACW524319 AMN524319:AMS524319 AWJ524319:AWO524319 BGF524319:BGK524319 BQB524319:BQG524319 BZX524319:CAC524319 CJT524319:CJY524319 CTP524319:CTU524319 DDL524319:DDQ524319 DNH524319:DNM524319 DXD524319:DXI524319 EGZ524319:EHE524319 EQV524319:ERA524319 FAR524319:FAW524319 FKN524319:FKS524319 FUJ524319:FUO524319 GEF524319:GEK524319 GOB524319:GOG524319 GXX524319:GYC524319 HHT524319:HHY524319 HRP524319:HRU524319 IBL524319:IBQ524319 ILH524319:ILM524319 IVD524319:IVI524319 JEZ524319:JFE524319 JOV524319:JPA524319 JYR524319:JYW524319 KIN524319:KIS524319 KSJ524319:KSO524319 LCF524319:LCK524319 LMB524319:LMG524319 LVX524319:LWC524319 MFT524319:MFY524319 MPP524319:MPU524319 MZL524319:MZQ524319 NJH524319:NJM524319 NTD524319:NTI524319 OCZ524319:ODE524319 OMV524319:ONA524319 OWR524319:OWW524319 PGN524319:PGS524319 PQJ524319:PQO524319 QAF524319:QAK524319 QKB524319:QKG524319 QTX524319:QUC524319 RDT524319:RDY524319 RNP524319:RNU524319 RXL524319:RXQ524319 SHH524319:SHM524319 SRD524319:SRI524319 TAZ524319:TBE524319 TKV524319:TLA524319 TUR524319:TUW524319 UEN524319:UES524319 UOJ524319:UOO524319 UYF524319:UYK524319 VIB524319:VIG524319 VRX524319:VSC524319 WBT524319:WBY524319 WLP524319:WLU524319 WVL524319:WVQ524319 D589855:I589855 IZ589855:JE589855 SV589855:TA589855 ACR589855:ACW589855 AMN589855:AMS589855 AWJ589855:AWO589855 BGF589855:BGK589855 BQB589855:BQG589855 BZX589855:CAC589855 CJT589855:CJY589855 CTP589855:CTU589855 DDL589855:DDQ589855 DNH589855:DNM589855 DXD589855:DXI589855 EGZ589855:EHE589855 EQV589855:ERA589855 FAR589855:FAW589855 FKN589855:FKS589855 FUJ589855:FUO589855 GEF589855:GEK589855 GOB589855:GOG589855 GXX589855:GYC589855 HHT589855:HHY589855 HRP589855:HRU589855 IBL589855:IBQ589855 ILH589855:ILM589855 IVD589855:IVI589855 JEZ589855:JFE589855 JOV589855:JPA589855 JYR589855:JYW589855 KIN589855:KIS589855 KSJ589855:KSO589855 LCF589855:LCK589855 LMB589855:LMG589855 LVX589855:LWC589855 MFT589855:MFY589855 MPP589855:MPU589855 MZL589855:MZQ589855 NJH589855:NJM589855 NTD589855:NTI589855 OCZ589855:ODE589855 OMV589855:ONA589855 OWR589855:OWW589855 PGN589855:PGS589855 PQJ589855:PQO589855 QAF589855:QAK589855 QKB589855:QKG589855 QTX589855:QUC589855 RDT589855:RDY589855 RNP589855:RNU589855 RXL589855:RXQ589855 SHH589855:SHM589855 SRD589855:SRI589855 TAZ589855:TBE589855 TKV589855:TLA589855 TUR589855:TUW589855 UEN589855:UES589855 UOJ589855:UOO589855 UYF589855:UYK589855 VIB589855:VIG589855 VRX589855:VSC589855 WBT589855:WBY589855 WLP589855:WLU589855 WVL589855:WVQ589855 D655391:I655391 IZ655391:JE655391 SV655391:TA655391 ACR655391:ACW655391 AMN655391:AMS655391 AWJ655391:AWO655391 BGF655391:BGK655391 BQB655391:BQG655391 BZX655391:CAC655391 CJT655391:CJY655391 CTP655391:CTU655391 DDL655391:DDQ655391 DNH655391:DNM655391 DXD655391:DXI655391 EGZ655391:EHE655391 EQV655391:ERA655391 FAR655391:FAW655391 FKN655391:FKS655391 FUJ655391:FUO655391 GEF655391:GEK655391 GOB655391:GOG655391 GXX655391:GYC655391 HHT655391:HHY655391 HRP655391:HRU655391 IBL655391:IBQ655391 ILH655391:ILM655391 IVD655391:IVI655391 JEZ655391:JFE655391 JOV655391:JPA655391 JYR655391:JYW655391 KIN655391:KIS655391 KSJ655391:KSO655391 LCF655391:LCK655391 LMB655391:LMG655391 LVX655391:LWC655391 MFT655391:MFY655391 MPP655391:MPU655391 MZL655391:MZQ655391 NJH655391:NJM655391 NTD655391:NTI655391 OCZ655391:ODE655391 OMV655391:ONA655391 OWR655391:OWW655391 PGN655391:PGS655391 PQJ655391:PQO655391 QAF655391:QAK655391 QKB655391:QKG655391 QTX655391:QUC655391 RDT655391:RDY655391 RNP655391:RNU655391 RXL655391:RXQ655391 SHH655391:SHM655391 SRD655391:SRI655391 TAZ655391:TBE655391 TKV655391:TLA655391 TUR655391:TUW655391 UEN655391:UES655391 UOJ655391:UOO655391 UYF655391:UYK655391 VIB655391:VIG655391 VRX655391:VSC655391 WBT655391:WBY655391 WLP655391:WLU655391 WVL655391:WVQ655391 D720927:I720927 IZ720927:JE720927 SV720927:TA720927 ACR720927:ACW720927 AMN720927:AMS720927 AWJ720927:AWO720927 BGF720927:BGK720927 BQB720927:BQG720927 BZX720927:CAC720927 CJT720927:CJY720927 CTP720927:CTU720927 DDL720927:DDQ720927 DNH720927:DNM720927 DXD720927:DXI720927 EGZ720927:EHE720927 EQV720927:ERA720927 FAR720927:FAW720927 FKN720927:FKS720927 FUJ720927:FUO720927 GEF720927:GEK720927 GOB720927:GOG720927 GXX720927:GYC720927 HHT720927:HHY720927 HRP720927:HRU720927 IBL720927:IBQ720927 ILH720927:ILM720927 IVD720927:IVI720927 JEZ720927:JFE720927 JOV720927:JPA720927 JYR720927:JYW720927 KIN720927:KIS720927 KSJ720927:KSO720927 LCF720927:LCK720927 LMB720927:LMG720927 LVX720927:LWC720927 MFT720927:MFY720927 MPP720927:MPU720927 MZL720927:MZQ720927 NJH720927:NJM720927 NTD720927:NTI720927 OCZ720927:ODE720927 OMV720927:ONA720927 OWR720927:OWW720927 PGN720927:PGS720927 PQJ720927:PQO720927 QAF720927:QAK720927 QKB720927:QKG720927 QTX720927:QUC720927 RDT720927:RDY720927 RNP720927:RNU720927 RXL720927:RXQ720927 SHH720927:SHM720927 SRD720927:SRI720927 TAZ720927:TBE720927 TKV720927:TLA720927 TUR720927:TUW720927 UEN720927:UES720927 UOJ720927:UOO720927 UYF720927:UYK720927 VIB720927:VIG720927 VRX720927:VSC720927 WBT720927:WBY720927 WLP720927:WLU720927 WVL720927:WVQ720927 D786463:I786463 IZ786463:JE786463 SV786463:TA786463 ACR786463:ACW786463 AMN786463:AMS786463 AWJ786463:AWO786463 BGF786463:BGK786463 BQB786463:BQG786463 BZX786463:CAC786463 CJT786463:CJY786463 CTP786463:CTU786463 DDL786463:DDQ786463 DNH786463:DNM786463 DXD786463:DXI786463 EGZ786463:EHE786463 EQV786463:ERA786463 FAR786463:FAW786463 FKN786463:FKS786463 FUJ786463:FUO786463 GEF786463:GEK786463 GOB786463:GOG786463 GXX786463:GYC786463 HHT786463:HHY786463 HRP786463:HRU786463 IBL786463:IBQ786463 ILH786463:ILM786463 IVD786463:IVI786463 JEZ786463:JFE786463 JOV786463:JPA786463 JYR786463:JYW786463 KIN786463:KIS786463 KSJ786463:KSO786463 LCF786463:LCK786463 LMB786463:LMG786463 LVX786463:LWC786463 MFT786463:MFY786463 MPP786463:MPU786463 MZL786463:MZQ786463 NJH786463:NJM786463 NTD786463:NTI786463 OCZ786463:ODE786463 OMV786463:ONA786463 OWR786463:OWW786463 PGN786463:PGS786463 PQJ786463:PQO786463 QAF786463:QAK786463 QKB786463:QKG786463 QTX786463:QUC786463 RDT786463:RDY786463 RNP786463:RNU786463 RXL786463:RXQ786463 SHH786463:SHM786463 SRD786463:SRI786463 TAZ786463:TBE786463 TKV786463:TLA786463 TUR786463:TUW786463 UEN786463:UES786463 UOJ786463:UOO786463 UYF786463:UYK786463 VIB786463:VIG786463 VRX786463:VSC786463 WBT786463:WBY786463 WLP786463:WLU786463 WVL786463:WVQ786463 D851999:I851999 IZ851999:JE851999 SV851999:TA851999 ACR851999:ACW851999 AMN851999:AMS851999 AWJ851999:AWO851999 BGF851999:BGK851999 BQB851999:BQG851999 BZX851999:CAC851999 CJT851999:CJY851999 CTP851999:CTU851999 DDL851999:DDQ851999 DNH851999:DNM851999 DXD851999:DXI851999 EGZ851999:EHE851999 EQV851999:ERA851999 FAR851999:FAW851999 FKN851999:FKS851999 FUJ851999:FUO851999 GEF851999:GEK851999 GOB851999:GOG851999 GXX851999:GYC851999 HHT851999:HHY851999 HRP851999:HRU851999 IBL851999:IBQ851999 ILH851999:ILM851999 IVD851999:IVI851999 JEZ851999:JFE851999 JOV851999:JPA851999 JYR851999:JYW851999 KIN851999:KIS851999 KSJ851999:KSO851999 LCF851999:LCK851999 LMB851999:LMG851999 LVX851999:LWC851999 MFT851999:MFY851999 MPP851999:MPU851999 MZL851999:MZQ851999 NJH851999:NJM851999 NTD851999:NTI851999 OCZ851999:ODE851999 OMV851999:ONA851999 OWR851999:OWW851999 PGN851999:PGS851999 PQJ851999:PQO851999 QAF851999:QAK851999 QKB851999:QKG851999 QTX851999:QUC851999 RDT851999:RDY851999 RNP851999:RNU851999 RXL851999:RXQ851999 SHH851999:SHM851999 SRD851999:SRI851999 TAZ851999:TBE851999 TKV851999:TLA851999 TUR851999:TUW851999 UEN851999:UES851999 UOJ851999:UOO851999 UYF851999:UYK851999 VIB851999:VIG851999 VRX851999:VSC851999 WBT851999:WBY851999 WLP851999:WLU851999 WVL851999:WVQ851999 D917535:I917535 IZ917535:JE917535 SV917535:TA917535 ACR917535:ACW917535 AMN917535:AMS917535 AWJ917535:AWO917535 BGF917535:BGK917535 BQB917535:BQG917535 BZX917535:CAC917535 CJT917535:CJY917535 CTP917535:CTU917535 DDL917535:DDQ917535 DNH917535:DNM917535 DXD917535:DXI917535 EGZ917535:EHE917535 EQV917535:ERA917535 FAR917535:FAW917535 FKN917535:FKS917535 FUJ917535:FUO917535 GEF917535:GEK917535 GOB917535:GOG917535 GXX917535:GYC917535 HHT917535:HHY917535 HRP917535:HRU917535 IBL917535:IBQ917535 ILH917535:ILM917535 IVD917535:IVI917535 JEZ917535:JFE917535 JOV917535:JPA917535 JYR917535:JYW917535 KIN917535:KIS917535 KSJ917535:KSO917535 LCF917535:LCK917535 LMB917535:LMG917535 LVX917535:LWC917535 MFT917535:MFY917535 MPP917535:MPU917535 MZL917535:MZQ917535 NJH917535:NJM917535 NTD917535:NTI917535 OCZ917535:ODE917535 OMV917535:ONA917535 OWR917535:OWW917535 PGN917535:PGS917535 PQJ917535:PQO917535 QAF917535:QAK917535 QKB917535:QKG917535 QTX917535:QUC917535 RDT917535:RDY917535 RNP917535:RNU917535 RXL917535:RXQ917535 SHH917535:SHM917535 SRD917535:SRI917535 TAZ917535:TBE917535 TKV917535:TLA917535 TUR917535:TUW917535 UEN917535:UES917535 UOJ917535:UOO917535 UYF917535:UYK917535 VIB917535:VIG917535 VRX917535:VSC917535 WBT917535:WBY917535 WLP917535:WLU917535 WVL917535:WVQ917535 D983071:I983071 IZ983071:JE983071 SV983071:TA983071 ACR983071:ACW983071 AMN983071:AMS983071 AWJ983071:AWO983071 BGF983071:BGK983071 BQB983071:BQG983071 BZX983071:CAC983071 CJT983071:CJY983071 CTP983071:CTU983071 DDL983071:DDQ983071 DNH983071:DNM983071 DXD983071:DXI983071 EGZ983071:EHE983071 EQV983071:ERA983071 FAR983071:FAW983071 FKN983071:FKS983071 FUJ983071:FUO983071 GEF983071:GEK983071 GOB983071:GOG983071 GXX983071:GYC983071 HHT983071:HHY983071 HRP983071:HRU983071 IBL983071:IBQ983071 ILH983071:ILM983071 IVD983071:IVI983071 JEZ983071:JFE983071 JOV983071:JPA983071 JYR983071:JYW983071 KIN983071:KIS983071 KSJ983071:KSO983071 LCF983071:LCK983071 LMB983071:LMG983071 LVX983071:LWC983071 MFT983071:MFY983071 MPP983071:MPU983071 MZL983071:MZQ983071 NJH983071:NJM983071 NTD983071:NTI983071 OCZ983071:ODE983071 OMV983071:ONA983071 OWR983071:OWW983071 PGN983071:PGS983071 PQJ983071:PQO983071 QAF983071:QAK983071 QKB983071:QKG983071 QTX983071:QUC983071 RDT983071:RDY983071 RNP983071:RNU983071 RXL983071:RXQ983071 SHH983071:SHM983071 SRD983071:SRI983071 TAZ983071:TBE983071 TKV983071:TLA983071 TUR983071:TUW983071 UEN983071:UES983071 UOJ983071:UOO983071 UYF983071:UYK983071 VIB983071:VIG983071 VRX983071:VSC983071 WBT983071:WBY983071 WLP983071:WLU983071 D31:I31" xr:uid="{404BFB1E-5099-43B7-A198-862CA004682B}">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H41" xr:uid="{2551C6EF-9DE2-4249-9B95-7B6803ED23AD}">
      <formula1>"昭和,平成"</formula1>
    </dataValidation>
  </dataValidations>
  <hyperlinks>
    <hyperlink ref="G22" r:id="rId1" xr:uid="{B60C376B-9E3D-45B5-A3A9-4D54AD5FDE5C}"/>
    <hyperlink ref="G39" r:id="rId2" xr:uid="{C6EBD19F-D825-4854-BC14-A1AAAD1E69A0}"/>
    <hyperlink ref="G38" r:id="rId3" xr:uid="{3E0CCDED-BE13-4352-95F7-859C12D6B642}"/>
  </hyperlink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2F1BE-EA65-4AAE-95CD-E778D3D0B556}">
  <sheetPr>
    <tabColor theme="7"/>
    <pageSetUpPr fitToPage="1"/>
  </sheetPr>
  <dimension ref="A1:P38"/>
  <sheetViews>
    <sheetView showGridLines="0" view="pageBreakPreview" topLeftCell="A23" zoomScale="80" zoomScaleNormal="85" zoomScaleSheetLayoutView="80" workbookViewId="0">
      <selection activeCell="K40" sqref="K40"/>
    </sheetView>
  </sheetViews>
  <sheetFormatPr defaultColWidth="11.77734375" defaultRowHeight="22.5" customHeight="1"/>
  <cols>
    <col min="1" max="1" width="2.44140625" style="2" customWidth="1"/>
    <col min="2" max="2" width="9.33203125" style="3" customWidth="1"/>
    <col min="3" max="3" width="15.6640625" style="3" customWidth="1"/>
    <col min="4" max="6" width="7.88671875" style="3" customWidth="1"/>
    <col min="7" max="7" width="8" style="3" customWidth="1"/>
    <col min="8" max="8" width="7.88671875" style="3" customWidth="1"/>
    <col min="9" max="9" width="10.21875" style="3" customWidth="1"/>
    <col min="10" max="10" width="7.88671875" style="3" customWidth="1"/>
    <col min="11" max="11" width="16.109375" style="3" customWidth="1"/>
    <col min="12" max="12" width="3.33203125" style="3" customWidth="1"/>
    <col min="13" max="15" width="13" style="3" customWidth="1"/>
    <col min="16" max="16384" width="11.77734375" style="3"/>
  </cols>
  <sheetData>
    <row r="1" spans="1:16" ht="21" customHeight="1" thickBot="1">
      <c r="A1" s="9" t="s">
        <v>79</v>
      </c>
      <c r="B1" s="635" t="s">
        <v>83</v>
      </c>
      <c r="C1" s="635"/>
      <c r="D1" s="635"/>
      <c r="E1" s="635"/>
      <c r="F1" s="635"/>
      <c r="G1" s="635"/>
      <c r="H1" s="635"/>
      <c r="I1" s="635"/>
      <c r="J1" s="635"/>
      <c r="K1" s="635"/>
    </row>
    <row r="2" spans="1:16" ht="21" customHeight="1">
      <c r="B2" s="661" t="s">
        <v>80</v>
      </c>
      <c r="C2" s="52" t="s">
        <v>240</v>
      </c>
      <c r="D2" s="475" t="s">
        <v>521</v>
      </c>
      <c r="E2" s="438" t="s">
        <v>241</v>
      </c>
      <c r="F2" s="436" t="s">
        <v>522</v>
      </c>
      <c r="G2" s="655" t="s">
        <v>333</v>
      </c>
      <c r="H2" s="656"/>
      <c r="I2" s="437" t="s">
        <v>321</v>
      </c>
      <c r="J2" s="144"/>
      <c r="K2" s="145"/>
    </row>
    <row r="3" spans="1:16" ht="21" customHeight="1">
      <c r="B3" s="617"/>
      <c r="C3" s="146" t="s">
        <v>249</v>
      </c>
      <c r="D3" s="123" t="s">
        <v>1334</v>
      </c>
      <c r="E3" s="602" t="s">
        <v>1342</v>
      </c>
      <c r="F3" s="602"/>
      <c r="G3" s="602"/>
      <c r="H3" s="147" t="s">
        <v>294</v>
      </c>
      <c r="I3" s="53" t="s">
        <v>1334</v>
      </c>
      <c r="J3" s="602" t="s">
        <v>1343</v>
      </c>
      <c r="K3" s="639"/>
    </row>
    <row r="4" spans="1:16" ht="21" customHeight="1">
      <c r="B4" s="641"/>
      <c r="C4" s="54" t="s">
        <v>85</v>
      </c>
      <c r="D4" s="662">
        <v>1617.62</v>
      </c>
      <c r="E4" s="663"/>
      <c r="F4" s="148" t="s">
        <v>242</v>
      </c>
      <c r="G4" s="148"/>
      <c r="H4" s="148"/>
      <c r="I4" s="148"/>
      <c r="J4" s="148"/>
      <c r="K4" s="149"/>
    </row>
    <row r="5" spans="1:16" ht="21" customHeight="1">
      <c r="B5" s="640" t="s">
        <v>81</v>
      </c>
      <c r="C5" s="55" t="s">
        <v>240</v>
      </c>
      <c r="D5" s="474" t="s">
        <v>521</v>
      </c>
      <c r="E5" s="29" t="s">
        <v>241</v>
      </c>
      <c r="F5" s="123" t="s">
        <v>522</v>
      </c>
      <c r="G5" s="636" t="s">
        <v>333</v>
      </c>
      <c r="H5" s="637"/>
      <c r="I5" s="123" t="s">
        <v>321</v>
      </c>
      <c r="J5" s="141"/>
      <c r="K5" s="142"/>
    </row>
    <row r="6" spans="1:16" ht="21" customHeight="1">
      <c r="B6" s="617"/>
      <c r="C6" s="131" t="s">
        <v>249</v>
      </c>
      <c r="D6" s="123" t="s">
        <v>1334</v>
      </c>
      <c r="E6" s="602" t="s">
        <v>1342</v>
      </c>
      <c r="F6" s="602"/>
      <c r="G6" s="602"/>
      <c r="H6" s="147" t="s">
        <v>294</v>
      </c>
      <c r="I6" s="53" t="s">
        <v>1334</v>
      </c>
      <c r="J6" s="602" t="s">
        <v>1343</v>
      </c>
      <c r="K6" s="639"/>
    </row>
    <row r="7" spans="1:16" ht="21" customHeight="1">
      <c r="B7" s="617"/>
      <c r="C7" s="55" t="s">
        <v>243</v>
      </c>
      <c r="D7" s="664">
        <v>1631.95</v>
      </c>
      <c r="E7" s="663"/>
      <c r="F7" s="649" t="s">
        <v>459</v>
      </c>
      <c r="G7" s="649"/>
      <c r="H7" s="649"/>
      <c r="I7" s="638">
        <v>1631.95</v>
      </c>
      <c r="J7" s="638"/>
      <c r="K7" s="150" t="s">
        <v>299</v>
      </c>
    </row>
    <row r="8" spans="1:16" ht="21" customHeight="1">
      <c r="B8" s="617"/>
      <c r="C8" s="55" t="s">
        <v>245</v>
      </c>
      <c r="D8" s="123" t="s">
        <v>1334</v>
      </c>
      <c r="E8" s="602" t="s">
        <v>1344</v>
      </c>
      <c r="F8" s="602"/>
      <c r="G8" s="603"/>
      <c r="H8" s="650" t="s">
        <v>337</v>
      </c>
      <c r="I8" s="651"/>
      <c r="J8" s="652" t="s">
        <v>523</v>
      </c>
      <c r="K8" s="639"/>
    </row>
    <row r="9" spans="1:16" ht="21" customHeight="1">
      <c r="B9" s="617"/>
      <c r="C9" s="55" t="s">
        <v>82</v>
      </c>
      <c r="D9" s="644" t="s">
        <v>1345</v>
      </c>
      <c r="E9" s="660"/>
      <c r="F9" s="657" t="s">
        <v>297</v>
      </c>
      <c r="G9" s="657"/>
      <c r="H9" s="642"/>
      <c r="I9" s="642"/>
      <c r="J9" s="642"/>
      <c r="K9" s="643"/>
    </row>
    <row r="10" spans="1:16" ht="21" customHeight="1">
      <c r="B10" s="617"/>
      <c r="C10" s="55" t="s">
        <v>524</v>
      </c>
      <c r="D10" s="604" t="s">
        <v>525</v>
      </c>
      <c r="E10" s="605"/>
      <c r="F10" s="657" t="s">
        <v>297</v>
      </c>
      <c r="G10" s="657"/>
      <c r="H10" s="642"/>
      <c r="I10" s="642"/>
      <c r="J10" s="642"/>
      <c r="K10" s="643"/>
    </row>
    <row r="11" spans="1:16" ht="21" customHeight="1">
      <c r="B11" s="617"/>
      <c r="C11" s="55" t="s">
        <v>244</v>
      </c>
      <c r="D11" s="151">
        <v>3</v>
      </c>
      <c r="E11" s="152" t="s">
        <v>317</v>
      </c>
      <c r="F11" s="153" t="s">
        <v>526</v>
      </c>
      <c r="G11" s="154">
        <v>3</v>
      </c>
      <c r="H11" s="126" t="s">
        <v>527</v>
      </c>
      <c r="I11" s="154"/>
      <c r="J11" s="155" t="s">
        <v>298</v>
      </c>
      <c r="K11" s="142"/>
    </row>
    <row r="12" spans="1:16" ht="21" customHeight="1">
      <c r="B12" s="641"/>
      <c r="C12" s="646" t="s">
        <v>292</v>
      </c>
      <c r="D12" s="647"/>
      <c r="E12" s="647"/>
      <c r="F12" s="647"/>
      <c r="G12" s="647"/>
      <c r="H12" s="648"/>
      <c r="I12" s="644"/>
      <c r="J12" s="645"/>
      <c r="K12" s="156"/>
    </row>
    <row r="13" spans="1:16" ht="21" customHeight="1">
      <c r="B13" s="616" t="s">
        <v>303</v>
      </c>
      <c r="C13" s="56" t="s">
        <v>246</v>
      </c>
      <c r="D13" s="157">
        <v>44</v>
      </c>
      <c r="E13" s="152" t="s">
        <v>368</v>
      </c>
      <c r="F13" s="658" t="s">
        <v>465</v>
      </c>
      <c r="G13" s="621"/>
      <c r="H13" s="621"/>
      <c r="I13" s="659"/>
      <c r="J13" s="158">
        <v>44</v>
      </c>
      <c r="K13" s="159">
        <v>44</v>
      </c>
    </row>
    <row r="14" spans="1:16" ht="36" customHeight="1">
      <c r="B14" s="653"/>
      <c r="C14" s="118" t="s">
        <v>300</v>
      </c>
      <c r="D14" s="57" t="s">
        <v>247</v>
      </c>
      <c r="E14" s="57" t="s">
        <v>248</v>
      </c>
      <c r="F14" s="57" t="s">
        <v>84</v>
      </c>
      <c r="G14" s="57" t="s">
        <v>399</v>
      </c>
      <c r="H14" s="58" t="s">
        <v>322</v>
      </c>
      <c r="I14" s="58" t="s">
        <v>85</v>
      </c>
      <c r="J14" s="58" t="s">
        <v>402</v>
      </c>
      <c r="K14" s="59" t="s">
        <v>336</v>
      </c>
    </row>
    <row r="15" spans="1:16" s="63" customFormat="1" ht="21" customHeight="1">
      <c r="A15" s="60"/>
      <c r="B15" s="653"/>
      <c r="C15" s="61" t="s">
        <v>528</v>
      </c>
      <c r="D15" s="62" t="s">
        <v>529</v>
      </c>
      <c r="E15" s="62" t="s">
        <v>529</v>
      </c>
      <c r="F15" s="62"/>
      <c r="G15" s="62"/>
      <c r="H15" s="62"/>
      <c r="I15" s="160">
        <v>13.93</v>
      </c>
      <c r="J15" s="161">
        <v>6</v>
      </c>
      <c r="K15" s="162" t="s">
        <v>530</v>
      </c>
      <c r="P15" s="64"/>
    </row>
    <row r="16" spans="1:16" s="63" customFormat="1" ht="21" customHeight="1">
      <c r="A16" s="60"/>
      <c r="B16" s="653"/>
      <c r="C16" s="61" t="s">
        <v>528</v>
      </c>
      <c r="D16" s="62" t="s">
        <v>529</v>
      </c>
      <c r="E16" s="62" t="s">
        <v>529</v>
      </c>
      <c r="F16" s="62"/>
      <c r="G16" s="62"/>
      <c r="H16" s="62"/>
      <c r="I16" s="163">
        <v>13.94</v>
      </c>
      <c r="J16" s="161">
        <v>3</v>
      </c>
      <c r="K16" s="162" t="s">
        <v>530</v>
      </c>
      <c r="P16" s="601"/>
    </row>
    <row r="17" spans="1:16" s="63" customFormat="1" ht="21" customHeight="1">
      <c r="A17" s="60"/>
      <c r="B17" s="653"/>
      <c r="C17" s="61" t="s">
        <v>528</v>
      </c>
      <c r="D17" s="62" t="s">
        <v>529</v>
      </c>
      <c r="E17" s="62" t="s">
        <v>529</v>
      </c>
      <c r="F17" s="62"/>
      <c r="G17" s="62"/>
      <c r="H17" s="62"/>
      <c r="I17" s="163">
        <v>14.08</v>
      </c>
      <c r="J17" s="161">
        <v>3</v>
      </c>
      <c r="K17" s="162" t="s">
        <v>530</v>
      </c>
      <c r="P17" s="601"/>
    </row>
    <row r="18" spans="1:16" s="63" customFormat="1" ht="21" customHeight="1">
      <c r="A18" s="60"/>
      <c r="B18" s="653"/>
      <c r="C18" s="61" t="s">
        <v>528</v>
      </c>
      <c r="D18" s="62" t="s">
        <v>529</v>
      </c>
      <c r="E18" s="62" t="s">
        <v>529</v>
      </c>
      <c r="F18" s="62"/>
      <c r="G18" s="62"/>
      <c r="H18" s="62"/>
      <c r="I18" s="163">
        <v>14.13</v>
      </c>
      <c r="J18" s="161">
        <v>15</v>
      </c>
      <c r="K18" s="162" t="s">
        <v>530</v>
      </c>
      <c r="P18" s="601"/>
    </row>
    <row r="19" spans="1:16" s="63" customFormat="1" ht="21" customHeight="1">
      <c r="A19" s="60"/>
      <c r="B19" s="653"/>
      <c r="C19" s="61" t="s">
        <v>528</v>
      </c>
      <c r="D19" s="62" t="s">
        <v>529</v>
      </c>
      <c r="E19" s="62" t="s">
        <v>529</v>
      </c>
      <c r="F19" s="65"/>
      <c r="G19" s="62"/>
      <c r="H19" s="62"/>
      <c r="I19" s="163">
        <v>14.15</v>
      </c>
      <c r="J19" s="161">
        <v>3</v>
      </c>
      <c r="K19" s="162" t="s">
        <v>530</v>
      </c>
      <c r="P19" s="66"/>
    </row>
    <row r="20" spans="1:16" s="63" customFormat="1" ht="21" customHeight="1">
      <c r="A20" s="60"/>
      <c r="B20" s="653"/>
      <c r="C20" s="61" t="s">
        <v>528</v>
      </c>
      <c r="D20" s="62" t="s">
        <v>529</v>
      </c>
      <c r="E20" s="62" t="s">
        <v>529</v>
      </c>
      <c r="F20" s="65"/>
      <c r="G20" s="62"/>
      <c r="H20" s="62"/>
      <c r="I20" s="163">
        <v>14.16</v>
      </c>
      <c r="J20" s="161">
        <v>3</v>
      </c>
      <c r="K20" s="162" t="s">
        <v>530</v>
      </c>
      <c r="P20" s="66"/>
    </row>
    <row r="21" spans="1:16" s="63" customFormat="1" ht="21" customHeight="1">
      <c r="A21" s="60"/>
      <c r="B21" s="653"/>
      <c r="C21" s="61" t="s">
        <v>528</v>
      </c>
      <c r="D21" s="62" t="s">
        <v>529</v>
      </c>
      <c r="E21" s="62" t="s">
        <v>529</v>
      </c>
      <c r="F21" s="62"/>
      <c r="G21" s="62"/>
      <c r="H21" s="62"/>
      <c r="I21" s="163">
        <v>14.17</v>
      </c>
      <c r="J21" s="161">
        <v>3</v>
      </c>
      <c r="K21" s="162" t="s">
        <v>530</v>
      </c>
      <c r="P21" s="66"/>
    </row>
    <row r="22" spans="1:16" s="63" customFormat="1" ht="21" customHeight="1">
      <c r="A22" s="60"/>
      <c r="B22" s="653"/>
      <c r="C22" s="61" t="s">
        <v>528</v>
      </c>
      <c r="D22" s="62" t="s">
        <v>529</v>
      </c>
      <c r="E22" s="62" t="s">
        <v>529</v>
      </c>
      <c r="F22" s="62"/>
      <c r="G22" s="62"/>
      <c r="H22" s="62"/>
      <c r="I22" s="163">
        <v>14.18</v>
      </c>
      <c r="J22" s="161">
        <v>5</v>
      </c>
      <c r="K22" s="162" t="s">
        <v>530</v>
      </c>
      <c r="P22" s="66"/>
    </row>
    <row r="23" spans="1:16" s="63" customFormat="1" ht="21" customHeight="1">
      <c r="A23" s="60"/>
      <c r="B23" s="654"/>
      <c r="C23" s="61" t="s">
        <v>528</v>
      </c>
      <c r="D23" s="62" t="s">
        <v>529</v>
      </c>
      <c r="E23" s="62" t="s">
        <v>529</v>
      </c>
      <c r="F23" s="65"/>
      <c r="G23" s="62"/>
      <c r="H23" s="62"/>
      <c r="I23" s="163">
        <v>14.34</v>
      </c>
      <c r="J23" s="161">
        <v>3</v>
      </c>
      <c r="K23" s="162" t="s">
        <v>530</v>
      </c>
      <c r="P23" s="66"/>
    </row>
    <row r="24" spans="1:16" ht="21" customHeight="1">
      <c r="B24" s="640" t="s">
        <v>86</v>
      </c>
      <c r="C24" s="665" t="s">
        <v>385</v>
      </c>
      <c r="D24" s="631">
        <v>3</v>
      </c>
      <c r="E24" s="619" t="s">
        <v>1341</v>
      </c>
      <c r="F24" s="621" t="s">
        <v>531</v>
      </c>
      <c r="G24" s="621"/>
      <c r="H24" s="621"/>
      <c r="I24" s="621"/>
      <c r="J24" s="154">
        <v>0</v>
      </c>
      <c r="K24" s="165" t="s">
        <v>1340</v>
      </c>
    </row>
    <row r="25" spans="1:16" ht="21" customHeight="1">
      <c r="B25" s="617"/>
      <c r="C25" s="666"/>
      <c r="D25" s="632"/>
      <c r="E25" s="620"/>
      <c r="F25" s="621" t="s">
        <v>384</v>
      </c>
      <c r="G25" s="621"/>
      <c r="H25" s="621"/>
      <c r="I25" s="621"/>
      <c r="J25" s="45">
        <v>3</v>
      </c>
      <c r="K25" s="165" t="s">
        <v>1340</v>
      </c>
    </row>
    <row r="26" spans="1:16" ht="21" customHeight="1">
      <c r="B26" s="617"/>
      <c r="C26" s="124" t="s">
        <v>87</v>
      </c>
      <c r="D26" s="120" t="s">
        <v>532</v>
      </c>
      <c r="E26" s="154">
        <v>3</v>
      </c>
      <c r="F26" s="166" t="s">
        <v>1340</v>
      </c>
      <c r="G26" s="121"/>
      <c r="H26" s="154"/>
      <c r="I26" s="152" t="s">
        <v>1340</v>
      </c>
      <c r="J26" s="152"/>
      <c r="K26" s="165"/>
    </row>
    <row r="27" spans="1:16" ht="36" customHeight="1">
      <c r="B27" s="617"/>
      <c r="C27" s="67" t="s">
        <v>88</v>
      </c>
      <c r="D27" s="121" t="s">
        <v>533</v>
      </c>
      <c r="E27" s="154">
        <v>1</v>
      </c>
      <c r="F27" s="166" t="s">
        <v>1340</v>
      </c>
      <c r="G27" s="121"/>
      <c r="H27" s="154"/>
      <c r="I27" s="166" t="s">
        <v>1340</v>
      </c>
      <c r="J27" s="434" t="s">
        <v>302</v>
      </c>
      <c r="K27" s="167"/>
    </row>
    <row r="28" spans="1:16" ht="21" customHeight="1">
      <c r="B28" s="617"/>
      <c r="C28" s="128" t="s">
        <v>89</v>
      </c>
      <c r="D28" s="136">
        <v>3</v>
      </c>
      <c r="E28" s="166" t="s">
        <v>1340</v>
      </c>
      <c r="F28" s="168" t="s">
        <v>85</v>
      </c>
      <c r="G28" s="169">
        <v>48.58</v>
      </c>
      <c r="H28" s="152" t="s">
        <v>242</v>
      </c>
      <c r="I28" s="610" t="s">
        <v>469</v>
      </c>
      <c r="J28" s="611"/>
      <c r="K28" s="614" t="s">
        <v>321</v>
      </c>
    </row>
    <row r="29" spans="1:16" ht="21" customHeight="1">
      <c r="B29" s="617"/>
      <c r="C29" s="128" t="s">
        <v>466</v>
      </c>
      <c r="D29" s="136">
        <v>3</v>
      </c>
      <c r="E29" s="166" t="s">
        <v>1340</v>
      </c>
      <c r="F29" s="168" t="s">
        <v>85</v>
      </c>
      <c r="G29" s="169">
        <v>48.58</v>
      </c>
      <c r="H29" s="152" t="s">
        <v>242</v>
      </c>
      <c r="I29" s="612"/>
      <c r="J29" s="613"/>
      <c r="K29" s="615"/>
    </row>
    <row r="30" spans="1:16" ht="21" customHeight="1">
      <c r="B30" s="617"/>
      <c r="C30" s="29" t="s">
        <v>90</v>
      </c>
      <c r="D30" s="604" t="s">
        <v>534</v>
      </c>
      <c r="E30" s="630"/>
      <c r="F30" s="630"/>
      <c r="G30" s="630"/>
      <c r="H30" s="154">
        <v>1</v>
      </c>
      <c r="I30" s="152" t="s">
        <v>1340</v>
      </c>
      <c r="J30" s="141"/>
      <c r="K30" s="142"/>
    </row>
    <row r="31" spans="1:16" s="1" customFormat="1" ht="21" customHeight="1">
      <c r="A31" s="5"/>
      <c r="B31" s="617"/>
      <c r="C31" s="29" t="s">
        <v>250</v>
      </c>
      <c r="D31" s="435" t="s">
        <v>257</v>
      </c>
      <c r="E31" s="151"/>
      <c r="F31" s="148" t="s">
        <v>258</v>
      </c>
      <c r="G31" s="435" t="s">
        <v>259</v>
      </c>
      <c r="H31" s="170">
        <v>1.8</v>
      </c>
      <c r="I31" s="1" t="s">
        <v>258</v>
      </c>
      <c r="J31" s="141"/>
      <c r="K31" s="171"/>
    </row>
    <row r="32" spans="1:16" ht="21" customHeight="1">
      <c r="B32" s="617"/>
      <c r="C32" s="127" t="s">
        <v>288</v>
      </c>
      <c r="D32" s="676">
        <v>3</v>
      </c>
      <c r="E32" s="677"/>
      <c r="F32" s="152" t="s">
        <v>1340</v>
      </c>
      <c r="G32" s="173"/>
      <c r="H32" s="674"/>
      <c r="I32" s="674"/>
      <c r="J32" s="674"/>
      <c r="K32" s="675"/>
    </row>
    <row r="33" spans="2:11" ht="21" customHeight="1">
      <c r="B33" s="617"/>
      <c r="C33" s="628" t="s">
        <v>289</v>
      </c>
      <c r="D33" s="119" t="s">
        <v>290</v>
      </c>
      <c r="E33" s="439" t="s">
        <v>321</v>
      </c>
      <c r="F33" s="119" t="s">
        <v>247</v>
      </c>
      <c r="G33" s="439" t="s">
        <v>321</v>
      </c>
      <c r="H33" s="119" t="s">
        <v>84</v>
      </c>
      <c r="I33" s="439" t="s">
        <v>321</v>
      </c>
      <c r="J33" s="473" t="s">
        <v>331</v>
      </c>
      <c r="K33" s="440" t="s">
        <v>321</v>
      </c>
    </row>
    <row r="34" spans="2:11" ht="21" customHeight="1">
      <c r="B34" s="617"/>
      <c r="C34" s="629"/>
      <c r="D34" s="119" t="s">
        <v>306</v>
      </c>
      <c r="E34" s="667" t="s">
        <v>535</v>
      </c>
      <c r="F34" s="668"/>
      <c r="G34" s="669" t="s">
        <v>353</v>
      </c>
      <c r="H34" s="670"/>
      <c r="I34" s="670"/>
      <c r="J34" s="670"/>
      <c r="K34" s="174" t="s">
        <v>536</v>
      </c>
    </row>
    <row r="35" spans="2:11" ht="21" customHeight="1">
      <c r="B35" s="641"/>
      <c r="C35" s="29" t="s">
        <v>44</v>
      </c>
      <c r="D35" s="671" t="s">
        <v>537</v>
      </c>
      <c r="E35" s="672"/>
      <c r="F35" s="672"/>
      <c r="G35" s="672"/>
      <c r="H35" s="672"/>
      <c r="I35" s="672"/>
      <c r="J35" s="672"/>
      <c r="K35" s="673"/>
    </row>
    <row r="36" spans="2:11" ht="21" customHeight="1">
      <c r="B36" s="616" t="s">
        <v>304</v>
      </c>
      <c r="C36" s="117" t="s">
        <v>91</v>
      </c>
      <c r="D36" s="68" t="s">
        <v>321</v>
      </c>
      <c r="E36" s="606" t="s">
        <v>92</v>
      </c>
      <c r="F36" s="607"/>
      <c r="G36" s="472" t="s">
        <v>321</v>
      </c>
      <c r="H36" s="608" t="s">
        <v>301</v>
      </c>
      <c r="I36" s="609"/>
      <c r="J36" s="471" t="s">
        <v>321</v>
      </c>
      <c r="K36" s="165"/>
    </row>
    <row r="37" spans="2:11" ht="36" customHeight="1">
      <c r="B37" s="617"/>
      <c r="C37" s="29" t="s">
        <v>539</v>
      </c>
      <c r="D37" s="68" t="s">
        <v>321</v>
      </c>
      <c r="E37" s="625" t="s">
        <v>305</v>
      </c>
      <c r="F37" s="606"/>
      <c r="G37" s="622"/>
      <c r="H37" s="623"/>
      <c r="I37" s="623"/>
      <c r="J37" s="623"/>
      <c r="K37" s="624"/>
    </row>
    <row r="38" spans="2:11" ht="21" customHeight="1" thickBot="1">
      <c r="B38" s="618"/>
      <c r="C38" s="129" t="s">
        <v>354</v>
      </c>
      <c r="D38" s="176" t="s">
        <v>321</v>
      </c>
      <c r="E38" s="626" t="s">
        <v>540</v>
      </c>
      <c r="F38" s="627"/>
      <c r="G38" s="177" t="s">
        <v>321</v>
      </c>
      <c r="H38" s="633" t="s">
        <v>379</v>
      </c>
      <c r="I38" s="634"/>
      <c r="J38" s="178">
        <v>2</v>
      </c>
      <c r="K38" s="179" t="s">
        <v>378</v>
      </c>
    </row>
  </sheetData>
  <dataConsolidate/>
  <mergeCells count="49">
    <mergeCell ref="B13:B23"/>
    <mergeCell ref="B24:B35"/>
    <mergeCell ref="G2:H2"/>
    <mergeCell ref="F9:G9"/>
    <mergeCell ref="F10:G10"/>
    <mergeCell ref="F13:I13"/>
    <mergeCell ref="D9:E9"/>
    <mergeCell ref="B2:B4"/>
    <mergeCell ref="D4:E4"/>
    <mergeCell ref="D7:E7"/>
    <mergeCell ref="C24:C25"/>
    <mergeCell ref="E34:F34"/>
    <mergeCell ref="G34:J34"/>
    <mergeCell ref="D35:K35"/>
    <mergeCell ref="H32:K32"/>
    <mergeCell ref="D32:E32"/>
    <mergeCell ref="B1:K1"/>
    <mergeCell ref="G5:H5"/>
    <mergeCell ref="I7:J7"/>
    <mergeCell ref="E3:G3"/>
    <mergeCell ref="E6:G6"/>
    <mergeCell ref="J3:K3"/>
    <mergeCell ref="J6:K6"/>
    <mergeCell ref="B5:B12"/>
    <mergeCell ref="H9:K9"/>
    <mergeCell ref="H10:K10"/>
    <mergeCell ref="I12:J12"/>
    <mergeCell ref="C12:H12"/>
    <mergeCell ref="F7:H7"/>
    <mergeCell ref="H8:I8"/>
    <mergeCell ref="J8:K8"/>
    <mergeCell ref="B36:B38"/>
    <mergeCell ref="E24:E25"/>
    <mergeCell ref="F24:I24"/>
    <mergeCell ref="F25:I25"/>
    <mergeCell ref="G37:K37"/>
    <mergeCell ref="E37:F37"/>
    <mergeCell ref="E38:F38"/>
    <mergeCell ref="C33:C34"/>
    <mergeCell ref="D30:G30"/>
    <mergeCell ref="D24:D25"/>
    <mergeCell ref="H38:I38"/>
    <mergeCell ref="P16:P18"/>
    <mergeCell ref="E8:G8"/>
    <mergeCell ref="D10:E10"/>
    <mergeCell ref="E36:F36"/>
    <mergeCell ref="H36:I36"/>
    <mergeCell ref="I28:J29"/>
    <mergeCell ref="K28:K29"/>
  </mergeCells>
  <phoneticPr fontId="5"/>
  <dataValidations count="11">
    <dataValidation type="list" allowBlank="1" showInputMessage="1" showErrorMessage="1" sqref="WLP983049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3 IZ65543 SV65543 ACR65543 AMN65543 AWJ65543 BGF65543 BQB65543 BZX65543 CJT65543 CTP65543 DDL65543 DNH65543 DXD65543 EGZ65543 EQV65543 FAR65543 FKN65543 FUJ65543 GEF65543 GOB65543 GXX65543 HHT65543 HRP65543 IBL65543 ILH65543 IVD65543 JEZ65543 JOV65543 JYR65543 KIN65543 KSJ65543 LCF65543 LMB65543 LVX65543 MFT65543 MPP65543 MZL65543 NJH65543 NTD65543 OCZ65543 OMV65543 OWR65543 PGN65543 PQJ65543 QAF65543 QKB65543 QTX65543 RDT65543 RNP65543 RXL65543 SHH65543 SRD65543 TAZ65543 TKV65543 TUR65543 UEN65543 UOJ65543 UYF65543 VIB65543 VRX65543 WBT65543 WLP65543 WVL65543 D131079 IZ131079 SV131079 ACR131079 AMN131079 AWJ131079 BGF131079 BQB131079 BZX131079 CJT131079 CTP131079 DDL131079 DNH131079 DXD131079 EGZ131079 EQV131079 FAR131079 FKN131079 FUJ131079 GEF131079 GOB131079 GXX131079 HHT131079 HRP131079 IBL131079 ILH131079 IVD131079 JEZ131079 JOV131079 JYR131079 KIN131079 KSJ131079 LCF131079 LMB131079 LVX131079 MFT131079 MPP131079 MZL131079 NJH131079 NTD131079 OCZ131079 OMV131079 OWR131079 PGN131079 PQJ131079 QAF131079 QKB131079 QTX131079 RDT131079 RNP131079 RXL131079 SHH131079 SRD131079 TAZ131079 TKV131079 TUR131079 UEN131079 UOJ131079 UYF131079 VIB131079 VRX131079 WBT131079 WLP131079 WVL131079 D196615 IZ196615 SV196615 ACR196615 AMN196615 AWJ196615 BGF196615 BQB196615 BZX196615 CJT196615 CTP196615 DDL196615 DNH196615 DXD196615 EGZ196615 EQV196615 FAR196615 FKN196615 FUJ196615 GEF196615 GOB196615 GXX196615 HHT196615 HRP196615 IBL196615 ILH196615 IVD196615 JEZ196615 JOV196615 JYR196615 KIN196615 KSJ196615 LCF196615 LMB196615 LVX196615 MFT196615 MPP196615 MZL196615 NJH196615 NTD196615 OCZ196615 OMV196615 OWR196615 PGN196615 PQJ196615 QAF196615 QKB196615 QTX196615 RDT196615 RNP196615 RXL196615 SHH196615 SRD196615 TAZ196615 TKV196615 TUR196615 UEN196615 UOJ196615 UYF196615 VIB196615 VRX196615 WBT196615 WLP196615 WVL196615 D262151 IZ262151 SV262151 ACR262151 AMN262151 AWJ262151 BGF262151 BQB262151 BZX262151 CJT262151 CTP262151 DDL262151 DNH262151 DXD262151 EGZ262151 EQV262151 FAR262151 FKN262151 FUJ262151 GEF262151 GOB262151 GXX262151 HHT262151 HRP262151 IBL262151 ILH262151 IVD262151 JEZ262151 JOV262151 JYR262151 KIN262151 KSJ262151 LCF262151 LMB262151 LVX262151 MFT262151 MPP262151 MZL262151 NJH262151 NTD262151 OCZ262151 OMV262151 OWR262151 PGN262151 PQJ262151 QAF262151 QKB262151 QTX262151 RDT262151 RNP262151 RXL262151 SHH262151 SRD262151 TAZ262151 TKV262151 TUR262151 UEN262151 UOJ262151 UYF262151 VIB262151 VRX262151 WBT262151 WLP262151 WVL262151 D327687 IZ327687 SV327687 ACR327687 AMN327687 AWJ327687 BGF327687 BQB327687 BZX327687 CJT327687 CTP327687 DDL327687 DNH327687 DXD327687 EGZ327687 EQV327687 FAR327687 FKN327687 FUJ327687 GEF327687 GOB327687 GXX327687 HHT327687 HRP327687 IBL327687 ILH327687 IVD327687 JEZ327687 JOV327687 JYR327687 KIN327687 KSJ327687 LCF327687 LMB327687 LVX327687 MFT327687 MPP327687 MZL327687 NJH327687 NTD327687 OCZ327687 OMV327687 OWR327687 PGN327687 PQJ327687 QAF327687 QKB327687 QTX327687 RDT327687 RNP327687 RXL327687 SHH327687 SRD327687 TAZ327687 TKV327687 TUR327687 UEN327687 UOJ327687 UYF327687 VIB327687 VRX327687 WBT327687 WLP327687 WVL327687 D393223 IZ393223 SV393223 ACR393223 AMN393223 AWJ393223 BGF393223 BQB393223 BZX393223 CJT393223 CTP393223 DDL393223 DNH393223 DXD393223 EGZ393223 EQV393223 FAR393223 FKN393223 FUJ393223 GEF393223 GOB393223 GXX393223 HHT393223 HRP393223 IBL393223 ILH393223 IVD393223 JEZ393223 JOV393223 JYR393223 KIN393223 KSJ393223 LCF393223 LMB393223 LVX393223 MFT393223 MPP393223 MZL393223 NJH393223 NTD393223 OCZ393223 OMV393223 OWR393223 PGN393223 PQJ393223 QAF393223 QKB393223 QTX393223 RDT393223 RNP393223 RXL393223 SHH393223 SRD393223 TAZ393223 TKV393223 TUR393223 UEN393223 UOJ393223 UYF393223 VIB393223 VRX393223 WBT393223 WLP393223 WVL393223 D458759 IZ458759 SV458759 ACR458759 AMN458759 AWJ458759 BGF458759 BQB458759 BZX458759 CJT458759 CTP458759 DDL458759 DNH458759 DXD458759 EGZ458759 EQV458759 FAR458759 FKN458759 FUJ458759 GEF458759 GOB458759 GXX458759 HHT458759 HRP458759 IBL458759 ILH458759 IVD458759 JEZ458759 JOV458759 JYR458759 KIN458759 KSJ458759 LCF458759 LMB458759 LVX458759 MFT458759 MPP458759 MZL458759 NJH458759 NTD458759 OCZ458759 OMV458759 OWR458759 PGN458759 PQJ458759 QAF458759 QKB458759 QTX458759 RDT458759 RNP458759 RXL458759 SHH458759 SRD458759 TAZ458759 TKV458759 TUR458759 UEN458759 UOJ458759 UYF458759 VIB458759 VRX458759 WBT458759 WLP458759 WVL458759 D524295 IZ524295 SV524295 ACR524295 AMN524295 AWJ524295 BGF524295 BQB524295 BZX524295 CJT524295 CTP524295 DDL524295 DNH524295 DXD524295 EGZ524295 EQV524295 FAR524295 FKN524295 FUJ524295 GEF524295 GOB524295 GXX524295 HHT524295 HRP524295 IBL524295 ILH524295 IVD524295 JEZ524295 JOV524295 JYR524295 KIN524295 KSJ524295 LCF524295 LMB524295 LVX524295 MFT524295 MPP524295 MZL524295 NJH524295 NTD524295 OCZ524295 OMV524295 OWR524295 PGN524295 PQJ524295 QAF524295 QKB524295 QTX524295 RDT524295 RNP524295 RXL524295 SHH524295 SRD524295 TAZ524295 TKV524295 TUR524295 UEN524295 UOJ524295 UYF524295 VIB524295 VRX524295 WBT524295 WLP524295 WVL524295 D589831 IZ589831 SV589831 ACR589831 AMN589831 AWJ589831 BGF589831 BQB589831 BZX589831 CJT589831 CTP589831 DDL589831 DNH589831 DXD589831 EGZ589831 EQV589831 FAR589831 FKN589831 FUJ589831 GEF589831 GOB589831 GXX589831 HHT589831 HRP589831 IBL589831 ILH589831 IVD589831 JEZ589831 JOV589831 JYR589831 KIN589831 KSJ589831 LCF589831 LMB589831 LVX589831 MFT589831 MPP589831 MZL589831 NJH589831 NTD589831 OCZ589831 OMV589831 OWR589831 PGN589831 PQJ589831 QAF589831 QKB589831 QTX589831 RDT589831 RNP589831 RXL589831 SHH589831 SRD589831 TAZ589831 TKV589831 TUR589831 UEN589831 UOJ589831 UYF589831 VIB589831 VRX589831 WBT589831 WLP589831 WVL589831 D655367 IZ655367 SV655367 ACR655367 AMN655367 AWJ655367 BGF655367 BQB655367 BZX655367 CJT655367 CTP655367 DDL655367 DNH655367 DXD655367 EGZ655367 EQV655367 FAR655367 FKN655367 FUJ655367 GEF655367 GOB655367 GXX655367 HHT655367 HRP655367 IBL655367 ILH655367 IVD655367 JEZ655367 JOV655367 JYR655367 KIN655367 KSJ655367 LCF655367 LMB655367 LVX655367 MFT655367 MPP655367 MZL655367 NJH655367 NTD655367 OCZ655367 OMV655367 OWR655367 PGN655367 PQJ655367 QAF655367 QKB655367 QTX655367 RDT655367 RNP655367 RXL655367 SHH655367 SRD655367 TAZ655367 TKV655367 TUR655367 UEN655367 UOJ655367 UYF655367 VIB655367 VRX655367 WBT655367 WLP655367 WVL655367 D720903 IZ720903 SV720903 ACR720903 AMN720903 AWJ720903 BGF720903 BQB720903 BZX720903 CJT720903 CTP720903 DDL720903 DNH720903 DXD720903 EGZ720903 EQV720903 FAR720903 FKN720903 FUJ720903 GEF720903 GOB720903 GXX720903 HHT720903 HRP720903 IBL720903 ILH720903 IVD720903 JEZ720903 JOV720903 JYR720903 KIN720903 KSJ720903 LCF720903 LMB720903 LVX720903 MFT720903 MPP720903 MZL720903 NJH720903 NTD720903 OCZ720903 OMV720903 OWR720903 PGN720903 PQJ720903 QAF720903 QKB720903 QTX720903 RDT720903 RNP720903 RXL720903 SHH720903 SRD720903 TAZ720903 TKV720903 TUR720903 UEN720903 UOJ720903 UYF720903 VIB720903 VRX720903 WBT720903 WLP720903 WVL720903 D786439 IZ786439 SV786439 ACR786439 AMN786439 AWJ786439 BGF786439 BQB786439 BZX786439 CJT786439 CTP786439 DDL786439 DNH786439 DXD786439 EGZ786439 EQV786439 FAR786439 FKN786439 FUJ786439 GEF786439 GOB786439 GXX786439 HHT786439 HRP786439 IBL786439 ILH786439 IVD786439 JEZ786439 JOV786439 JYR786439 KIN786439 KSJ786439 LCF786439 LMB786439 LVX786439 MFT786439 MPP786439 MZL786439 NJH786439 NTD786439 OCZ786439 OMV786439 OWR786439 PGN786439 PQJ786439 QAF786439 QKB786439 QTX786439 RDT786439 RNP786439 RXL786439 SHH786439 SRD786439 TAZ786439 TKV786439 TUR786439 UEN786439 UOJ786439 UYF786439 VIB786439 VRX786439 WBT786439 WLP786439 WVL786439 D851975 IZ851975 SV851975 ACR851975 AMN851975 AWJ851975 BGF851975 BQB851975 BZX851975 CJT851975 CTP851975 DDL851975 DNH851975 DXD851975 EGZ851975 EQV851975 FAR851975 FKN851975 FUJ851975 GEF851975 GOB851975 GXX851975 HHT851975 HRP851975 IBL851975 ILH851975 IVD851975 JEZ851975 JOV851975 JYR851975 KIN851975 KSJ851975 LCF851975 LMB851975 LVX851975 MFT851975 MPP851975 MZL851975 NJH851975 NTD851975 OCZ851975 OMV851975 OWR851975 PGN851975 PQJ851975 QAF851975 QKB851975 QTX851975 RDT851975 RNP851975 RXL851975 SHH851975 SRD851975 TAZ851975 TKV851975 TUR851975 UEN851975 UOJ851975 UYF851975 VIB851975 VRX851975 WBT851975 WLP851975 WVL851975 D917511 IZ917511 SV917511 ACR917511 AMN917511 AWJ917511 BGF917511 BQB917511 BZX917511 CJT917511 CTP917511 DDL917511 DNH917511 DXD917511 EGZ917511 EQV917511 FAR917511 FKN917511 FUJ917511 GEF917511 GOB917511 GXX917511 HHT917511 HRP917511 IBL917511 ILH917511 IVD917511 JEZ917511 JOV917511 JYR917511 KIN917511 KSJ917511 LCF917511 LMB917511 LVX917511 MFT917511 MPP917511 MZL917511 NJH917511 NTD917511 OCZ917511 OMV917511 OWR917511 PGN917511 PQJ917511 QAF917511 QKB917511 QTX917511 RDT917511 RNP917511 RXL917511 SHH917511 SRD917511 TAZ917511 TKV917511 TUR917511 UEN917511 UOJ917511 UYF917511 VIB917511 VRX917511 WBT917511 WLP917511 WVL917511 D983047 IZ983047 SV983047 ACR983047 AMN983047 AWJ983047 BGF983047 BQB983047 BZX983047 CJT983047 CTP983047 DDL983047 DNH983047 DXD983047 EGZ983047 EQV983047 FAR983047 FKN983047 FUJ983047 GEF983047 GOB983047 GXX983047 HHT983047 HRP983047 IBL983047 ILH983047 IVD983047 JEZ983047 JOV983047 JYR983047 KIN983047 KSJ983047 LCF983047 LMB983047 LVX983047 MFT983047 MPP983047 MZL983047 NJH983047 NTD983047 OCZ983047 OMV983047 OWR983047 PGN983047 PQJ983047 QAF983047 QKB983047 QTX983047 RDT983047 RNP983047 RXL983047 SHH983047 SRD983047 TAZ983047 TKV983047 TUR983047 UEN983047 UOJ983047 UYF983047 VIB983047 VRX983047 WBT983047 WLP983047 WVL983047 WVL983049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D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D65540 IZ65540 SV65540 ACR65540 AMN65540 AWJ65540 BGF65540 BQB65540 BZX65540 CJT65540 CTP65540 DDL65540 DNH65540 DXD65540 EGZ65540 EQV65540 FAR65540 FKN65540 FUJ65540 GEF65540 GOB65540 GXX65540 HHT65540 HRP65540 IBL65540 ILH65540 IVD65540 JEZ65540 JOV65540 JYR65540 KIN65540 KSJ65540 LCF65540 LMB65540 LVX65540 MFT65540 MPP65540 MZL65540 NJH65540 NTD65540 OCZ65540 OMV65540 OWR65540 PGN65540 PQJ65540 QAF65540 QKB65540 QTX65540 RDT65540 RNP65540 RXL65540 SHH65540 SRD65540 TAZ65540 TKV65540 TUR65540 UEN65540 UOJ65540 UYF65540 VIB65540 VRX65540 WBT65540 WLP65540 WVL65540 D131076 IZ131076 SV131076 ACR131076 AMN131076 AWJ131076 BGF131076 BQB131076 BZX131076 CJT131076 CTP131076 DDL131076 DNH131076 DXD131076 EGZ131076 EQV131076 FAR131076 FKN131076 FUJ131076 GEF131076 GOB131076 GXX131076 HHT131076 HRP131076 IBL131076 ILH131076 IVD131076 JEZ131076 JOV131076 JYR131076 KIN131076 KSJ131076 LCF131076 LMB131076 LVX131076 MFT131076 MPP131076 MZL131076 NJH131076 NTD131076 OCZ131076 OMV131076 OWR131076 PGN131076 PQJ131076 QAF131076 QKB131076 QTX131076 RDT131076 RNP131076 RXL131076 SHH131076 SRD131076 TAZ131076 TKV131076 TUR131076 UEN131076 UOJ131076 UYF131076 VIB131076 VRX131076 WBT131076 WLP131076 WVL131076 D196612 IZ196612 SV196612 ACR196612 AMN196612 AWJ196612 BGF196612 BQB196612 BZX196612 CJT196612 CTP196612 DDL196612 DNH196612 DXD196612 EGZ196612 EQV196612 FAR196612 FKN196612 FUJ196612 GEF196612 GOB196612 GXX196612 HHT196612 HRP196612 IBL196612 ILH196612 IVD196612 JEZ196612 JOV196612 JYR196612 KIN196612 KSJ196612 LCF196612 LMB196612 LVX196612 MFT196612 MPP196612 MZL196612 NJH196612 NTD196612 OCZ196612 OMV196612 OWR196612 PGN196612 PQJ196612 QAF196612 QKB196612 QTX196612 RDT196612 RNP196612 RXL196612 SHH196612 SRD196612 TAZ196612 TKV196612 TUR196612 UEN196612 UOJ196612 UYF196612 VIB196612 VRX196612 WBT196612 WLP196612 WVL196612 D262148 IZ262148 SV262148 ACR262148 AMN262148 AWJ262148 BGF262148 BQB262148 BZX262148 CJT262148 CTP262148 DDL262148 DNH262148 DXD262148 EGZ262148 EQV262148 FAR262148 FKN262148 FUJ262148 GEF262148 GOB262148 GXX262148 HHT262148 HRP262148 IBL262148 ILH262148 IVD262148 JEZ262148 JOV262148 JYR262148 KIN262148 KSJ262148 LCF262148 LMB262148 LVX262148 MFT262148 MPP262148 MZL262148 NJH262148 NTD262148 OCZ262148 OMV262148 OWR262148 PGN262148 PQJ262148 QAF262148 QKB262148 QTX262148 RDT262148 RNP262148 RXL262148 SHH262148 SRD262148 TAZ262148 TKV262148 TUR262148 UEN262148 UOJ262148 UYF262148 VIB262148 VRX262148 WBT262148 WLP262148 WVL262148 D327684 IZ327684 SV327684 ACR327684 AMN327684 AWJ327684 BGF327684 BQB327684 BZX327684 CJT327684 CTP327684 DDL327684 DNH327684 DXD327684 EGZ327684 EQV327684 FAR327684 FKN327684 FUJ327684 GEF327684 GOB327684 GXX327684 HHT327684 HRP327684 IBL327684 ILH327684 IVD327684 JEZ327684 JOV327684 JYR327684 KIN327684 KSJ327684 LCF327684 LMB327684 LVX327684 MFT327684 MPP327684 MZL327684 NJH327684 NTD327684 OCZ327684 OMV327684 OWR327684 PGN327684 PQJ327684 QAF327684 QKB327684 QTX327684 RDT327684 RNP327684 RXL327684 SHH327684 SRD327684 TAZ327684 TKV327684 TUR327684 UEN327684 UOJ327684 UYF327684 VIB327684 VRX327684 WBT327684 WLP327684 WVL327684 D393220 IZ393220 SV393220 ACR393220 AMN393220 AWJ393220 BGF393220 BQB393220 BZX393220 CJT393220 CTP393220 DDL393220 DNH393220 DXD393220 EGZ393220 EQV393220 FAR393220 FKN393220 FUJ393220 GEF393220 GOB393220 GXX393220 HHT393220 HRP393220 IBL393220 ILH393220 IVD393220 JEZ393220 JOV393220 JYR393220 KIN393220 KSJ393220 LCF393220 LMB393220 LVX393220 MFT393220 MPP393220 MZL393220 NJH393220 NTD393220 OCZ393220 OMV393220 OWR393220 PGN393220 PQJ393220 QAF393220 QKB393220 QTX393220 RDT393220 RNP393220 RXL393220 SHH393220 SRD393220 TAZ393220 TKV393220 TUR393220 UEN393220 UOJ393220 UYF393220 VIB393220 VRX393220 WBT393220 WLP393220 WVL393220 D458756 IZ458756 SV458756 ACR458756 AMN458756 AWJ458756 BGF458756 BQB458756 BZX458756 CJT458756 CTP458756 DDL458756 DNH458756 DXD458756 EGZ458756 EQV458756 FAR458756 FKN458756 FUJ458756 GEF458756 GOB458756 GXX458756 HHT458756 HRP458756 IBL458756 ILH458756 IVD458756 JEZ458756 JOV458756 JYR458756 KIN458756 KSJ458756 LCF458756 LMB458756 LVX458756 MFT458756 MPP458756 MZL458756 NJH458756 NTD458756 OCZ458756 OMV458756 OWR458756 PGN458756 PQJ458756 QAF458756 QKB458756 QTX458756 RDT458756 RNP458756 RXL458756 SHH458756 SRD458756 TAZ458756 TKV458756 TUR458756 UEN458756 UOJ458756 UYF458756 VIB458756 VRX458756 WBT458756 WLP458756 WVL458756 D524292 IZ524292 SV524292 ACR524292 AMN524292 AWJ524292 BGF524292 BQB524292 BZX524292 CJT524292 CTP524292 DDL524292 DNH524292 DXD524292 EGZ524292 EQV524292 FAR524292 FKN524292 FUJ524292 GEF524292 GOB524292 GXX524292 HHT524292 HRP524292 IBL524292 ILH524292 IVD524292 JEZ524292 JOV524292 JYR524292 KIN524292 KSJ524292 LCF524292 LMB524292 LVX524292 MFT524292 MPP524292 MZL524292 NJH524292 NTD524292 OCZ524292 OMV524292 OWR524292 PGN524292 PQJ524292 QAF524292 QKB524292 QTX524292 RDT524292 RNP524292 RXL524292 SHH524292 SRD524292 TAZ524292 TKV524292 TUR524292 UEN524292 UOJ524292 UYF524292 VIB524292 VRX524292 WBT524292 WLP524292 WVL524292 D589828 IZ589828 SV589828 ACR589828 AMN589828 AWJ589828 BGF589828 BQB589828 BZX589828 CJT589828 CTP589828 DDL589828 DNH589828 DXD589828 EGZ589828 EQV589828 FAR589828 FKN589828 FUJ589828 GEF589828 GOB589828 GXX589828 HHT589828 HRP589828 IBL589828 ILH589828 IVD589828 JEZ589828 JOV589828 JYR589828 KIN589828 KSJ589828 LCF589828 LMB589828 LVX589828 MFT589828 MPP589828 MZL589828 NJH589828 NTD589828 OCZ589828 OMV589828 OWR589828 PGN589828 PQJ589828 QAF589828 QKB589828 QTX589828 RDT589828 RNP589828 RXL589828 SHH589828 SRD589828 TAZ589828 TKV589828 TUR589828 UEN589828 UOJ589828 UYF589828 VIB589828 VRX589828 WBT589828 WLP589828 WVL589828 D655364 IZ655364 SV655364 ACR655364 AMN655364 AWJ655364 BGF655364 BQB655364 BZX655364 CJT655364 CTP655364 DDL655364 DNH655364 DXD655364 EGZ655364 EQV655364 FAR655364 FKN655364 FUJ655364 GEF655364 GOB655364 GXX655364 HHT655364 HRP655364 IBL655364 ILH655364 IVD655364 JEZ655364 JOV655364 JYR655364 KIN655364 KSJ655364 LCF655364 LMB655364 LVX655364 MFT655364 MPP655364 MZL655364 NJH655364 NTD655364 OCZ655364 OMV655364 OWR655364 PGN655364 PQJ655364 QAF655364 QKB655364 QTX655364 RDT655364 RNP655364 RXL655364 SHH655364 SRD655364 TAZ655364 TKV655364 TUR655364 UEN655364 UOJ655364 UYF655364 VIB655364 VRX655364 WBT655364 WLP655364 WVL655364 D720900 IZ720900 SV720900 ACR720900 AMN720900 AWJ720900 BGF720900 BQB720900 BZX720900 CJT720900 CTP720900 DDL720900 DNH720900 DXD720900 EGZ720900 EQV720900 FAR720900 FKN720900 FUJ720900 GEF720900 GOB720900 GXX720900 HHT720900 HRP720900 IBL720900 ILH720900 IVD720900 JEZ720900 JOV720900 JYR720900 KIN720900 KSJ720900 LCF720900 LMB720900 LVX720900 MFT720900 MPP720900 MZL720900 NJH720900 NTD720900 OCZ720900 OMV720900 OWR720900 PGN720900 PQJ720900 QAF720900 QKB720900 QTX720900 RDT720900 RNP720900 RXL720900 SHH720900 SRD720900 TAZ720900 TKV720900 TUR720900 UEN720900 UOJ720900 UYF720900 VIB720900 VRX720900 WBT720900 WLP720900 WVL720900 D786436 IZ786436 SV786436 ACR786436 AMN786436 AWJ786436 BGF786436 BQB786436 BZX786436 CJT786436 CTP786436 DDL786436 DNH786436 DXD786436 EGZ786436 EQV786436 FAR786436 FKN786436 FUJ786436 GEF786436 GOB786436 GXX786436 HHT786436 HRP786436 IBL786436 ILH786436 IVD786436 JEZ786436 JOV786436 JYR786436 KIN786436 KSJ786436 LCF786436 LMB786436 LVX786436 MFT786436 MPP786436 MZL786436 NJH786436 NTD786436 OCZ786436 OMV786436 OWR786436 PGN786436 PQJ786436 QAF786436 QKB786436 QTX786436 RDT786436 RNP786436 RXL786436 SHH786436 SRD786436 TAZ786436 TKV786436 TUR786436 UEN786436 UOJ786436 UYF786436 VIB786436 VRX786436 WBT786436 WLP786436 WVL786436 D851972 IZ851972 SV851972 ACR851972 AMN851972 AWJ851972 BGF851972 BQB851972 BZX851972 CJT851972 CTP851972 DDL851972 DNH851972 DXD851972 EGZ851972 EQV851972 FAR851972 FKN851972 FUJ851972 GEF851972 GOB851972 GXX851972 HHT851972 HRP851972 IBL851972 ILH851972 IVD851972 JEZ851972 JOV851972 JYR851972 KIN851972 KSJ851972 LCF851972 LMB851972 LVX851972 MFT851972 MPP851972 MZL851972 NJH851972 NTD851972 OCZ851972 OMV851972 OWR851972 PGN851972 PQJ851972 QAF851972 QKB851972 QTX851972 RDT851972 RNP851972 RXL851972 SHH851972 SRD851972 TAZ851972 TKV851972 TUR851972 UEN851972 UOJ851972 UYF851972 VIB851972 VRX851972 WBT851972 WLP851972 WVL851972 D917508 IZ917508 SV917508 ACR917508 AMN917508 AWJ917508 BGF917508 BQB917508 BZX917508 CJT917508 CTP917508 DDL917508 DNH917508 DXD917508 EGZ917508 EQV917508 FAR917508 FKN917508 FUJ917508 GEF917508 GOB917508 GXX917508 HHT917508 HRP917508 IBL917508 ILH917508 IVD917508 JEZ917508 JOV917508 JYR917508 KIN917508 KSJ917508 LCF917508 LMB917508 LVX917508 MFT917508 MPP917508 MZL917508 NJH917508 NTD917508 OCZ917508 OMV917508 OWR917508 PGN917508 PQJ917508 QAF917508 QKB917508 QTX917508 RDT917508 RNP917508 RXL917508 SHH917508 SRD917508 TAZ917508 TKV917508 TUR917508 UEN917508 UOJ917508 UYF917508 VIB917508 VRX917508 WBT917508 WLP917508 WVL917508 D983044 IZ983044 SV983044 ACR983044 AMN983044 AWJ983044 BGF983044 BQB983044 BZX983044 CJT983044 CTP983044 DDL983044 DNH983044 DXD983044 EGZ983044 EQV983044 FAR983044 FKN983044 FUJ983044 GEF983044 GOB983044 GXX983044 HHT983044 HRP983044 IBL983044 ILH983044 IVD983044 JEZ983044 JOV983044 JYR983044 KIN983044 KSJ983044 LCF983044 LMB983044 LVX983044 MFT983044 MPP983044 MZL983044 NJH983044 NTD983044 OCZ983044 OMV983044 OWR983044 PGN983044 PQJ983044 QAF983044 QKB983044 QTX983044 RDT983044 RNP983044 RXL983044 SHH983044 SRD983044 TAZ983044 TKV983044 TUR983044 UEN983044 UOJ983044 UYF983044 VIB983044 VRX983044 WBT983044 WLP983044 WVL983044 I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I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I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I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I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I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I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I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I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I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I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I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I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I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I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I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D6 I6" xr:uid="{F2CABA50-3B6F-411F-92A5-7F4D70B5F1EE}">
      <formula1>"昭和,平成,令和"</formula1>
    </dataValidation>
    <dataValidation type="list" allowBlank="1" showInputMessage="1" showErrorMessage="1"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D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D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D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D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D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D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D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D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D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D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D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D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D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D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xr:uid="{1AFA24C4-5811-4F03-8F09-7C9483819F12}">
      <formula1>"賃借権,所有権,地上権"</formula1>
    </dataValidation>
    <dataValidation type="list" allowBlank="1" showInputMessage="1" showErrorMessage="1" sqref="E38:F38 JA38:JB38 SW38:SX38 ACS38:ACT38 AMO38:AMP38 AWK38:AWL38 BGG38:BGH38 BQC38:BQD38 BZY38:BZZ38 CJU38:CJV38 CTQ38:CTR38 DDM38:DDN38 DNI38:DNJ38 DXE38:DXF38 EHA38:EHB38 EQW38:EQX38 FAS38:FAT38 FKO38:FKP38 FUK38:FUL38 GEG38:GEH38 GOC38:GOD38 GXY38:GXZ38 HHU38:HHV38 HRQ38:HRR38 IBM38:IBN38 ILI38:ILJ38 IVE38:IVF38 JFA38:JFB38 JOW38:JOX38 JYS38:JYT38 KIO38:KIP38 KSK38:KSL38 LCG38:LCH38 LMC38:LMD38 LVY38:LVZ38 MFU38:MFV38 MPQ38:MPR38 MZM38:MZN38 NJI38:NJJ38 NTE38:NTF38 ODA38:ODB38 OMW38:OMX38 OWS38:OWT38 PGO38:PGP38 PQK38:PQL38 QAG38:QAH38 QKC38:QKD38 QTY38:QTZ38 RDU38:RDV38 RNQ38:RNR38 RXM38:RXN38 SHI38:SHJ38 SRE38:SRF38 TBA38:TBB38 TKW38:TKX38 TUS38:TUT38 UEO38:UEP38 UOK38:UOL38 UYG38:UYH38 VIC38:VID38 VRY38:VRZ38 WBU38:WBV38 WLQ38:WLR38 WVM38:WVN38 E65574:F65574 JA65574:JB65574 SW65574:SX65574 ACS65574:ACT65574 AMO65574:AMP65574 AWK65574:AWL65574 BGG65574:BGH65574 BQC65574:BQD65574 BZY65574:BZZ65574 CJU65574:CJV65574 CTQ65574:CTR65574 DDM65574:DDN65574 DNI65574:DNJ65574 DXE65574:DXF65574 EHA65574:EHB65574 EQW65574:EQX65574 FAS65574:FAT65574 FKO65574:FKP65574 FUK65574:FUL65574 GEG65574:GEH65574 GOC65574:GOD65574 GXY65574:GXZ65574 HHU65574:HHV65574 HRQ65574:HRR65574 IBM65574:IBN65574 ILI65574:ILJ65574 IVE65574:IVF65574 JFA65574:JFB65574 JOW65574:JOX65574 JYS65574:JYT65574 KIO65574:KIP65574 KSK65574:KSL65574 LCG65574:LCH65574 LMC65574:LMD65574 LVY65574:LVZ65574 MFU65574:MFV65574 MPQ65574:MPR65574 MZM65574:MZN65574 NJI65574:NJJ65574 NTE65574:NTF65574 ODA65574:ODB65574 OMW65574:OMX65574 OWS65574:OWT65574 PGO65574:PGP65574 PQK65574:PQL65574 QAG65574:QAH65574 QKC65574:QKD65574 QTY65574:QTZ65574 RDU65574:RDV65574 RNQ65574:RNR65574 RXM65574:RXN65574 SHI65574:SHJ65574 SRE65574:SRF65574 TBA65574:TBB65574 TKW65574:TKX65574 TUS65574:TUT65574 UEO65574:UEP65574 UOK65574:UOL65574 UYG65574:UYH65574 VIC65574:VID65574 VRY65574:VRZ65574 WBU65574:WBV65574 WLQ65574:WLR65574 WVM65574:WVN65574 E131110:F131110 JA131110:JB131110 SW131110:SX131110 ACS131110:ACT131110 AMO131110:AMP131110 AWK131110:AWL131110 BGG131110:BGH131110 BQC131110:BQD131110 BZY131110:BZZ131110 CJU131110:CJV131110 CTQ131110:CTR131110 DDM131110:DDN131110 DNI131110:DNJ131110 DXE131110:DXF131110 EHA131110:EHB131110 EQW131110:EQX131110 FAS131110:FAT131110 FKO131110:FKP131110 FUK131110:FUL131110 GEG131110:GEH131110 GOC131110:GOD131110 GXY131110:GXZ131110 HHU131110:HHV131110 HRQ131110:HRR131110 IBM131110:IBN131110 ILI131110:ILJ131110 IVE131110:IVF131110 JFA131110:JFB131110 JOW131110:JOX131110 JYS131110:JYT131110 KIO131110:KIP131110 KSK131110:KSL131110 LCG131110:LCH131110 LMC131110:LMD131110 LVY131110:LVZ131110 MFU131110:MFV131110 MPQ131110:MPR131110 MZM131110:MZN131110 NJI131110:NJJ131110 NTE131110:NTF131110 ODA131110:ODB131110 OMW131110:OMX131110 OWS131110:OWT131110 PGO131110:PGP131110 PQK131110:PQL131110 QAG131110:QAH131110 QKC131110:QKD131110 QTY131110:QTZ131110 RDU131110:RDV131110 RNQ131110:RNR131110 RXM131110:RXN131110 SHI131110:SHJ131110 SRE131110:SRF131110 TBA131110:TBB131110 TKW131110:TKX131110 TUS131110:TUT131110 UEO131110:UEP131110 UOK131110:UOL131110 UYG131110:UYH131110 VIC131110:VID131110 VRY131110:VRZ131110 WBU131110:WBV131110 WLQ131110:WLR131110 WVM131110:WVN131110 E196646:F196646 JA196646:JB196646 SW196646:SX196646 ACS196646:ACT196646 AMO196646:AMP196646 AWK196646:AWL196646 BGG196646:BGH196646 BQC196646:BQD196646 BZY196646:BZZ196646 CJU196646:CJV196646 CTQ196646:CTR196646 DDM196646:DDN196646 DNI196646:DNJ196646 DXE196646:DXF196646 EHA196646:EHB196646 EQW196646:EQX196646 FAS196646:FAT196646 FKO196646:FKP196646 FUK196646:FUL196646 GEG196646:GEH196646 GOC196646:GOD196646 GXY196646:GXZ196646 HHU196646:HHV196646 HRQ196646:HRR196646 IBM196646:IBN196646 ILI196646:ILJ196646 IVE196646:IVF196646 JFA196646:JFB196646 JOW196646:JOX196646 JYS196646:JYT196646 KIO196646:KIP196646 KSK196646:KSL196646 LCG196646:LCH196646 LMC196646:LMD196646 LVY196646:LVZ196646 MFU196646:MFV196646 MPQ196646:MPR196646 MZM196646:MZN196646 NJI196646:NJJ196646 NTE196646:NTF196646 ODA196646:ODB196646 OMW196646:OMX196646 OWS196646:OWT196646 PGO196646:PGP196646 PQK196646:PQL196646 QAG196646:QAH196646 QKC196646:QKD196646 QTY196646:QTZ196646 RDU196646:RDV196646 RNQ196646:RNR196646 RXM196646:RXN196646 SHI196646:SHJ196646 SRE196646:SRF196646 TBA196646:TBB196646 TKW196646:TKX196646 TUS196646:TUT196646 UEO196646:UEP196646 UOK196646:UOL196646 UYG196646:UYH196646 VIC196646:VID196646 VRY196646:VRZ196646 WBU196646:WBV196646 WLQ196646:WLR196646 WVM196646:WVN196646 E262182:F262182 JA262182:JB262182 SW262182:SX262182 ACS262182:ACT262182 AMO262182:AMP262182 AWK262182:AWL262182 BGG262182:BGH262182 BQC262182:BQD262182 BZY262182:BZZ262182 CJU262182:CJV262182 CTQ262182:CTR262182 DDM262182:DDN262182 DNI262182:DNJ262182 DXE262182:DXF262182 EHA262182:EHB262182 EQW262182:EQX262182 FAS262182:FAT262182 FKO262182:FKP262182 FUK262182:FUL262182 GEG262182:GEH262182 GOC262182:GOD262182 GXY262182:GXZ262182 HHU262182:HHV262182 HRQ262182:HRR262182 IBM262182:IBN262182 ILI262182:ILJ262182 IVE262182:IVF262182 JFA262182:JFB262182 JOW262182:JOX262182 JYS262182:JYT262182 KIO262182:KIP262182 KSK262182:KSL262182 LCG262182:LCH262182 LMC262182:LMD262182 LVY262182:LVZ262182 MFU262182:MFV262182 MPQ262182:MPR262182 MZM262182:MZN262182 NJI262182:NJJ262182 NTE262182:NTF262182 ODA262182:ODB262182 OMW262182:OMX262182 OWS262182:OWT262182 PGO262182:PGP262182 PQK262182:PQL262182 QAG262182:QAH262182 QKC262182:QKD262182 QTY262182:QTZ262182 RDU262182:RDV262182 RNQ262182:RNR262182 RXM262182:RXN262182 SHI262182:SHJ262182 SRE262182:SRF262182 TBA262182:TBB262182 TKW262182:TKX262182 TUS262182:TUT262182 UEO262182:UEP262182 UOK262182:UOL262182 UYG262182:UYH262182 VIC262182:VID262182 VRY262182:VRZ262182 WBU262182:WBV262182 WLQ262182:WLR262182 WVM262182:WVN262182 E327718:F327718 JA327718:JB327718 SW327718:SX327718 ACS327718:ACT327718 AMO327718:AMP327718 AWK327718:AWL327718 BGG327718:BGH327718 BQC327718:BQD327718 BZY327718:BZZ327718 CJU327718:CJV327718 CTQ327718:CTR327718 DDM327718:DDN327718 DNI327718:DNJ327718 DXE327718:DXF327718 EHA327718:EHB327718 EQW327718:EQX327718 FAS327718:FAT327718 FKO327718:FKP327718 FUK327718:FUL327718 GEG327718:GEH327718 GOC327718:GOD327718 GXY327718:GXZ327718 HHU327718:HHV327718 HRQ327718:HRR327718 IBM327718:IBN327718 ILI327718:ILJ327718 IVE327718:IVF327718 JFA327718:JFB327718 JOW327718:JOX327718 JYS327718:JYT327718 KIO327718:KIP327718 KSK327718:KSL327718 LCG327718:LCH327718 LMC327718:LMD327718 LVY327718:LVZ327718 MFU327718:MFV327718 MPQ327718:MPR327718 MZM327718:MZN327718 NJI327718:NJJ327718 NTE327718:NTF327718 ODA327718:ODB327718 OMW327718:OMX327718 OWS327718:OWT327718 PGO327718:PGP327718 PQK327718:PQL327718 QAG327718:QAH327718 QKC327718:QKD327718 QTY327718:QTZ327718 RDU327718:RDV327718 RNQ327718:RNR327718 RXM327718:RXN327718 SHI327718:SHJ327718 SRE327718:SRF327718 TBA327718:TBB327718 TKW327718:TKX327718 TUS327718:TUT327718 UEO327718:UEP327718 UOK327718:UOL327718 UYG327718:UYH327718 VIC327718:VID327718 VRY327718:VRZ327718 WBU327718:WBV327718 WLQ327718:WLR327718 WVM327718:WVN327718 E393254:F393254 JA393254:JB393254 SW393254:SX393254 ACS393254:ACT393254 AMO393254:AMP393254 AWK393254:AWL393254 BGG393254:BGH393254 BQC393254:BQD393254 BZY393254:BZZ393254 CJU393254:CJV393254 CTQ393254:CTR393254 DDM393254:DDN393254 DNI393254:DNJ393254 DXE393254:DXF393254 EHA393254:EHB393254 EQW393254:EQX393254 FAS393254:FAT393254 FKO393254:FKP393254 FUK393254:FUL393254 GEG393254:GEH393254 GOC393254:GOD393254 GXY393254:GXZ393254 HHU393254:HHV393254 HRQ393254:HRR393254 IBM393254:IBN393254 ILI393254:ILJ393254 IVE393254:IVF393254 JFA393254:JFB393254 JOW393254:JOX393254 JYS393254:JYT393254 KIO393254:KIP393254 KSK393254:KSL393254 LCG393254:LCH393254 LMC393254:LMD393254 LVY393254:LVZ393254 MFU393254:MFV393254 MPQ393254:MPR393254 MZM393254:MZN393254 NJI393254:NJJ393254 NTE393254:NTF393254 ODA393254:ODB393254 OMW393254:OMX393254 OWS393254:OWT393254 PGO393254:PGP393254 PQK393254:PQL393254 QAG393254:QAH393254 QKC393254:QKD393254 QTY393254:QTZ393254 RDU393254:RDV393254 RNQ393254:RNR393254 RXM393254:RXN393254 SHI393254:SHJ393254 SRE393254:SRF393254 TBA393254:TBB393254 TKW393254:TKX393254 TUS393254:TUT393254 UEO393254:UEP393254 UOK393254:UOL393254 UYG393254:UYH393254 VIC393254:VID393254 VRY393254:VRZ393254 WBU393254:WBV393254 WLQ393254:WLR393254 WVM393254:WVN393254 E458790:F458790 JA458790:JB458790 SW458790:SX458790 ACS458790:ACT458790 AMO458790:AMP458790 AWK458790:AWL458790 BGG458790:BGH458790 BQC458790:BQD458790 BZY458790:BZZ458790 CJU458790:CJV458790 CTQ458790:CTR458790 DDM458790:DDN458790 DNI458790:DNJ458790 DXE458790:DXF458790 EHA458790:EHB458790 EQW458790:EQX458790 FAS458790:FAT458790 FKO458790:FKP458790 FUK458790:FUL458790 GEG458790:GEH458790 GOC458790:GOD458790 GXY458790:GXZ458790 HHU458790:HHV458790 HRQ458790:HRR458790 IBM458790:IBN458790 ILI458790:ILJ458790 IVE458790:IVF458790 JFA458790:JFB458790 JOW458790:JOX458790 JYS458790:JYT458790 KIO458790:KIP458790 KSK458790:KSL458790 LCG458790:LCH458790 LMC458790:LMD458790 LVY458790:LVZ458790 MFU458790:MFV458790 MPQ458790:MPR458790 MZM458790:MZN458790 NJI458790:NJJ458790 NTE458790:NTF458790 ODA458790:ODB458790 OMW458790:OMX458790 OWS458790:OWT458790 PGO458790:PGP458790 PQK458790:PQL458790 QAG458790:QAH458790 QKC458790:QKD458790 QTY458790:QTZ458790 RDU458790:RDV458790 RNQ458790:RNR458790 RXM458790:RXN458790 SHI458790:SHJ458790 SRE458790:SRF458790 TBA458790:TBB458790 TKW458790:TKX458790 TUS458790:TUT458790 UEO458790:UEP458790 UOK458790:UOL458790 UYG458790:UYH458790 VIC458790:VID458790 VRY458790:VRZ458790 WBU458790:WBV458790 WLQ458790:WLR458790 WVM458790:WVN458790 E524326:F524326 JA524326:JB524326 SW524326:SX524326 ACS524326:ACT524326 AMO524326:AMP524326 AWK524326:AWL524326 BGG524326:BGH524326 BQC524326:BQD524326 BZY524326:BZZ524326 CJU524326:CJV524326 CTQ524326:CTR524326 DDM524326:DDN524326 DNI524326:DNJ524326 DXE524326:DXF524326 EHA524326:EHB524326 EQW524326:EQX524326 FAS524326:FAT524326 FKO524326:FKP524326 FUK524326:FUL524326 GEG524326:GEH524326 GOC524326:GOD524326 GXY524326:GXZ524326 HHU524326:HHV524326 HRQ524326:HRR524326 IBM524326:IBN524326 ILI524326:ILJ524326 IVE524326:IVF524326 JFA524326:JFB524326 JOW524326:JOX524326 JYS524326:JYT524326 KIO524326:KIP524326 KSK524326:KSL524326 LCG524326:LCH524326 LMC524326:LMD524326 LVY524326:LVZ524326 MFU524326:MFV524326 MPQ524326:MPR524326 MZM524326:MZN524326 NJI524326:NJJ524326 NTE524326:NTF524326 ODA524326:ODB524326 OMW524326:OMX524326 OWS524326:OWT524326 PGO524326:PGP524326 PQK524326:PQL524326 QAG524326:QAH524326 QKC524326:QKD524326 QTY524326:QTZ524326 RDU524326:RDV524326 RNQ524326:RNR524326 RXM524326:RXN524326 SHI524326:SHJ524326 SRE524326:SRF524326 TBA524326:TBB524326 TKW524326:TKX524326 TUS524326:TUT524326 UEO524326:UEP524326 UOK524326:UOL524326 UYG524326:UYH524326 VIC524326:VID524326 VRY524326:VRZ524326 WBU524326:WBV524326 WLQ524326:WLR524326 WVM524326:WVN524326 E589862:F589862 JA589862:JB589862 SW589862:SX589862 ACS589862:ACT589862 AMO589862:AMP589862 AWK589862:AWL589862 BGG589862:BGH589862 BQC589862:BQD589862 BZY589862:BZZ589862 CJU589862:CJV589862 CTQ589862:CTR589862 DDM589862:DDN589862 DNI589862:DNJ589862 DXE589862:DXF589862 EHA589862:EHB589862 EQW589862:EQX589862 FAS589862:FAT589862 FKO589862:FKP589862 FUK589862:FUL589862 GEG589862:GEH589862 GOC589862:GOD589862 GXY589862:GXZ589862 HHU589862:HHV589862 HRQ589862:HRR589862 IBM589862:IBN589862 ILI589862:ILJ589862 IVE589862:IVF589862 JFA589862:JFB589862 JOW589862:JOX589862 JYS589862:JYT589862 KIO589862:KIP589862 KSK589862:KSL589862 LCG589862:LCH589862 LMC589862:LMD589862 LVY589862:LVZ589862 MFU589862:MFV589862 MPQ589862:MPR589862 MZM589862:MZN589862 NJI589862:NJJ589862 NTE589862:NTF589862 ODA589862:ODB589862 OMW589862:OMX589862 OWS589862:OWT589862 PGO589862:PGP589862 PQK589862:PQL589862 QAG589862:QAH589862 QKC589862:QKD589862 QTY589862:QTZ589862 RDU589862:RDV589862 RNQ589862:RNR589862 RXM589862:RXN589862 SHI589862:SHJ589862 SRE589862:SRF589862 TBA589862:TBB589862 TKW589862:TKX589862 TUS589862:TUT589862 UEO589862:UEP589862 UOK589862:UOL589862 UYG589862:UYH589862 VIC589862:VID589862 VRY589862:VRZ589862 WBU589862:WBV589862 WLQ589862:WLR589862 WVM589862:WVN589862 E655398:F655398 JA655398:JB655398 SW655398:SX655398 ACS655398:ACT655398 AMO655398:AMP655398 AWK655398:AWL655398 BGG655398:BGH655398 BQC655398:BQD655398 BZY655398:BZZ655398 CJU655398:CJV655398 CTQ655398:CTR655398 DDM655398:DDN655398 DNI655398:DNJ655398 DXE655398:DXF655398 EHA655398:EHB655398 EQW655398:EQX655398 FAS655398:FAT655398 FKO655398:FKP655398 FUK655398:FUL655398 GEG655398:GEH655398 GOC655398:GOD655398 GXY655398:GXZ655398 HHU655398:HHV655398 HRQ655398:HRR655398 IBM655398:IBN655398 ILI655398:ILJ655398 IVE655398:IVF655398 JFA655398:JFB655398 JOW655398:JOX655398 JYS655398:JYT655398 KIO655398:KIP655398 KSK655398:KSL655398 LCG655398:LCH655398 LMC655398:LMD655398 LVY655398:LVZ655398 MFU655398:MFV655398 MPQ655398:MPR655398 MZM655398:MZN655398 NJI655398:NJJ655398 NTE655398:NTF655398 ODA655398:ODB655398 OMW655398:OMX655398 OWS655398:OWT655398 PGO655398:PGP655398 PQK655398:PQL655398 QAG655398:QAH655398 QKC655398:QKD655398 QTY655398:QTZ655398 RDU655398:RDV655398 RNQ655398:RNR655398 RXM655398:RXN655398 SHI655398:SHJ655398 SRE655398:SRF655398 TBA655398:TBB655398 TKW655398:TKX655398 TUS655398:TUT655398 UEO655398:UEP655398 UOK655398:UOL655398 UYG655398:UYH655398 VIC655398:VID655398 VRY655398:VRZ655398 WBU655398:WBV655398 WLQ655398:WLR655398 WVM655398:WVN655398 E720934:F720934 JA720934:JB720934 SW720934:SX720934 ACS720934:ACT720934 AMO720934:AMP720934 AWK720934:AWL720934 BGG720934:BGH720934 BQC720934:BQD720934 BZY720934:BZZ720934 CJU720934:CJV720934 CTQ720934:CTR720934 DDM720934:DDN720934 DNI720934:DNJ720934 DXE720934:DXF720934 EHA720934:EHB720934 EQW720934:EQX720934 FAS720934:FAT720934 FKO720934:FKP720934 FUK720934:FUL720934 GEG720934:GEH720934 GOC720934:GOD720934 GXY720934:GXZ720934 HHU720934:HHV720934 HRQ720934:HRR720934 IBM720934:IBN720934 ILI720934:ILJ720934 IVE720934:IVF720934 JFA720934:JFB720934 JOW720934:JOX720934 JYS720934:JYT720934 KIO720934:KIP720934 KSK720934:KSL720934 LCG720934:LCH720934 LMC720934:LMD720934 LVY720934:LVZ720934 MFU720934:MFV720934 MPQ720934:MPR720934 MZM720934:MZN720934 NJI720934:NJJ720934 NTE720934:NTF720934 ODA720934:ODB720934 OMW720934:OMX720934 OWS720934:OWT720934 PGO720934:PGP720934 PQK720934:PQL720934 QAG720934:QAH720934 QKC720934:QKD720934 QTY720934:QTZ720934 RDU720934:RDV720934 RNQ720934:RNR720934 RXM720934:RXN720934 SHI720934:SHJ720934 SRE720934:SRF720934 TBA720934:TBB720934 TKW720934:TKX720934 TUS720934:TUT720934 UEO720934:UEP720934 UOK720934:UOL720934 UYG720934:UYH720934 VIC720934:VID720934 VRY720934:VRZ720934 WBU720934:WBV720934 WLQ720934:WLR720934 WVM720934:WVN720934 E786470:F786470 JA786470:JB786470 SW786470:SX786470 ACS786470:ACT786470 AMO786470:AMP786470 AWK786470:AWL786470 BGG786470:BGH786470 BQC786470:BQD786470 BZY786470:BZZ786470 CJU786470:CJV786470 CTQ786470:CTR786470 DDM786470:DDN786470 DNI786470:DNJ786470 DXE786470:DXF786470 EHA786470:EHB786470 EQW786470:EQX786470 FAS786470:FAT786470 FKO786470:FKP786470 FUK786470:FUL786470 GEG786470:GEH786470 GOC786470:GOD786470 GXY786470:GXZ786470 HHU786470:HHV786470 HRQ786470:HRR786470 IBM786470:IBN786470 ILI786470:ILJ786470 IVE786470:IVF786470 JFA786470:JFB786470 JOW786470:JOX786470 JYS786470:JYT786470 KIO786470:KIP786470 KSK786470:KSL786470 LCG786470:LCH786470 LMC786470:LMD786470 LVY786470:LVZ786470 MFU786470:MFV786470 MPQ786470:MPR786470 MZM786470:MZN786470 NJI786470:NJJ786470 NTE786470:NTF786470 ODA786470:ODB786470 OMW786470:OMX786470 OWS786470:OWT786470 PGO786470:PGP786470 PQK786470:PQL786470 QAG786470:QAH786470 QKC786470:QKD786470 QTY786470:QTZ786470 RDU786470:RDV786470 RNQ786470:RNR786470 RXM786470:RXN786470 SHI786470:SHJ786470 SRE786470:SRF786470 TBA786470:TBB786470 TKW786470:TKX786470 TUS786470:TUT786470 UEO786470:UEP786470 UOK786470:UOL786470 UYG786470:UYH786470 VIC786470:VID786470 VRY786470:VRZ786470 WBU786470:WBV786470 WLQ786470:WLR786470 WVM786470:WVN786470 E852006:F852006 JA852006:JB852006 SW852006:SX852006 ACS852006:ACT852006 AMO852006:AMP852006 AWK852006:AWL852006 BGG852006:BGH852006 BQC852006:BQD852006 BZY852006:BZZ852006 CJU852006:CJV852006 CTQ852006:CTR852006 DDM852006:DDN852006 DNI852006:DNJ852006 DXE852006:DXF852006 EHA852006:EHB852006 EQW852006:EQX852006 FAS852006:FAT852006 FKO852006:FKP852006 FUK852006:FUL852006 GEG852006:GEH852006 GOC852006:GOD852006 GXY852006:GXZ852006 HHU852006:HHV852006 HRQ852006:HRR852006 IBM852006:IBN852006 ILI852006:ILJ852006 IVE852006:IVF852006 JFA852006:JFB852006 JOW852006:JOX852006 JYS852006:JYT852006 KIO852006:KIP852006 KSK852006:KSL852006 LCG852006:LCH852006 LMC852006:LMD852006 LVY852006:LVZ852006 MFU852006:MFV852006 MPQ852006:MPR852006 MZM852006:MZN852006 NJI852006:NJJ852006 NTE852006:NTF852006 ODA852006:ODB852006 OMW852006:OMX852006 OWS852006:OWT852006 PGO852006:PGP852006 PQK852006:PQL852006 QAG852006:QAH852006 QKC852006:QKD852006 QTY852006:QTZ852006 RDU852006:RDV852006 RNQ852006:RNR852006 RXM852006:RXN852006 SHI852006:SHJ852006 SRE852006:SRF852006 TBA852006:TBB852006 TKW852006:TKX852006 TUS852006:TUT852006 UEO852006:UEP852006 UOK852006:UOL852006 UYG852006:UYH852006 VIC852006:VID852006 VRY852006:VRZ852006 WBU852006:WBV852006 WLQ852006:WLR852006 WVM852006:WVN852006 E917542:F917542 JA917542:JB917542 SW917542:SX917542 ACS917542:ACT917542 AMO917542:AMP917542 AWK917542:AWL917542 BGG917542:BGH917542 BQC917542:BQD917542 BZY917542:BZZ917542 CJU917542:CJV917542 CTQ917542:CTR917542 DDM917542:DDN917542 DNI917542:DNJ917542 DXE917542:DXF917542 EHA917542:EHB917542 EQW917542:EQX917542 FAS917542:FAT917542 FKO917542:FKP917542 FUK917542:FUL917542 GEG917542:GEH917542 GOC917542:GOD917542 GXY917542:GXZ917542 HHU917542:HHV917542 HRQ917542:HRR917542 IBM917542:IBN917542 ILI917542:ILJ917542 IVE917542:IVF917542 JFA917542:JFB917542 JOW917542:JOX917542 JYS917542:JYT917542 KIO917542:KIP917542 KSK917542:KSL917542 LCG917542:LCH917542 LMC917542:LMD917542 LVY917542:LVZ917542 MFU917542:MFV917542 MPQ917542:MPR917542 MZM917542:MZN917542 NJI917542:NJJ917542 NTE917542:NTF917542 ODA917542:ODB917542 OMW917542:OMX917542 OWS917542:OWT917542 PGO917542:PGP917542 PQK917542:PQL917542 QAG917542:QAH917542 QKC917542:QKD917542 QTY917542:QTZ917542 RDU917542:RDV917542 RNQ917542:RNR917542 RXM917542:RXN917542 SHI917542:SHJ917542 SRE917542:SRF917542 TBA917542:TBB917542 TKW917542:TKX917542 TUS917542:TUT917542 UEO917542:UEP917542 UOK917542:UOL917542 UYG917542:UYH917542 VIC917542:VID917542 VRY917542:VRZ917542 WBU917542:WBV917542 WLQ917542:WLR917542 WVM917542:WVN917542 E983078:F983078 JA983078:JB983078 SW983078:SX983078 ACS983078:ACT983078 AMO983078:AMP983078 AWK983078:AWL983078 BGG983078:BGH983078 BQC983078:BQD983078 BZY983078:BZZ983078 CJU983078:CJV983078 CTQ983078:CTR983078 DDM983078:DDN983078 DNI983078:DNJ983078 DXE983078:DXF983078 EHA983078:EHB983078 EQW983078:EQX983078 FAS983078:FAT983078 FKO983078:FKP983078 FUK983078:FUL983078 GEG983078:GEH983078 GOC983078:GOD983078 GXY983078:GXZ983078 HHU983078:HHV983078 HRQ983078:HRR983078 IBM983078:IBN983078 ILI983078:ILJ983078 IVE983078:IVF983078 JFA983078:JFB983078 JOW983078:JOX983078 JYS983078:JYT983078 KIO983078:KIP983078 KSK983078:KSL983078 LCG983078:LCH983078 LMC983078:LMD983078 LVY983078:LVZ983078 MFU983078:MFV983078 MPQ983078:MPR983078 MZM983078:MZN983078 NJI983078:NJJ983078 NTE983078:NTF983078 ODA983078:ODB983078 OMW983078:OMX983078 OWS983078:OWT983078 PGO983078:PGP983078 PQK983078:PQL983078 QAG983078:QAH983078 QKC983078:QKD983078 QTY983078:QTZ983078 RDU983078:RDV983078 RNQ983078:RNR983078 RXM983078:RXN983078 SHI983078:SHJ983078 SRE983078:SRF983078 TBA983078:TBB983078 TKW983078:TKX983078 TUS983078:TUT983078 UEO983078:UEP983078 UOK983078:UOL983078 UYG983078:UYH983078 VIC983078:VID983078 VRY983078:VRZ983078 WBU983078:WBV983078 WLQ983078:WLR983078 WVM983078:WVN983078" xr:uid="{820A414E-6819-4807-9E81-A2B745E76A04}">
      <formula1>"防災計画,消防計画"</formula1>
    </dataValidation>
    <dataValidation type="list" allowBlank="1" showInputMessage="1" showErrorMessage="1" sqref="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9 JE65549 TA65549 ACW65549 AMS65549 AWO65549 BGK65549 BQG65549 CAC65549 CJY65549 CTU65549 DDQ65549 DNM65549 DXI65549 EHE65549 ERA65549 FAW65549 FKS65549 FUO65549 GEK65549 GOG65549 GYC65549 HHY65549 HRU65549 IBQ65549 ILM65549 IVI65549 JFE65549 JPA65549 JYW65549 KIS65549 KSO65549 LCK65549 LMG65549 LWC65549 MFY65549 MPU65549 MZQ65549 NJM65549 NTI65549 ODE65549 ONA65549 OWW65549 PGS65549 PQO65549 QAK65549 QKG65549 QUC65549 RDY65549 RNU65549 RXQ65549 SHM65549 SRI65549 TBE65549 TLA65549 TUW65549 UES65549 UOO65549 UYK65549 VIG65549 VSC65549 WBY65549 WLU65549 WVQ65549 I131085 JE131085 TA131085 ACW131085 AMS131085 AWO131085 BGK131085 BQG131085 CAC131085 CJY131085 CTU131085 DDQ131085 DNM131085 DXI131085 EHE131085 ERA131085 FAW131085 FKS131085 FUO131085 GEK131085 GOG131085 GYC131085 HHY131085 HRU131085 IBQ131085 ILM131085 IVI131085 JFE131085 JPA131085 JYW131085 KIS131085 KSO131085 LCK131085 LMG131085 LWC131085 MFY131085 MPU131085 MZQ131085 NJM131085 NTI131085 ODE131085 ONA131085 OWW131085 PGS131085 PQO131085 QAK131085 QKG131085 QUC131085 RDY131085 RNU131085 RXQ131085 SHM131085 SRI131085 TBE131085 TLA131085 TUW131085 UES131085 UOO131085 UYK131085 VIG131085 VSC131085 WBY131085 WLU131085 WVQ131085 I196621 JE196621 TA196621 ACW196621 AMS196621 AWO196621 BGK196621 BQG196621 CAC196621 CJY196621 CTU196621 DDQ196621 DNM196621 DXI196621 EHE196621 ERA196621 FAW196621 FKS196621 FUO196621 GEK196621 GOG196621 GYC196621 HHY196621 HRU196621 IBQ196621 ILM196621 IVI196621 JFE196621 JPA196621 JYW196621 KIS196621 KSO196621 LCK196621 LMG196621 LWC196621 MFY196621 MPU196621 MZQ196621 NJM196621 NTI196621 ODE196621 ONA196621 OWW196621 PGS196621 PQO196621 QAK196621 QKG196621 QUC196621 RDY196621 RNU196621 RXQ196621 SHM196621 SRI196621 TBE196621 TLA196621 TUW196621 UES196621 UOO196621 UYK196621 VIG196621 VSC196621 WBY196621 WLU196621 WVQ196621 I262157 JE262157 TA262157 ACW262157 AMS262157 AWO262157 BGK262157 BQG262157 CAC262157 CJY262157 CTU262157 DDQ262157 DNM262157 DXI262157 EHE262157 ERA262157 FAW262157 FKS262157 FUO262157 GEK262157 GOG262157 GYC262157 HHY262157 HRU262157 IBQ262157 ILM262157 IVI262157 JFE262157 JPA262157 JYW262157 KIS262157 KSO262157 LCK262157 LMG262157 LWC262157 MFY262157 MPU262157 MZQ262157 NJM262157 NTI262157 ODE262157 ONA262157 OWW262157 PGS262157 PQO262157 QAK262157 QKG262157 QUC262157 RDY262157 RNU262157 RXQ262157 SHM262157 SRI262157 TBE262157 TLA262157 TUW262157 UES262157 UOO262157 UYK262157 VIG262157 VSC262157 WBY262157 WLU262157 WVQ262157 I327693 JE327693 TA327693 ACW327693 AMS327693 AWO327693 BGK327693 BQG327693 CAC327693 CJY327693 CTU327693 DDQ327693 DNM327693 DXI327693 EHE327693 ERA327693 FAW327693 FKS327693 FUO327693 GEK327693 GOG327693 GYC327693 HHY327693 HRU327693 IBQ327693 ILM327693 IVI327693 JFE327693 JPA327693 JYW327693 KIS327693 KSO327693 LCK327693 LMG327693 LWC327693 MFY327693 MPU327693 MZQ327693 NJM327693 NTI327693 ODE327693 ONA327693 OWW327693 PGS327693 PQO327693 QAK327693 QKG327693 QUC327693 RDY327693 RNU327693 RXQ327693 SHM327693 SRI327693 TBE327693 TLA327693 TUW327693 UES327693 UOO327693 UYK327693 VIG327693 VSC327693 WBY327693 WLU327693 WVQ327693 I393229 JE393229 TA393229 ACW393229 AMS393229 AWO393229 BGK393229 BQG393229 CAC393229 CJY393229 CTU393229 DDQ393229 DNM393229 DXI393229 EHE393229 ERA393229 FAW393229 FKS393229 FUO393229 GEK393229 GOG393229 GYC393229 HHY393229 HRU393229 IBQ393229 ILM393229 IVI393229 JFE393229 JPA393229 JYW393229 KIS393229 KSO393229 LCK393229 LMG393229 LWC393229 MFY393229 MPU393229 MZQ393229 NJM393229 NTI393229 ODE393229 ONA393229 OWW393229 PGS393229 PQO393229 QAK393229 QKG393229 QUC393229 RDY393229 RNU393229 RXQ393229 SHM393229 SRI393229 TBE393229 TLA393229 TUW393229 UES393229 UOO393229 UYK393229 VIG393229 VSC393229 WBY393229 WLU393229 WVQ393229 I458765 JE458765 TA458765 ACW458765 AMS458765 AWO458765 BGK458765 BQG458765 CAC458765 CJY458765 CTU458765 DDQ458765 DNM458765 DXI458765 EHE458765 ERA458765 FAW458765 FKS458765 FUO458765 GEK458765 GOG458765 GYC458765 HHY458765 HRU458765 IBQ458765 ILM458765 IVI458765 JFE458765 JPA458765 JYW458765 KIS458765 KSO458765 LCK458765 LMG458765 LWC458765 MFY458765 MPU458765 MZQ458765 NJM458765 NTI458765 ODE458765 ONA458765 OWW458765 PGS458765 PQO458765 QAK458765 QKG458765 QUC458765 RDY458765 RNU458765 RXQ458765 SHM458765 SRI458765 TBE458765 TLA458765 TUW458765 UES458765 UOO458765 UYK458765 VIG458765 VSC458765 WBY458765 WLU458765 WVQ458765 I524301 JE524301 TA524301 ACW524301 AMS524301 AWO524301 BGK524301 BQG524301 CAC524301 CJY524301 CTU524301 DDQ524301 DNM524301 DXI524301 EHE524301 ERA524301 FAW524301 FKS524301 FUO524301 GEK524301 GOG524301 GYC524301 HHY524301 HRU524301 IBQ524301 ILM524301 IVI524301 JFE524301 JPA524301 JYW524301 KIS524301 KSO524301 LCK524301 LMG524301 LWC524301 MFY524301 MPU524301 MZQ524301 NJM524301 NTI524301 ODE524301 ONA524301 OWW524301 PGS524301 PQO524301 QAK524301 QKG524301 QUC524301 RDY524301 RNU524301 RXQ524301 SHM524301 SRI524301 TBE524301 TLA524301 TUW524301 UES524301 UOO524301 UYK524301 VIG524301 VSC524301 WBY524301 WLU524301 WVQ524301 I589837 JE589837 TA589837 ACW589837 AMS589837 AWO589837 BGK589837 BQG589837 CAC589837 CJY589837 CTU589837 DDQ589837 DNM589837 DXI589837 EHE589837 ERA589837 FAW589837 FKS589837 FUO589837 GEK589837 GOG589837 GYC589837 HHY589837 HRU589837 IBQ589837 ILM589837 IVI589837 JFE589837 JPA589837 JYW589837 KIS589837 KSO589837 LCK589837 LMG589837 LWC589837 MFY589837 MPU589837 MZQ589837 NJM589837 NTI589837 ODE589837 ONA589837 OWW589837 PGS589837 PQO589837 QAK589837 QKG589837 QUC589837 RDY589837 RNU589837 RXQ589837 SHM589837 SRI589837 TBE589837 TLA589837 TUW589837 UES589837 UOO589837 UYK589837 VIG589837 VSC589837 WBY589837 WLU589837 WVQ589837 I655373 JE655373 TA655373 ACW655373 AMS655373 AWO655373 BGK655373 BQG655373 CAC655373 CJY655373 CTU655373 DDQ655373 DNM655373 DXI655373 EHE655373 ERA655373 FAW655373 FKS655373 FUO655373 GEK655373 GOG655373 GYC655373 HHY655373 HRU655373 IBQ655373 ILM655373 IVI655373 JFE655373 JPA655373 JYW655373 KIS655373 KSO655373 LCK655373 LMG655373 LWC655373 MFY655373 MPU655373 MZQ655373 NJM655373 NTI655373 ODE655373 ONA655373 OWW655373 PGS655373 PQO655373 QAK655373 QKG655373 QUC655373 RDY655373 RNU655373 RXQ655373 SHM655373 SRI655373 TBE655373 TLA655373 TUW655373 UES655373 UOO655373 UYK655373 VIG655373 VSC655373 WBY655373 WLU655373 WVQ655373 I720909 JE720909 TA720909 ACW720909 AMS720909 AWO720909 BGK720909 BQG720909 CAC720909 CJY720909 CTU720909 DDQ720909 DNM720909 DXI720909 EHE720909 ERA720909 FAW720909 FKS720909 FUO720909 GEK720909 GOG720909 GYC720909 HHY720909 HRU720909 IBQ720909 ILM720909 IVI720909 JFE720909 JPA720909 JYW720909 KIS720909 KSO720909 LCK720909 LMG720909 LWC720909 MFY720909 MPU720909 MZQ720909 NJM720909 NTI720909 ODE720909 ONA720909 OWW720909 PGS720909 PQO720909 QAK720909 QKG720909 QUC720909 RDY720909 RNU720909 RXQ720909 SHM720909 SRI720909 TBE720909 TLA720909 TUW720909 UES720909 UOO720909 UYK720909 VIG720909 VSC720909 WBY720909 WLU720909 WVQ720909 I786445 JE786445 TA786445 ACW786445 AMS786445 AWO786445 BGK786445 BQG786445 CAC786445 CJY786445 CTU786445 DDQ786445 DNM786445 DXI786445 EHE786445 ERA786445 FAW786445 FKS786445 FUO786445 GEK786445 GOG786445 GYC786445 HHY786445 HRU786445 IBQ786445 ILM786445 IVI786445 JFE786445 JPA786445 JYW786445 KIS786445 KSO786445 LCK786445 LMG786445 LWC786445 MFY786445 MPU786445 MZQ786445 NJM786445 NTI786445 ODE786445 ONA786445 OWW786445 PGS786445 PQO786445 QAK786445 QKG786445 QUC786445 RDY786445 RNU786445 RXQ786445 SHM786445 SRI786445 TBE786445 TLA786445 TUW786445 UES786445 UOO786445 UYK786445 VIG786445 VSC786445 WBY786445 WLU786445 WVQ786445 I851981 JE851981 TA851981 ACW851981 AMS851981 AWO851981 BGK851981 BQG851981 CAC851981 CJY851981 CTU851981 DDQ851981 DNM851981 DXI851981 EHE851981 ERA851981 FAW851981 FKS851981 FUO851981 GEK851981 GOG851981 GYC851981 HHY851981 HRU851981 IBQ851981 ILM851981 IVI851981 JFE851981 JPA851981 JYW851981 KIS851981 KSO851981 LCK851981 LMG851981 LWC851981 MFY851981 MPU851981 MZQ851981 NJM851981 NTI851981 ODE851981 ONA851981 OWW851981 PGS851981 PQO851981 QAK851981 QKG851981 QUC851981 RDY851981 RNU851981 RXQ851981 SHM851981 SRI851981 TBE851981 TLA851981 TUW851981 UES851981 UOO851981 UYK851981 VIG851981 VSC851981 WBY851981 WLU851981 WVQ851981 I917517 JE917517 TA917517 ACW917517 AMS917517 AWO917517 BGK917517 BQG917517 CAC917517 CJY917517 CTU917517 DDQ917517 DNM917517 DXI917517 EHE917517 ERA917517 FAW917517 FKS917517 FUO917517 GEK917517 GOG917517 GYC917517 HHY917517 HRU917517 IBQ917517 ILM917517 IVI917517 JFE917517 JPA917517 JYW917517 KIS917517 KSO917517 LCK917517 LMG917517 LWC917517 MFY917517 MPU917517 MZQ917517 NJM917517 NTI917517 ODE917517 ONA917517 OWW917517 PGS917517 PQO917517 QAK917517 QKG917517 QUC917517 RDY917517 RNU917517 RXQ917517 SHM917517 SRI917517 TBE917517 TLA917517 TUW917517 UES917517 UOO917517 UYK917517 VIG917517 VSC917517 WBY917517 WLU917517 WVQ917517 I983053 JE983053 TA983053 ACW983053 AMS983053 AWO983053 BGK983053 BQG983053 CAC983053 CJY983053 CTU983053 DDQ983053 DNM983053 DXI983053 EHE983053 ERA983053 FAW983053 FKS983053 FUO983053 GEK983053 GOG983053 GYC983053 HHY983053 HRU983053 IBQ983053 ILM983053 IVI983053 JFE983053 JPA983053 JYW983053 KIS983053 KSO983053 LCK983053 LMG983053 LWC983053 MFY983053 MPU983053 MZQ983053 NJM983053 NTI983053 ODE983053 ONA983053 OWW983053 PGS983053 PQO983053 QAK983053 QKG983053 QUC983053 RDY983053 RNU983053 RXQ983053 SHM983053 SRI983053 TBE983053 TLA983053 TUW983053 UES983053 UOO983053 UYK983053 VIG983053 VSC983053 WBY983053 WLU983053 WVQ983053" xr:uid="{DDA9BC7C-5B25-4617-87BC-0C86C8D409CB}">
      <formula1>"適合している,適合していない"</formula1>
    </dataValidation>
    <dataValidation type="list" allowBlank="1" showInputMessage="1" showErrorMessage="1" sqref="WVL983056:WVP983063 IZ15:JD23 SV15:SZ23 ACR15:ACV23 AMN15:AMR23 AWJ15:AWN23 BGF15:BGJ23 BQB15:BQF23 BZX15:CAB23 CJT15:CJX23 CTP15:CTT23 DDL15:DDP23 DNH15:DNL23 DXD15:DXH23 EGZ15:EHD23 EQV15:EQZ23 FAR15:FAV23 FKN15:FKR23 FUJ15:FUN23 GEF15:GEJ23 GOB15:GOF23 GXX15:GYB23 HHT15:HHX23 HRP15:HRT23 IBL15:IBP23 ILH15:ILL23 IVD15:IVH23 JEZ15:JFD23 JOV15:JOZ23 JYR15:JYV23 KIN15:KIR23 KSJ15:KSN23 LCF15:LCJ23 LMB15:LMF23 LVX15:LWB23 MFT15:MFX23 MPP15:MPT23 MZL15:MZP23 NJH15:NJL23 NTD15:NTH23 OCZ15:ODD23 OMV15:OMZ23 OWR15:OWV23 PGN15:PGR23 PQJ15:PQN23 QAF15:QAJ23 QKB15:QKF23 QTX15:QUB23 RDT15:RDX23 RNP15:RNT23 RXL15:RXP23 SHH15:SHL23 SRD15:SRH23 TAZ15:TBD23 TKV15:TKZ23 TUR15:TUV23 UEN15:UER23 UOJ15:UON23 UYF15:UYJ23 VIB15:VIF23 VRX15:VSB23 WBT15:WBX23 WLP15:WLT23 WVL15:WVP23 D65552:H65559 IZ65552:JD65559 SV65552:SZ65559 ACR65552:ACV65559 AMN65552:AMR65559 AWJ65552:AWN65559 BGF65552:BGJ65559 BQB65552:BQF65559 BZX65552:CAB65559 CJT65552:CJX65559 CTP65552:CTT65559 DDL65552:DDP65559 DNH65552:DNL65559 DXD65552:DXH65559 EGZ65552:EHD65559 EQV65552:EQZ65559 FAR65552:FAV65559 FKN65552:FKR65559 FUJ65552:FUN65559 GEF65552:GEJ65559 GOB65552:GOF65559 GXX65552:GYB65559 HHT65552:HHX65559 HRP65552:HRT65559 IBL65552:IBP65559 ILH65552:ILL65559 IVD65552:IVH65559 JEZ65552:JFD65559 JOV65552:JOZ65559 JYR65552:JYV65559 KIN65552:KIR65559 KSJ65552:KSN65559 LCF65552:LCJ65559 LMB65552:LMF65559 LVX65552:LWB65559 MFT65552:MFX65559 MPP65552:MPT65559 MZL65552:MZP65559 NJH65552:NJL65559 NTD65552:NTH65559 OCZ65552:ODD65559 OMV65552:OMZ65559 OWR65552:OWV65559 PGN65552:PGR65559 PQJ65552:PQN65559 QAF65552:QAJ65559 QKB65552:QKF65559 QTX65552:QUB65559 RDT65552:RDX65559 RNP65552:RNT65559 RXL65552:RXP65559 SHH65552:SHL65559 SRD65552:SRH65559 TAZ65552:TBD65559 TKV65552:TKZ65559 TUR65552:TUV65559 UEN65552:UER65559 UOJ65552:UON65559 UYF65552:UYJ65559 VIB65552:VIF65559 VRX65552:VSB65559 WBT65552:WBX65559 WLP65552:WLT65559 WVL65552:WVP65559 D131088:H131095 IZ131088:JD131095 SV131088:SZ131095 ACR131088:ACV131095 AMN131088:AMR131095 AWJ131088:AWN131095 BGF131088:BGJ131095 BQB131088:BQF131095 BZX131088:CAB131095 CJT131088:CJX131095 CTP131088:CTT131095 DDL131088:DDP131095 DNH131088:DNL131095 DXD131088:DXH131095 EGZ131088:EHD131095 EQV131088:EQZ131095 FAR131088:FAV131095 FKN131088:FKR131095 FUJ131088:FUN131095 GEF131088:GEJ131095 GOB131088:GOF131095 GXX131088:GYB131095 HHT131088:HHX131095 HRP131088:HRT131095 IBL131088:IBP131095 ILH131088:ILL131095 IVD131088:IVH131095 JEZ131088:JFD131095 JOV131088:JOZ131095 JYR131088:JYV131095 KIN131088:KIR131095 KSJ131088:KSN131095 LCF131088:LCJ131095 LMB131088:LMF131095 LVX131088:LWB131095 MFT131088:MFX131095 MPP131088:MPT131095 MZL131088:MZP131095 NJH131088:NJL131095 NTD131088:NTH131095 OCZ131088:ODD131095 OMV131088:OMZ131095 OWR131088:OWV131095 PGN131088:PGR131095 PQJ131088:PQN131095 QAF131088:QAJ131095 QKB131088:QKF131095 QTX131088:QUB131095 RDT131088:RDX131095 RNP131088:RNT131095 RXL131088:RXP131095 SHH131088:SHL131095 SRD131088:SRH131095 TAZ131088:TBD131095 TKV131088:TKZ131095 TUR131088:TUV131095 UEN131088:UER131095 UOJ131088:UON131095 UYF131088:UYJ131095 VIB131088:VIF131095 VRX131088:VSB131095 WBT131088:WBX131095 WLP131088:WLT131095 WVL131088:WVP131095 D196624:H196631 IZ196624:JD196631 SV196624:SZ196631 ACR196624:ACV196631 AMN196624:AMR196631 AWJ196624:AWN196631 BGF196624:BGJ196631 BQB196624:BQF196631 BZX196624:CAB196631 CJT196624:CJX196631 CTP196624:CTT196631 DDL196624:DDP196631 DNH196624:DNL196631 DXD196624:DXH196631 EGZ196624:EHD196631 EQV196624:EQZ196631 FAR196624:FAV196631 FKN196624:FKR196631 FUJ196624:FUN196631 GEF196624:GEJ196631 GOB196624:GOF196631 GXX196624:GYB196631 HHT196624:HHX196631 HRP196624:HRT196631 IBL196624:IBP196631 ILH196624:ILL196631 IVD196624:IVH196631 JEZ196624:JFD196631 JOV196624:JOZ196631 JYR196624:JYV196631 KIN196624:KIR196631 KSJ196624:KSN196631 LCF196624:LCJ196631 LMB196624:LMF196631 LVX196624:LWB196631 MFT196624:MFX196631 MPP196624:MPT196631 MZL196624:MZP196631 NJH196624:NJL196631 NTD196624:NTH196631 OCZ196624:ODD196631 OMV196624:OMZ196631 OWR196624:OWV196631 PGN196624:PGR196631 PQJ196624:PQN196631 QAF196624:QAJ196631 QKB196624:QKF196631 QTX196624:QUB196631 RDT196624:RDX196631 RNP196624:RNT196631 RXL196624:RXP196631 SHH196624:SHL196631 SRD196624:SRH196631 TAZ196624:TBD196631 TKV196624:TKZ196631 TUR196624:TUV196631 UEN196624:UER196631 UOJ196624:UON196631 UYF196624:UYJ196631 VIB196624:VIF196631 VRX196624:VSB196631 WBT196624:WBX196631 WLP196624:WLT196631 WVL196624:WVP196631 D262160:H262167 IZ262160:JD262167 SV262160:SZ262167 ACR262160:ACV262167 AMN262160:AMR262167 AWJ262160:AWN262167 BGF262160:BGJ262167 BQB262160:BQF262167 BZX262160:CAB262167 CJT262160:CJX262167 CTP262160:CTT262167 DDL262160:DDP262167 DNH262160:DNL262167 DXD262160:DXH262167 EGZ262160:EHD262167 EQV262160:EQZ262167 FAR262160:FAV262167 FKN262160:FKR262167 FUJ262160:FUN262167 GEF262160:GEJ262167 GOB262160:GOF262167 GXX262160:GYB262167 HHT262160:HHX262167 HRP262160:HRT262167 IBL262160:IBP262167 ILH262160:ILL262167 IVD262160:IVH262167 JEZ262160:JFD262167 JOV262160:JOZ262167 JYR262160:JYV262167 KIN262160:KIR262167 KSJ262160:KSN262167 LCF262160:LCJ262167 LMB262160:LMF262167 LVX262160:LWB262167 MFT262160:MFX262167 MPP262160:MPT262167 MZL262160:MZP262167 NJH262160:NJL262167 NTD262160:NTH262167 OCZ262160:ODD262167 OMV262160:OMZ262167 OWR262160:OWV262167 PGN262160:PGR262167 PQJ262160:PQN262167 QAF262160:QAJ262167 QKB262160:QKF262167 QTX262160:QUB262167 RDT262160:RDX262167 RNP262160:RNT262167 RXL262160:RXP262167 SHH262160:SHL262167 SRD262160:SRH262167 TAZ262160:TBD262167 TKV262160:TKZ262167 TUR262160:TUV262167 UEN262160:UER262167 UOJ262160:UON262167 UYF262160:UYJ262167 VIB262160:VIF262167 VRX262160:VSB262167 WBT262160:WBX262167 WLP262160:WLT262167 WVL262160:WVP262167 D327696:H327703 IZ327696:JD327703 SV327696:SZ327703 ACR327696:ACV327703 AMN327696:AMR327703 AWJ327696:AWN327703 BGF327696:BGJ327703 BQB327696:BQF327703 BZX327696:CAB327703 CJT327696:CJX327703 CTP327696:CTT327703 DDL327696:DDP327703 DNH327696:DNL327703 DXD327696:DXH327703 EGZ327696:EHD327703 EQV327696:EQZ327703 FAR327696:FAV327703 FKN327696:FKR327703 FUJ327696:FUN327703 GEF327696:GEJ327703 GOB327696:GOF327703 GXX327696:GYB327703 HHT327696:HHX327703 HRP327696:HRT327703 IBL327696:IBP327703 ILH327696:ILL327703 IVD327696:IVH327703 JEZ327696:JFD327703 JOV327696:JOZ327703 JYR327696:JYV327703 KIN327696:KIR327703 KSJ327696:KSN327703 LCF327696:LCJ327703 LMB327696:LMF327703 LVX327696:LWB327703 MFT327696:MFX327703 MPP327696:MPT327703 MZL327696:MZP327703 NJH327696:NJL327703 NTD327696:NTH327703 OCZ327696:ODD327703 OMV327696:OMZ327703 OWR327696:OWV327703 PGN327696:PGR327703 PQJ327696:PQN327703 QAF327696:QAJ327703 QKB327696:QKF327703 QTX327696:QUB327703 RDT327696:RDX327703 RNP327696:RNT327703 RXL327696:RXP327703 SHH327696:SHL327703 SRD327696:SRH327703 TAZ327696:TBD327703 TKV327696:TKZ327703 TUR327696:TUV327703 UEN327696:UER327703 UOJ327696:UON327703 UYF327696:UYJ327703 VIB327696:VIF327703 VRX327696:VSB327703 WBT327696:WBX327703 WLP327696:WLT327703 WVL327696:WVP327703 D393232:H393239 IZ393232:JD393239 SV393232:SZ393239 ACR393232:ACV393239 AMN393232:AMR393239 AWJ393232:AWN393239 BGF393232:BGJ393239 BQB393232:BQF393239 BZX393232:CAB393239 CJT393232:CJX393239 CTP393232:CTT393239 DDL393232:DDP393239 DNH393232:DNL393239 DXD393232:DXH393239 EGZ393232:EHD393239 EQV393232:EQZ393239 FAR393232:FAV393239 FKN393232:FKR393239 FUJ393232:FUN393239 GEF393232:GEJ393239 GOB393232:GOF393239 GXX393232:GYB393239 HHT393232:HHX393239 HRP393232:HRT393239 IBL393232:IBP393239 ILH393232:ILL393239 IVD393232:IVH393239 JEZ393232:JFD393239 JOV393232:JOZ393239 JYR393232:JYV393239 KIN393232:KIR393239 KSJ393232:KSN393239 LCF393232:LCJ393239 LMB393232:LMF393239 LVX393232:LWB393239 MFT393232:MFX393239 MPP393232:MPT393239 MZL393232:MZP393239 NJH393232:NJL393239 NTD393232:NTH393239 OCZ393232:ODD393239 OMV393232:OMZ393239 OWR393232:OWV393239 PGN393232:PGR393239 PQJ393232:PQN393239 QAF393232:QAJ393239 QKB393232:QKF393239 QTX393232:QUB393239 RDT393232:RDX393239 RNP393232:RNT393239 RXL393232:RXP393239 SHH393232:SHL393239 SRD393232:SRH393239 TAZ393232:TBD393239 TKV393232:TKZ393239 TUR393232:TUV393239 UEN393232:UER393239 UOJ393232:UON393239 UYF393232:UYJ393239 VIB393232:VIF393239 VRX393232:VSB393239 WBT393232:WBX393239 WLP393232:WLT393239 WVL393232:WVP393239 D458768:H458775 IZ458768:JD458775 SV458768:SZ458775 ACR458768:ACV458775 AMN458768:AMR458775 AWJ458768:AWN458775 BGF458768:BGJ458775 BQB458768:BQF458775 BZX458768:CAB458775 CJT458768:CJX458775 CTP458768:CTT458775 DDL458768:DDP458775 DNH458768:DNL458775 DXD458768:DXH458775 EGZ458768:EHD458775 EQV458768:EQZ458775 FAR458768:FAV458775 FKN458768:FKR458775 FUJ458768:FUN458775 GEF458768:GEJ458775 GOB458768:GOF458775 GXX458768:GYB458775 HHT458768:HHX458775 HRP458768:HRT458775 IBL458768:IBP458775 ILH458768:ILL458775 IVD458768:IVH458775 JEZ458768:JFD458775 JOV458768:JOZ458775 JYR458768:JYV458775 KIN458768:KIR458775 KSJ458768:KSN458775 LCF458768:LCJ458775 LMB458768:LMF458775 LVX458768:LWB458775 MFT458768:MFX458775 MPP458768:MPT458775 MZL458768:MZP458775 NJH458768:NJL458775 NTD458768:NTH458775 OCZ458768:ODD458775 OMV458768:OMZ458775 OWR458768:OWV458775 PGN458768:PGR458775 PQJ458768:PQN458775 QAF458768:QAJ458775 QKB458768:QKF458775 QTX458768:QUB458775 RDT458768:RDX458775 RNP458768:RNT458775 RXL458768:RXP458775 SHH458768:SHL458775 SRD458768:SRH458775 TAZ458768:TBD458775 TKV458768:TKZ458775 TUR458768:TUV458775 UEN458768:UER458775 UOJ458768:UON458775 UYF458768:UYJ458775 VIB458768:VIF458775 VRX458768:VSB458775 WBT458768:WBX458775 WLP458768:WLT458775 WVL458768:WVP458775 D524304:H524311 IZ524304:JD524311 SV524304:SZ524311 ACR524304:ACV524311 AMN524304:AMR524311 AWJ524304:AWN524311 BGF524304:BGJ524311 BQB524304:BQF524311 BZX524304:CAB524311 CJT524304:CJX524311 CTP524304:CTT524311 DDL524304:DDP524311 DNH524304:DNL524311 DXD524304:DXH524311 EGZ524304:EHD524311 EQV524304:EQZ524311 FAR524304:FAV524311 FKN524304:FKR524311 FUJ524304:FUN524311 GEF524304:GEJ524311 GOB524304:GOF524311 GXX524304:GYB524311 HHT524304:HHX524311 HRP524304:HRT524311 IBL524304:IBP524311 ILH524304:ILL524311 IVD524304:IVH524311 JEZ524304:JFD524311 JOV524304:JOZ524311 JYR524304:JYV524311 KIN524304:KIR524311 KSJ524304:KSN524311 LCF524304:LCJ524311 LMB524304:LMF524311 LVX524304:LWB524311 MFT524304:MFX524311 MPP524304:MPT524311 MZL524304:MZP524311 NJH524304:NJL524311 NTD524304:NTH524311 OCZ524304:ODD524311 OMV524304:OMZ524311 OWR524304:OWV524311 PGN524304:PGR524311 PQJ524304:PQN524311 QAF524304:QAJ524311 QKB524304:QKF524311 QTX524304:QUB524311 RDT524304:RDX524311 RNP524304:RNT524311 RXL524304:RXP524311 SHH524304:SHL524311 SRD524304:SRH524311 TAZ524304:TBD524311 TKV524304:TKZ524311 TUR524304:TUV524311 UEN524304:UER524311 UOJ524304:UON524311 UYF524304:UYJ524311 VIB524304:VIF524311 VRX524304:VSB524311 WBT524304:WBX524311 WLP524304:WLT524311 WVL524304:WVP524311 D589840:H589847 IZ589840:JD589847 SV589840:SZ589847 ACR589840:ACV589847 AMN589840:AMR589847 AWJ589840:AWN589847 BGF589840:BGJ589847 BQB589840:BQF589847 BZX589840:CAB589847 CJT589840:CJX589847 CTP589840:CTT589847 DDL589840:DDP589847 DNH589840:DNL589847 DXD589840:DXH589847 EGZ589840:EHD589847 EQV589840:EQZ589847 FAR589840:FAV589847 FKN589840:FKR589847 FUJ589840:FUN589847 GEF589840:GEJ589847 GOB589840:GOF589847 GXX589840:GYB589847 HHT589840:HHX589847 HRP589840:HRT589847 IBL589840:IBP589847 ILH589840:ILL589847 IVD589840:IVH589847 JEZ589840:JFD589847 JOV589840:JOZ589847 JYR589840:JYV589847 KIN589840:KIR589847 KSJ589840:KSN589847 LCF589840:LCJ589847 LMB589840:LMF589847 LVX589840:LWB589847 MFT589840:MFX589847 MPP589840:MPT589847 MZL589840:MZP589847 NJH589840:NJL589847 NTD589840:NTH589847 OCZ589840:ODD589847 OMV589840:OMZ589847 OWR589840:OWV589847 PGN589840:PGR589847 PQJ589840:PQN589847 QAF589840:QAJ589847 QKB589840:QKF589847 QTX589840:QUB589847 RDT589840:RDX589847 RNP589840:RNT589847 RXL589840:RXP589847 SHH589840:SHL589847 SRD589840:SRH589847 TAZ589840:TBD589847 TKV589840:TKZ589847 TUR589840:TUV589847 UEN589840:UER589847 UOJ589840:UON589847 UYF589840:UYJ589847 VIB589840:VIF589847 VRX589840:VSB589847 WBT589840:WBX589847 WLP589840:WLT589847 WVL589840:WVP589847 D655376:H655383 IZ655376:JD655383 SV655376:SZ655383 ACR655376:ACV655383 AMN655376:AMR655383 AWJ655376:AWN655383 BGF655376:BGJ655383 BQB655376:BQF655383 BZX655376:CAB655383 CJT655376:CJX655383 CTP655376:CTT655383 DDL655376:DDP655383 DNH655376:DNL655383 DXD655376:DXH655383 EGZ655376:EHD655383 EQV655376:EQZ655383 FAR655376:FAV655383 FKN655376:FKR655383 FUJ655376:FUN655383 GEF655376:GEJ655383 GOB655376:GOF655383 GXX655376:GYB655383 HHT655376:HHX655383 HRP655376:HRT655383 IBL655376:IBP655383 ILH655376:ILL655383 IVD655376:IVH655383 JEZ655376:JFD655383 JOV655376:JOZ655383 JYR655376:JYV655383 KIN655376:KIR655383 KSJ655376:KSN655383 LCF655376:LCJ655383 LMB655376:LMF655383 LVX655376:LWB655383 MFT655376:MFX655383 MPP655376:MPT655383 MZL655376:MZP655383 NJH655376:NJL655383 NTD655376:NTH655383 OCZ655376:ODD655383 OMV655376:OMZ655383 OWR655376:OWV655383 PGN655376:PGR655383 PQJ655376:PQN655383 QAF655376:QAJ655383 QKB655376:QKF655383 QTX655376:QUB655383 RDT655376:RDX655383 RNP655376:RNT655383 RXL655376:RXP655383 SHH655376:SHL655383 SRD655376:SRH655383 TAZ655376:TBD655383 TKV655376:TKZ655383 TUR655376:TUV655383 UEN655376:UER655383 UOJ655376:UON655383 UYF655376:UYJ655383 VIB655376:VIF655383 VRX655376:VSB655383 WBT655376:WBX655383 WLP655376:WLT655383 WVL655376:WVP655383 D720912:H720919 IZ720912:JD720919 SV720912:SZ720919 ACR720912:ACV720919 AMN720912:AMR720919 AWJ720912:AWN720919 BGF720912:BGJ720919 BQB720912:BQF720919 BZX720912:CAB720919 CJT720912:CJX720919 CTP720912:CTT720919 DDL720912:DDP720919 DNH720912:DNL720919 DXD720912:DXH720919 EGZ720912:EHD720919 EQV720912:EQZ720919 FAR720912:FAV720919 FKN720912:FKR720919 FUJ720912:FUN720919 GEF720912:GEJ720919 GOB720912:GOF720919 GXX720912:GYB720919 HHT720912:HHX720919 HRP720912:HRT720919 IBL720912:IBP720919 ILH720912:ILL720919 IVD720912:IVH720919 JEZ720912:JFD720919 JOV720912:JOZ720919 JYR720912:JYV720919 KIN720912:KIR720919 KSJ720912:KSN720919 LCF720912:LCJ720919 LMB720912:LMF720919 LVX720912:LWB720919 MFT720912:MFX720919 MPP720912:MPT720919 MZL720912:MZP720919 NJH720912:NJL720919 NTD720912:NTH720919 OCZ720912:ODD720919 OMV720912:OMZ720919 OWR720912:OWV720919 PGN720912:PGR720919 PQJ720912:PQN720919 QAF720912:QAJ720919 QKB720912:QKF720919 QTX720912:QUB720919 RDT720912:RDX720919 RNP720912:RNT720919 RXL720912:RXP720919 SHH720912:SHL720919 SRD720912:SRH720919 TAZ720912:TBD720919 TKV720912:TKZ720919 TUR720912:TUV720919 UEN720912:UER720919 UOJ720912:UON720919 UYF720912:UYJ720919 VIB720912:VIF720919 VRX720912:VSB720919 WBT720912:WBX720919 WLP720912:WLT720919 WVL720912:WVP720919 D786448:H786455 IZ786448:JD786455 SV786448:SZ786455 ACR786448:ACV786455 AMN786448:AMR786455 AWJ786448:AWN786455 BGF786448:BGJ786455 BQB786448:BQF786455 BZX786448:CAB786455 CJT786448:CJX786455 CTP786448:CTT786455 DDL786448:DDP786455 DNH786448:DNL786455 DXD786448:DXH786455 EGZ786448:EHD786455 EQV786448:EQZ786455 FAR786448:FAV786455 FKN786448:FKR786455 FUJ786448:FUN786455 GEF786448:GEJ786455 GOB786448:GOF786455 GXX786448:GYB786455 HHT786448:HHX786455 HRP786448:HRT786455 IBL786448:IBP786455 ILH786448:ILL786455 IVD786448:IVH786455 JEZ786448:JFD786455 JOV786448:JOZ786455 JYR786448:JYV786455 KIN786448:KIR786455 KSJ786448:KSN786455 LCF786448:LCJ786455 LMB786448:LMF786455 LVX786448:LWB786455 MFT786448:MFX786455 MPP786448:MPT786455 MZL786448:MZP786455 NJH786448:NJL786455 NTD786448:NTH786455 OCZ786448:ODD786455 OMV786448:OMZ786455 OWR786448:OWV786455 PGN786448:PGR786455 PQJ786448:PQN786455 QAF786448:QAJ786455 QKB786448:QKF786455 QTX786448:QUB786455 RDT786448:RDX786455 RNP786448:RNT786455 RXL786448:RXP786455 SHH786448:SHL786455 SRD786448:SRH786455 TAZ786448:TBD786455 TKV786448:TKZ786455 TUR786448:TUV786455 UEN786448:UER786455 UOJ786448:UON786455 UYF786448:UYJ786455 VIB786448:VIF786455 VRX786448:VSB786455 WBT786448:WBX786455 WLP786448:WLT786455 WVL786448:WVP786455 D851984:H851991 IZ851984:JD851991 SV851984:SZ851991 ACR851984:ACV851991 AMN851984:AMR851991 AWJ851984:AWN851991 BGF851984:BGJ851991 BQB851984:BQF851991 BZX851984:CAB851991 CJT851984:CJX851991 CTP851984:CTT851991 DDL851984:DDP851991 DNH851984:DNL851991 DXD851984:DXH851991 EGZ851984:EHD851991 EQV851984:EQZ851991 FAR851984:FAV851991 FKN851984:FKR851991 FUJ851984:FUN851991 GEF851984:GEJ851991 GOB851984:GOF851991 GXX851984:GYB851991 HHT851984:HHX851991 HRP851984:HRT851991 IBL851984:IBP851991 ILH851984:ILL851991 IVD851984:IVH851991 JEZ851984:JFD851991 JOV851984:JOZ851991 JYR851984:JYV851991 KIN851984:KIR851991 KSJ851984:KSN851991 LCF851984:LCJ851991 LMB851984:LMF851991 LVX851984:LWB851991 MFT851984:MFX851991 MPP851984:MPT851991 MZL851984:MZP851991 NJH851984:NJL851991 NTD851984:NTH851991 OCZ851984:ODD851991 OMV851984:OMZ851991 OWR851984:OWV851991 PGN851984:PGR851991 PQJ851984:PQN851991 QAF851984:QAJ851991 QKB851984:QKF851991 QTX851984:QUB851991 RDT851984:RDX851991 RNP851984:RNT851991 RXL851984:RXP851991 SHH851984:SHL851991 SRD851984:SRH851991 TAZ851984:TBD851991 TKV851984:TKZ851991 TUR851984:TUV851991 UEN851984:UER851991 UOJ851984:UON851991 UYF851984:UYJ851991 VIB851984:VIF851991 VRX851984:VSB851991 WBT851984:WBX851991 WLP851984:WLT851991 WVL851984:WVP851991 D917520:H917527 IZ917520:JD917527 SV917520:SZ917527 ACR917520:ACV917527 AMN917520:AMR917527 AWJ917520:AWN917527 BGF917520:BGJ917527 BQB917520:BQF917527 BZX917520:CAB917527 CJT917520:CJX917527 CTP917520:CTT917527 DDL917520:DDP917527 DNH917520:DNL917527 DXD917520:DXH917527 EGZ917520:EHD917527 EQV917520:EQZ917527 FAR917520:FAV917527 FKN917520:FKR917527 FUJ917520:FUN917527 GEF917520:GEJ917527 GOB917520:GOF917527 GXX917520:GYB917527 HHT917520:HHX917527 HRP917520:HRT917527 IBL917520:IBP917527 ILH917520:ILL917527 IVD917520:IVH917527 JEZ917520:JFD917527 JOV917520:JOZ917527 JYR917520:JYV917527 KIN917520:KIR917527 KSJ917520:KSN917527 LCF917520:LCJ917527 LMB917520:LMF917527 LVX917520:LWB917527 MFT917520:MFX917527 MPP917520:MPT917527 MZL917520:MZP917527 NJH917520:NJL917527 NTD917520:NTH917527 OCZ917520:ODD917527 OMV917520:OMZ917527 OWR917520:OWV917527 PGN917520:PGR917527 PQJ917520:PQN917527 QAF917520:QAJ917527 QKB917520:QKF917527 QTX917520:QUB917527 RDT917520:RDX917527 RNP917520:RNT917527 RXL917520:RXP917527 SHH917520:SHL917527 SRD917520:SRH917527 TAZ917520:TBD917527 TKV917520:TKZ917527 TUR917520:TUV917527 UEN917520:UER917527 UOJ917520:UON917527 UYF917520:UYJ917527 VIB917520:VIF917527 VRX917520:VSB917527 WBT917520:WBX917527 WLP917520:WLT917527 WVL917520:WVP917527 D983056:H983063 IZ983056:JD983063 SV983056:SZ983063 ACR983056:ACV983063 AMN983056:AMR983063 AWJ983056:AWN983063 BGF983056:BGJ983063 BQB983056:BQF983063 BZX983056:CAB983063 CJT983056:CJX983063 CTP983056:CTT983063 DDL983056:DDP983063 DNH983056:DNL983063 DXD983056:DXH983063 EGZ983056:EHD983063 EQV983056:EQZ983063 FAR983056:FAV983063 FKN983056:FKR983063 FUJ983056:FUN983063 GEF983056:GEJ983063 GOB983056:GOF983063 GXX983056:GYB983063 HHT983056:HHX983063 HRP983056:HRT983063 IBL983056:IBP983063 ILH983056:ILL983063 IVD983056:IVH983063 JEZ983056:JFD983063 JOV983056:JOZ983063 JYR983056:JYV983063 KIN983056:KIR983063 KSJ983056:KSN983063 LCF983056:LCJ983063 LMB983056:LMF983063 LVX983056:LWB983063 MFT983056:MFX983063 MPP983056:MPT983063 MZL983056:MZP983063 NJH983056:NJL983063 NTD983056:NTH983063 OCZ983056:ODD983063 OMV983056:OMZ983063 OWR983056:OWV983063 PGN983056:PGR983063 PQJ983056:PQN983063 QAF983056:QAJ983063 QKB983056:QKF983063 QTX983056:QUB983063 RDT983056:RDX983063 RNP983056:RNT983063 RXL983056:RXP983063 SHH983056:SHL983063 SRD983056:SRH983063 TAZ983056:TBD983063 TKV983056:TKZ983063 TUR983056:TUV983063 UEN983056:UER983063 UOJ983056:UON983063 UYF983056:UYJ983063 VIB983056:VIF983063 VRX983056:VSB983063 WBT983056:WBX983063 WLP983056:WLT983063 D15:H23" xr:uid="{6F527D19-29D7-4AF7-97B9-00A2C8DD7207}">
      <formula1>"○,×"</formula1>
    </dataValidation>
    <dataValidation type="list" allowBlank="1" showInputMessage="1" showErrorMessage="1" sqref="WVK983056:WVK983063 IY15:IY23 SU15:SU23 ACQ15:ACQ23 AMM15:AMM23 AWI15:AWI23 BGE15:BGE23 BQA15:BQA23 BZW15:BZW23 CJS15:CJS23 CTO15:CTO23 DDK15:DDK23 DNG15:DNG23 DXC15:DXC23 EGY15:EGY23 EQU15:EQU23 FAQ15:FAQ23 FKM15:FKM23 FUI15:FUI23 GEE15:GEE23 GOA15:GOA23 GXW15:GXW23 HHS15:HHS23 HRO15:HRO23 IBK15:IBK23 ILG15:ILG23 IVC15:IVC23 JEY15:JEY23 JOU15:JOU23 JYQ15:JYQ23 KIM15:KIM23 KSI15:KSI23 LCE15:LCE23 LMA15:LMA23 LVW15:LVW23 MFS15:MFS23 MPO15:MPO23 MZK15:MZK23 NJG15:NJG23 NTC15:NTC23 OCY15:OCY23 OMU15:OMU23 OWQ15:OWQ23 PGM15:PGM23 PQI15:PQI23 QAE15:QAE23 QKA15:QKA23 QTW15:QTW23 RDS15:RDS23 RNO15:RNO23 RXK15:RXK23 SHG15:SHG23 SRC15:SRC23 TAY15:TAY23 TKU15:TKU23 TUQ15:TUQ23 UEM15:UEM23 UOI15:UOI23 UYE15:UYE23 VIA15:VIA23 VRW15:VRW23 WBS15:WBS23 WLO15:WLO23 WVK15:WVK23 C65552:C65559 IY65552:IY65559 SU65552:SU65559 ACQ65552:ACQ65559 AMM65552:AMM65559 AWI65552:AWI65559 BGE65552:BGE65559 BQA65552:BQA65559 BZW65552:BZW65559 CJS65552:CJS65559 CTO65552:CTO65559 DDK65552:DDK65559 DNG65552:DNG65559 DXC65552:DXC65559 EGY65552:EGY65559 EQU65552:EQU65559 FAQ65552:FAQ65559 FKM65552:FKM65559 FUI65552:FUI65559 GEE65552:GEE65559 GOA65552:GOA65559 GXW65552:GXW65559 HHS65552:HHS65559 HRO65552:HRO65559 IBK65552:IBK65559 ILG65552:ILG65559 IVC65552:IVC65559 JEY65552:JEY65559 JOU65552:JOU65559 JYQ65552:JYQ65559 KIM65552:KIM65559 KSI65552:KSI65559 LCE65552:LCE65559 LMA65552:LMA65559 LVW65552:LVW65559 MFS65552:MFS65559 MPO65552:MPO65559 MZK65552:MZK65559 NJG65552:NJG65559 NTC65552:NTC65559 OCY65552:OCY65559 OMU65552:OMU65559 OWQ65552:OWQ65559 PGM65552:PGM65559 PQI65552:PQI65559 QAE65552:QAE65559 QKA65552:QKA65559 QTW65552:QTW65559 RDS65552:RDS65559 RNO65552:RNO65559 RXK65552:RXK65559 SHG65552:SHG65559 SRC65552:SRC65559 TAY65552:TAY65559 TKU65552:TKU65559 TUQ65552:TUQ65559 UEM65552:UEM65559 UOI65552:UOI65559 UYE65552:UYE65559 VIA65552:VIA65559 VRW65552:VRW65559 WBS65552:WBS65559 WLO65552:WLO65559 WVK65552:WVK65559 C131088:C131095 IY131088:IY131095 SU131088:SU131095 ACQ131088:ACQ131095 AMM131088:AMM131095 AWI131088:AWI131095 BGE131088:BGE131095 BQA131088:BQA131095 BZW131088:BZW131095 CJS131088:CJS131095 CTO131088:CTO131095 DDK131088:DDK131095 DNG131088:DNG131095 DXC131088:DXC131095 EGY131088:EGY131095 EQU131088:EQU131095 FAQ131088:FAQ131095 FKM131088:FKM131095 FUI131088:FUI131095 GEE131088:GEE131095 GOA131088:GOA131095 GXW131088:GXW131095 HHS131088:HHS131095 HRO131088:HRO131095 IBK131088:IBK131095 ILG131088:ILG131095 IVC131088:IVC131095 JEY131088:JEY131095 JOU131088:JOU131095 JYQ131088:JYQ131095 KIM131088:KIM131095 KSI131088:KSI131095 LCE131088:LCE131095 LMA131088:LMA131095 LVW131088:LVW131095 MFS131088:MFS131095 MPO131088:MPO131095 MZK131088:MZK131095 NJG131088:NJG131095 NTC131088:NTC131095 OCY131088:OCY131095 OMU131088:OMU131095 OWQ131088:OWQ131095 PGM131088:PGM131095 PQI131088:PQI131095 QAE131088:QAE131095 QKA131088:QKA131095 QTW131088:QTW131095 RDS131088:RDS131095 RNO131088:RNO131095 RXK131088:RXK131095 SHG131088:SHG131095 SRC131088:SRC131095 TAY131088:TAY131095 TKU131088:TKU131095 TUQ131088:TUQ131095 UEM131088:UEM131095 UOI131088:UOI131095 UYE131088:UYE131095 VIA131088:VIA131095 VRW131088:VRW131095 WBS131088:WBS131095 WLO131088:WLO131095 WVK131088:WVK131095 C196624:C196631 IY196624:IY196631 SU196624:SU196631 ACQ196624:ACQ196631 AMM196624:AMM196631 AWI196624:AWI196631 BGE196624:BGE196631 BQA196624:BQA196631 BZW196624:BZW196631 CJS196624:CJS196631 CTO196624:CTO196631 DDK196624:DDK196631 DNG196624:DNG196631 DXC196624:DXC196631 EGY196624:EGY196631 EQU196624:EQU196631 FAQ196624:FAQ196631 FKM196624:FKM196631 FUI196624:FUI196631 GEE196624:GEE196631 GOA196624:GOA196631 GXW196624:GXW196631 HHS196624:HHS196631 HRO196624:HRO196631 IBK196624:IBK196631 ILG196624:ILG196631 IVC196624:IVC196631 JEY196624:JEY196631 JOU196624:JOU196631 JYQ196624:JYQ196631 KIM196624:KIM196631 KSI196624:KSI196631 LCE196624:LCE196631 LMA196624:LMA196631 LVW196624:LVW196631 MFS196624:MFS196631 MPO196624:MPO196631 MZK196624:MZK196631 NJG196624:NJG196631 NTC196624:NTC196631 OCY196624:OCY196631 OMU196624:OMU196631 OWQ196624:OWQ196631 PGM196624:PGM196631 PQI196624:PQI196631 QAE196624:QAE196631 QKA196624:QKA196631 QTW196624:QTW196631 RDS196624:RDS196631 RNO196624:RNO196631 RXK196624:RXK196631 SHG196624:SHG196631 SRC196624:SRC196631 TAY196624:TAY196631 TKU196624:TKU196631 TUQ196624:TUQ196631 UEM196624:UEM196631 UOI196624:UOI196631 UYE196624:UYE196631 VIA196624:VIA196631 VRW196624:VRW196631 WBS196624:WBS196631 WLO196624:WLO196631 WVK196624:WVK196631 C262160:C262167 IY262160:IY262167 SU262160:SU262167 ACQ262160:ACQ262167 AMM262160:AMM262167 AWI262160:AWI262167 BGE262160:BGE262167 BQA262160:BQA262167 BZW262160:BZW262167 CJS262160:CJS262167 CTO262160:CTO262167 DDK262160:DDK262167 DNG262160:DNG262167 DXC262160:DXC262167 EGY262160:EGY262167 EQU262160:EQU262167 FAQ262160:FAQ262167 FKM262160:FKM262167 FUI262160:FUI262167 GEE262160:GEE262167 GOA262160:GOA262167 GXW262160:GXW262167 HHS262160:HHS262167 HRO262160:HRO262167 IBK262160:IBK262167 ILG262160:ILG262167 IVC262160:IVC262167 JEY262160:JEY262167 JOU262160:JOU262167 JYQ262160:JYQ262167 KIM262160:KIM262167 KSI262160:KSI262167 LCE262160:LCE262167 LMA262160:LMA262167 LVW262160:LVW262167 MFS262160:MFS262167 MPO262160:MPO262167 MZK262160:MZK262167 NJG262160:NJG262167 NTC262160:NTC262167 OCY262160:OCY262167 OMU262160:OMU262167 OWQ262160:OWQ262167 PGM262160:PGM262167 PQI262160:PQI262167 QAE262160:QAE262167 QKA262160:QKA262167 QTW262160:QTW262167 RDS262160:RDS262167 RNO262160:RNO262167 RXK262160:RXK262167 SHG262160:SHG262167 SRC262160:SRC262167 TAY262160:TAY262167 TKU262160:TKU262167 TUQ262160:TUQ262167 UEM262160:UEM262167 UOI262160:UOI262167 UYE262160:UYE262167 VIA262160:VIA262167 VRW262160:VRW262167 WBS262160:WBS262167 WLO262160:WLO262167 WVK262160:WVK262167 C327696:C327703 IY327696:IY327703 SU327696:SU327703 ACQ327696:ACQ327703 AMM327696:AMM327703 AWI327696:AWI327703 BGE327696:BGE327703 BQA327696:BQA327703 BZW327696:BZW327703 CJS327696:CJS327703 CTO327696:CTO327703 DDK327696:DDK327703 DNG327696:DNG327703 DXC327696:DXC327703 EGY327696:EGY327703 EQU327696:EQU327703 FAQ327696:FAQ327703 FKM327696:FKM327703 FUI327696:FUI327703 GEE327696:GEE327703 GOA327696:GOA327703 GXW327696:GXW327703 HHS327696:HHS327703 HRO327696:HRO327703 IBK327696:IBK327703 ILG327696:ILG327703 IVC327696:IVC327703 JEY327696:JEY327703 JOU327696:JOU327703 JYQ327696:JYQ327703 KIM327696:KIM327703 KSI327696:KSI327703 LCE327696:LCE327703 LMA327696:LMA327703 LVW327696:LVW327703 MFS327696:MFS327703 MPO327696:MPO327703 MZK327696:MZK327703 NJG327696:NJG327703 NTC327696:NTC327703 OCY327696:OCY327703 OMU327696:OMU327703 OWQ327696:OWQ327703 PGM327696:PGM327703 PQI327696:PQI327703 QAE327696:QAE327703 QKA327696:QKA327703 QTW327696:QTW327703 RDS327696:RDS327703 RNO327696:RNO327703 RXK327696:RXK327703 SHG327696:SHG327703 SRC327696:SRC327703 TAY327696:TAY327703 TKU327696:TKU327703 TUQ327696:TUQ327703 UEM327696:UEM327703 UOI327696:UOI327703 UYE327696:UYE327703 VIA327696:VIA327703 VRW327696:VRW327703 WBS327696:WBS327703 WLO327696:WLO327703 WVK327696:WVK327703 C393232:C393239 IY393232:IY393239 SU393232:SU393239 ACQ393232:ACQ393239 AMM393232:AMM393239 AWI393232:AWI393239 BGE393232:BGE393239 BQA393232:BQA393239 BZW393232:BZW393239 CJS393232:CJS393239 CTO393232:CTO393239 DDK393232:DDK393239 DNG393232:DNG393239 DXC393232:DXC393239 EGY393232:EGY393239 EQU393232:EQU393239 FAQ393232:FAQ393239 FKM393232:FKM393239 FUI393232:FUI393239 GEE393232:GEE393239 GOA393232:GOA393239 GXW393232:GXW393239 HHS393232:HHS393239 HRO393232:HRO393239 IBK393232:IBK393239 ILG393232:ILG393239 IVC393232:IVC393239 JEY393232:JEY393239 JOU393232:JOU393239 JYQ393232:JYQ393239 KIM393232:KIM393239 KSI393232:KSI393239 LCE393232:LCE393239 LMA393232:LMA393239 LVW393232:LVW393239 MFS393232:MFS393239 MPO393232:MPO393239 MZK393232:MZK393239 NJG393232:NJG393239 NTC393232:NTC393239 OCY393232:OCY393239 OMU393232:OMU393239 OWQ393232:OWQ393239 PGM393232:PGM393239 PQI393232:PQI393239 QAE393232:QAE393239 QKA393232:QKA393239 QTW393232:QTW393239 RDS393232:RDS393239 RNO393232:RNO393239 RXK393232:RXK393239 SHG393232:SHG393239 SRC393232:SRC393239 TAY393232:TAY393239 TKU393232:TKU393239 TUQ393232:TUQ393239 UEM393232:UEM393239 UOI393232:UOI393239 UYE393232:UYE393239 VIA393232:VIA393239 VRW393232:VRW393239 WBS393232:WBS393239 WLO393232:WLO393239 WVK393232:WVK393239 C458768:C458775 IY458768:IY458775 SU458768:SU458775 ACQ458768:ACQ458775 AMM458768:AMM458775 AWI458768:AWI458775 BGE458768:BGE458775 BQA458768:BQA458775 BZW458768:BZW458775 CJS458768:CJS458775 CTO458768:CTO458775 DDK458768:DDK458775 DNG458768:DNG458775 DXC458768:DXC458775 EGY458768:EGY458775 EQU458768:EQU458775 FAQ458768:FAQ458775 FKM458768:FKM458775 FUI458768:FUI458775 GEE458768:GEE458775 GOA458768:GOA458775 GXW458768:GXW458775 HHS458768:HHS458775 HRO458768:HRO458775 IBK458768:IBK458775 ILG458768:ILG458775 IVC458768:IVC458775 JEY458768:JEY458775 JOU458768:JOU458775 JYQ458768:JYQ458775 KIM458768:KIM458775 KSI458768:KSI458775 LCE458768:LCE458775 LMA458768:LMA458775 LVW458768:LVW458775 MFS458768:MFS458775 MPO458768:MPO458775 MZK458768:MZK458775 NJG458768:NJG458775 NTC458768:NTC458775 OCY458768:OCY458775 OMU458768:OMU458775 OWQ458768:OWQ458775 PGM458768:PGM458775 PQI458768:PQI458775 QAE458768:QAE458775 QKA458768:QKA458775 QTW458768:QTW458775 RDS458768:RDS458775 RNO458768:RNO458775 RXK458768:RXK458775 SHG458768:SHG458775 SRC458768:SRC458775 TAY458768:TAY458775 TKU458768:TKU458775 TUQ458768:TUQ458775 UEM458768:UEM458775 UOI458768:UOI458775 UYE458768:UYE458775 VIA458768:VIA458775 VRW458768:VRW458775 WBS458768:WBS458775 WLO458768:WLO458775 WVK458768:WVK458775 C524304:C524311 IY524304:IY524311 SU524304:SU524311 ACQ524304:ACQ524311 AMM524304:AMM524311 AWI524304:AWI524311 BGE524304:BGE524311 BQA524304:BQA524311 BZW524304:BZW524311 CJS524304:CJS524311 CTO524304:CTO524311 DDK524304:DDK524311 DNG524304:DNG524311 DXC524304:DXC524311 EGY524304:EGY524311 EQU524304:EQU524311 FAQ524304:FAQ524311 FKM524304:FKM524311 FUI524304:FUI524311 GEE524304:GEE524311 GOA524304:GOA524311 GXW524304:GXW524311 HHS524304:HHS524311 HRO524304:HRO524311 IBK524304:IBK524311 ILG524304:ILG524311 IVC524304:IVC524311 JEY524304:JEY524311 JOU524304:JOU524311 JYQ524304:JYQ524311 KIM524304:KIM524311 KSI524304:KSI524311 LCE524304:LCE524311 LMA524304:LMA524311 LVW524304:LVW524311 MFS524304:MFS524311 MPO524304:MPO524311 MZK524304:MZK524311 NJG524304:NJG524311 NTC524304:NTC524311 OCY524304:OCY524311 OMU524304:OMU524311 OWQ524304:OWQ524311 PGM524304:PGM524311 PQI524304:PQI524311 QAE524304:QAE524311 QKA524304:QKA524311 QTW524304:QTW524311 RDS524304:RDS524311 RNO524304:RNO524311 RXK524304:RXK524311 SHG524304:SHG524311 SRC524304:SRC524311 TAY524304:TAY524311 TKU524304:TKU524311 TUQ524304:TUQ524311 UEM524304:UEM524311 UOI524304:UOI524311 UYE524304:UYE524311 VIA524304:VIA524311 VRW524304:VRW524311 WBS524304:WBS524311 WLO524304:WLO524311 WVK524304:WVK524311 C589840:C589847 IY589840:IY589847 SU589840:SU589847 ACQ589840:ACQ589847 AMM589840:AMM589847 AWI589840:AWI589847 BGE589840:BGE589847 BQA589840:BQA589847 BZW589840:BZW589847 CJS589840:CJS589847 CTO589840:CTO589847 DDK589840:DDK589847 DNG589840:DNG589847 DXC589840:DXC589847 EGY589840:EGY589847 EQU589840:EQU589847 FAQ589840:FAQ589847 FKM589840:FKM589847 FUI589840:FUI589847 GEE589840:GEE589847 GOA589840:GOA589847 GXW589840:GXW589847 HHS589840:HHS589847 HRO589840:HRO589847 IBK589840:IBK589847 ILG589840:ILG589847 IVC589840:IVC589847 JEY589840:JEY589847 JOU589840:JOU589847 JYQ589840:JYQ589847 KIM589840:KIM589847 KSI589840:KSI589847 LCE589840:LCE589847 LMA589840:LMA589847 LVW589840:LVW589847 MFS589840:MFS589847 MPO589840:MPO589847 MZK589840:MZK589847 NJG589840:NJG589847 NTC589840:NTC589847 OCY589840:OCY589847 OMU589840:OMU589847 OWQ589840:OWQ589847 PGM589840:PGM589847 PQI589840:PQI589847 QAE589840:QAE589847 QKA589840:QKA589847 QTW589840:QTW589847 RDS589840:RDS589847 RNO589840:RNO589847 RXK589840:RXK589847 SHG589840:SHG589847 SRC589840:SRC589847 TAY589840:TAY589847 TKU589840:TKU589847 TUQ589840:TUQ589847 UEM589840:UEM589847 UOI589840:UOI589847 UYE589840:UYE589847 VIA589840:VIA589847 VRW589840:VRW589847 WBS589840:WBS589847 WLO589840:WLO589847 WVK589840:WVK589847 C655376:C655383 IY655376:IY655383 SU655376:SU655383 ACQ655376:ACQ655383 AMM655376:AMM655383 AWI655376:AWI655383 BGE655376:BGE655383 BQA655376:BQA655383 BZW655376:BZW655383 CJS655376:CJS655383 CTO655376:CTO655383 DDK655376:DDK655383 DNG655376:DNG655383 DXC655376:DXC655383 EGY655376:EGY655383 EQU655376:EQU655383 FAQ655376:FAQ655383 FKM655376:FKM655383 FUI655376:FUI655383 GEE655376:GEE655383 GOA655376:GOA655383 GXW655376:GXW655383 HHS655376:HHS655383 HRO655376:HRO655383 IBK655376:IBK655383 ILG655376:ILG655383 IVC655376:IVC655383 JEY655376:JEY655383 JOU655376:JOU655383 JYQ655376:JYQ655383 KIM655376:KIM655383 KSI655376:KSI655383 LCE655376:LCE655383 LMA655376:LMA655383 LVW655376:LVW655383 MFS655376:MFS655383 MPO655376:MPO655383 MZK655376:MZK655383 NJG655376:NJG655383 NTC655376:NTC655383 OCY655376:OCY655383 OMU655376:OMU655383 OWQ655376:OWQ655383 PGM655376:PGM655383 PQI655376:PQI655383 QAE655376:QAE655383 QKA655376:QKA655383 QTW655376:QTW655383 RDS655376:RDS655383 RNO655376:RNO655383 RXK655376:RXK655383 SHG655376:SHG655383 SRC655376:SRC655383 TAY655376:TAY655383 TKU655376:TKU655383 TUQ655376:TUQ655383 UEM655376:UEM655383 UOI655376:UOI655383 UYE655376:UYE655383 VIA655376:VIA655383 VRW655376:VRW655383 WBS655376:WBS655383 WLO655376:WLO655383 WVK655376:WVK655383 C720912:C720919 IY720912:IY720919 SU720912:SU720919 ACQ720912:ACQ720919 AMM720912:AMM720919 AWI720912:AWI720919 BGE720912:BGE720919 BQA720912:BQA720919 BZW720912:BZW720919 CJS720912:CJS720919 CTO720912:CTO720919 DDK720912:DDK720919 DNG720912:DNG720919 DXC720912:DXC720919 EGY720912:EGY720919 EQU720912:EQU720919 FAQ720912:FAQ720919 FKM720912:FKM720919 FUI720912:FUI720919 GEE720912:GEE720919 GOA720912:GOA720919 GXW720912:GXW720919 HHS720912:HHS720919 HRO720912:HRO720919 IBK720912:IBK720919 ILG720912:ILG720919 IVC720912:IVC720919 JEY720912:JEY720919 JOU720912:JOU720919 JYQ720912:JYQ720919 KIM720912:KIM720919 KSI720912:KSI720919 LCE720912:LCE720919 LMA720912:LMA720919 LVW720912:LVW720919 MFS720912:MFS720919 MPO720912:MPO720919 MZK720912:MZK720919 NJG720912:NJG720919 NTC720912:NTC720919 OCY720912:OCY720919 OMU720912:OMU720919 OWQ720912:OWQ720919 PGM720912:PGM720919 PQI720912:PQI720919 QAE720912:QAE720919 QKA720912:QKA720919 QTW720912:QTW720919 RDS720912:RDS720919 RNO720912:RNO720919 RXK720912:RXK720919 SHG720912:SHG720919 SRC720912:SRC720919 TAY720912:TAY720919 TKU720912:TKU720919 TUQ720912:TUQ720919 UEM720912:UEM720919 UOI720912:UOI720919 UYE720912:UYE720919 VIA720912:VIA720919 VRW720912:VRW720919 WBS720912:WBS720919 WLO720912:WLO720919 WVK720912:WVK720919 C786448:C786455 IY786448:IY786455 SU786448:SU786455 ACQ786448:ACQ786455 AMM786448:AMM786455 AWI786448:AWI786455 BGE786448:BGE786455 BQA786448:BQA786455 BZW786448:BZW786455 CJS786448:CJS786455 CTO786448:CTO786455 DDK786448:DDK786455 DNG786448:DNG786455 DXC786448:DXC786455 EGY786448:EGY786455 EQU786448:EQU786455 FAQ786448:FAQ786455 FKM786448:FKM786455 FUI786448:FUI786455 GEE786448:GEE786455 GOA786448:GOA786455 GXW786448:GXW786455 HHS786448:HHS786455 HRO786448:HRO786455 IBK786448:IBK786455 ILG786448:ILG786455 IVC786448:IVC786455 JEY786448:JEY786455 JOU786448:JOU786455 JYQ786448:JYQ786455 KIM786448:KIM786455 KSI786448:KSI786455 LCE786448:LCE786455 LMA786448:LMA786455 LVW786448:LVW786455 MFS786448:MFS786455 MPO786448:MPO786455 MZK786448:MZK786455 NJG786448:NJG786455 NTC786448:NTC786455 OCY786448:OCY786455 OMU786448:OMU786455 OWQ786448:OWQ786455 PGM786448:PGM786455 PQI786448:PQI786455 QAE786448:QAE786455 QKA786448:QKA786455 QTW786448:QTW786455 RDS786448:RDS786455 RNO786448:RNO786455 RXK786448:RXK786455 SHG786448:SHG786455 SRC786448:SRC786455 TAY786448:TAY786455 TKU786448:TKU786455 TUQ786448:TUQ786455 UEM786448:UEM786455 UOI786448:UOI786455 UYE786448:UYE786455 VIA786448:VIA786455 VRW786448:VRW786455 WBS786448:WBS786455 WLO786448:WLO786455 WVK786448:WVK786455 C851984:C851991 IY851984:IY851991 SU851984:SU851991 ACQ851984:ACQ851991 AMM851984:AMM851991 AWI851984:AWI851991 BGE851984:BGE851991 BQA851984:BQA851991 BZW851984:BZW851991 CJS851984:CJS851991 CTO851984:CTO851991 DDK851984:DDK851991 DNG851984:DNG851991 DXC851984:DXC851991 EGY851984:EGY851991 EQU851984:EQU851991 FAQ851984:FAQ851991 FKM851984:FKM851991 FUI851984:FUI851991 GEE851984:GEE851991 GOA851984:GOA851991 GXW851984:GXW851991 HHS851984:HHS851991 HRO851984:HRO851991 IBK851984:IBK851991 ILG851984:ILG851991 IVC851984:IVC851991 JEY851984:JEY851991 JOU851984:JOU851991 JYQ851984:JYQ851991 KIM851984:KIM851991 KSI851984:KSI851991 LCE851984:LCE851991 LMA851984:LMA851991 LVW851984:LVW851991 MFS851984:MFS851991 MPO851984:MPO851991 MZK851984:MZK851991 NJG851984:NJG851991 NTC851984:NTC851991 OCY851984:OCY851991 OMU851984:OMU851991 OWQ851984:OWQ851991 PGM851984:PGM851991 PQI851984:PQI851991 QAE851984:QAE851991 QKA851984:QKA851991 QTW851984:QTW851991 RDS851984:RDS851991 RNO851984:RNO851991 RXK851984:RXK851991 SHG851984:SHG851991 SRC851984:SRC851991 TAY851984:TAY851991 TKU851984:TKU851991 TUQ851984:TUQ851991 UEM851984:UEM851991 UOI851984:UOI851991 UYE851984:UYE851991 VIA851984:VIA851991 VRW851984:VRW851991 WBS851984:WBS851991 WLO851984:WLO851991 WVK851984:WVK851991 C917520:C917527 IY917520:IY917527 SU917520:SU917527 ACQ917520:ACQ917527 AMM917520:AMM917527 AWI917520:AWI917527 BGE917520:BGE917527 BQA917520:BQA917527 BZW917520:BZW917527 CJS917520:CJS917527 CTO917520:CTO917527 DDK917520:DDK917527 DNG917520:DNG917527 DXC917520:DXC917527 EGY917520:EGY917527 EQU917520:EQU917527 FAQ917520:FAQ917527 FKM917520:FKM917527 FUI917520:FUI917527 GEE917520:GEE917527 GOA917520:GOA917527 GXW917520:GXW917527 HHS917520:HHS917527 HRO917520:HRO917527 IBK917520:IBK917527 ILG917520:ILG917527 IVC917520:IVC917527 JEY917520:JEY917527 JOU917520:JOU917527 JYQ917520:JYQ917527 KIM917520:KIM917527 KSI917520:KSI917527 LCE917520:LCE917527 LMA917520:LMA917527 LVW917520:LVW917527 MFS917520:MFS917527 MPO917520:MPO917527 MZK917520:MZK917527 NJG917520:NJG917527 NTC917520:NTC917527 OCY917520:OCY917527 OMU917520:OMU917527 OWQ917520:OWQ917527 PGM917520:PGM917527 PQI917520:PQI917527 QAE917520:QAE917527 QKA917520:QKA917527 QTW917520:QTW917527 RDS917520:RDS917527 RNO917520:RNO917527 RXK917520:RXK917527 SHG917520:SHG917527 SRC917520:SRC917527 TAY917520:TAY917527 TKU917520:TKU917527 TUQ917520:TUQ917527 UEM917520:UEM917527 UOI917520:UOI917527 UYE917520:UYE917527 VIA917520:VIA917527 VRW917520:VRW917527 WBS917520:WBS917527 WLO917520:WLO917527 WVK917520:WVK917527 C983056:C983063 IY983056:IY983063 SU983056:SU983063 ACQ983056:ACQ983063 AMM983056:AMM983063 AWI983056:AWI983063 BGE983056:BGE983063 BQA983056:BQA983063 BZW983056:BZW983063 CJS983056:CJS983063 CTO983056:CTO983063 DDK983056:DDK983063 DNG983056:DNG983063 DXC983056:DXC983063 EGY983056:EGY983063 EQU983056:EQU983063 FAQ983056:FAQ983063 FKM983056:FKM983063 FUI983056:FUI983063 GEE983056:GEE983063 GOA983056:GOA983063 GXW983056:GXW983063 HHS983056:HHS983063 HRO983056:HRO983063 IBK983056:IBK983063 ILG983056:ILG983063 IVC983056:IVC983063 JEY983056:JEY983063 JOU983056:JOU983063 JYQ983056:JYQ983063 KIM983056:KIM983063 KSI983056:KSI983063 LCE983056:LCE983063 LMA983056:LMA983063 LVW983056:LVW983063 MFS983056:MFS983063 MPO983056:MPO983063 MZK983056:MZK983063 NJG983056:NJG983063 NTC983056:NTC983063 OCY983056:OCY983063 OMU983056:OMU983063 OWQ983056:OWQ983063 PGM983056:PGM983063 PQI983056:PQI983063 QAE983056:QAE983063 QKA983056:QKA983063 QTW983056:QTW983063 RDS983056:RDS983063 RNO983056:RNO983063 RXK983056:RXK983063 SHG983056:SHG983063 SRC983056:SRC983063 TAY983056:TAY983063 TKU983056:TKU983063 TUQ983056:TUQ983063 UEM983056:UEM983063 UOI983056:UOI983063 UYE983056:UYE983063 VIA983056:VIA983063 VRW983056:VRW983063 WBS983056:WBS983063 WLO983056:WLO983063 C15:C23" xr:uid="{610FEC31-9091-4F12-B328-63D607EFC07E}">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G27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D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xr:uid="{572C72BD-0E89-4A37-AF38-554ACD524E25}">
      <formula1>"機械浴,チェアー浴,その他"</formula1>
    </dataValidation>
    <dataValidation type="list" allowBlank="1" showInputMessage="1" showErrorMessage="1" sqref="WVL98307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D30" xr:uid="{6A8FCB47-D482-4509-AF12-2F6C5D58CA52}">
      <formula1>"あり（車椅子対応）,あり（ストレッチャー対応）,あり（その他）,なし"</formula1>
    </dataValidation>
    <dataValidation type="list" allowBlank="1" showInputMessage="1" showErrorMessage="1" sqref="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G26 JC26 SY26 ACU26 AMQ26 AWM26 BGI26 BQE26 CAA26 CJW26 CTS26 DDO26 DNK26 DXG26 EHC26 EQY26 FAU26 FKQ26 FUM26 GEI26 GOE26 GYA26 HHW26 HRS26 IBO26 ILK26 IVG26 JFC26 JOY26 JYU26 KIQ26 KSM26 LCI26 LME26 LWA26 MFW26 MPS26 MZO26 NJK26 NTG26 ODC26 OMY26 OWU26 PGQ26 PQM26 QAI26 QKE26 QUA26 RDW26 RNS26 RXO26 SHK26 SRG26 TBC26 TKY26 TUU26 UEQ26 UOM26 UYI26 VIE26 VSA26 WBW26 WLS26 WVO26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xr:uid="{AB6DEF37-CBA3-4B55-B134-FC8E669812BE}">
      <formula1>"個室,大浴場"</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6 IZ65546 SV65546 ACR65546 AMN65546 AWJ65546 BGF65546 BQB65546 BZX65546 CJT65546 CTP65546 DDL65546 DNH65546 DXD65546 EGZ65546 EQV65546 FAR65546 FKN65546 FUJ65546 GEF65546 GOB65546 GXX65546 HHT65546 HRP65546 IBL65546 ILH65546 IVD65546 JEZ65546 JOV65546 JYR65546 KIN65546 KSJ65546 LCF65546 LMB65546 LVX65546 MFT65546 MPP65546 MZL65546 NJH65546 NTD65546 OCZ65546 OMV65546 OWR65546 PGN65546 PQJ65546 QAF65546 QKB65546 QTX65546 RDT65546 RNP65546 RXL65546 SHH65546 SRD65546 TAZ65546 TKV65546 TUR65546 UEN65546 UOJ65546 UYF65546 VIB65546 VRX65546 WBT65546 WLP65546 WVL65546 D131082 IZ131082 SV131082 ACR131082 AMN131082 AWJ131082 BGF131082 BQB131082 BZX131082 CJT131082 CTP131082 DDL131082 DNH131082 DXD131082 EGZ131082 EQV131082 FAR131082 FKN131082 FUJ131082 GEF131082 GOB131082 GXX131082 HHT131082 HRP131082 IBL131082 ILH131082 IVD131082 JEZ131082 JOV131082 JYR131082 KIN131082 KSJ131082 LCF131082 LMB131082 LVX131082 MFT131082 MPP131082 MZL131082 NJH131082 NTD131082 OCZ131082 OMV131082 OWR131082 PGN131082 PQJ131082 QAF131082 QKB131082 QTX131082 RDT131082 RNP131082 RXL131082 SHH131082 SRD131082 TAZ131082 TKV131082 TUR131082 UEN131082 UOJ131082 UYF131082 VIB131082 VRX131082 WBT131082 WLP131082 WVL131082 D196618 IZ196618 SV196618 ACR196618 AMN196618 AWJ196618 BGF196618 BQB196618 BZX196618 CJT196618 CTP196618 DDL196618 DNH196618 DXD196618 EGZ196618 EQV196618 FAR196618 FKN196618 FUJ196618 GEF196618 GOB196618 GXX196618 HHT196618 HRP196618 IBL196618 ILH196618 IVD196618 JEZ196618 JOV196618 JYR196618 KIN196618 KSJ196618 LCF196618 LMB196618 LVX196618 MFT196618 MPP196618 MZL196618 NJH196618 NTD196618 OCZ196618 OMV196618 OWR196618 PGN196618 PQJ196618 QAF196618 QKB196618 QTX196618 RDT196618 RNP196618 RXL196618 SHH196618 SRD196618 TAZ196618 TKV196618 TUR196618 UEN196618 UOJ196618 UYF196618 VIB196618 VRX196618 WBT196618 WLP196618 WVL196618 D262154 IZ262154 SV262154 ACR262154 AMN262154 AWJ262154 BGF262154 BQB262154 BZX262154 CJT262154 CTP262154 DDL262154 DNH262154 DXD262154 EGZ262154 EQV262154 FAR262154 FKN262154 FUJ262154 GEF262154 GOB262154 GXX262154 HHT262154 HRP262154 IBL262154 ILH262154 IVD262154 JEZ262154 JOV262154 JYR262154 KIN262154 KSJ262154 LCF262154 LMB262154 LVX262154 MFT262154 MPP262154 MZL262154 NJH262154 NTD262154 OCZ262154 OMV262154 OWR262154 PGN262154 PQJ262154 QAF262154 QKB262154 QTX262154 RDT262154 RNP262154 RXL262154 SHH262154 SRD262154 TAZ262154 TKV262154 TUR262154 UEN262154 UOJ262154 UYF262154 VIB262154 VRX262154 WBT262154 WLP262154 WVL262154 D327690 IZ327690 SV327690 ACR327690 AMN327690 AWJ327690 BGF327690 BQB327690 BZX327690 CJT327690 CTP327690 DDL327690 DNH327690 DXD327690 EGZ327690 EQV327690 FAR327690 FKN327690 FUJ327690 GEF327690 GOB327690 GXX327690 HHT327690 HRP327690 IBL327690 ILH327690 IVD327690 JEZ327690 JOV327690 JYR327690 KIN327690 KSJ327690 LCF327690 LMB327690 LVX327690 MFT327690 MPP327690 MZL327690 NJH327690 NTD327690 OCZ327690 OMV327690 OWR327690 PGN327690 PQJ327690 QAF327690 QKB327690 QTX327690 RDT327690 RNP327690 RXL327690 SHH327690 SRD327690 TAZ327690 TKV327690 TUR327690 UEN327690 UOJ327690 UYF327690 VIB327690 VRX327690 WBT327690 WLP327690 WVL327690 D393226 IZ393226 SV393226 ACR393226 AMN393226 AWJ393226 BGF393226 BQB393226 BZX393226 CJT393226 CTP393226 DDL393226 DNH393226 DXD393226 EGZ393226 EQV393226 FAR393226 FKN393226 FUJ393226 GEF393226 GOB393226 GXX393226 HHT393226 HRP393226 IBL393226 ILH393226 IVD393226 JEZ393226 JOV393226 JYR393226 KIN393226 KSJ393226 LCF393226 LMB393226 LVX393226 MFT393226 MPP393226 MZL393226 NJH393226 NTD393226 OCZ393226 OMV393226 OWR393226 PGN393226 PQJ393226 QAF393226 QKB393226 QTX393226 RDT393226 RNP393226 RXL393226 SHH393226 SRD393226 TAZ393226 TKV393226 TUR393226 UEN393226 UOJ393226 UYF393226 VIB393226 VRX393226 WBT393226 WLP393226 WVL393226 D458762 IZ458762 SV458762 ACR458762 AMN458762 AWJ458762 BGF458762 BQB458762 BZX458762 CJT458762 CTP458762 DDL458762 DNH458762 DXD458762 EGZ458762 EQV458762 FAR458762 FKN458762 FUJ458762 GEF458762 GOB458762 GXX458762 HHT458762 HRP458762 IBL458762 ILH458762 IVD458762 JEZ458762 JOV458762 JYR458762 KIN458762 KSJ458762 LCF458762 LMB458762 LVX458762 MFT458762 MPP458762 MZL458762 NJH458762 NTD458762 OCZ458762 OMV458762 OWR458762 PGN458762 PQJ458762 QAF458762 QKB458762 QTX458762 RDT458762 RNP458762 RXL458762 SHH458762 SRD458762 TAZ458762 TKV458762 TUR458762 UEN458762 UOJ458762 UYF458762 VIB458762 VRX458762 WBT458762 WLP458762 WVL458762 D524298 IZ524298 SV524298 ACR524298 AMN524298 AWJ524298 BGF524298 BQB524298 BZX524298 CJT524298 CTP524298 DDL524298 DNH524298 DXD524298 EGZ524298 EQV524298 FAR524298 FKN524298 FUJ524298 GEF524298 GOB524298 GXX524298 HHT524298 HRP524298 IBL524298 ILH524298 IVD524298 JEZ524298 JOV524298 JYR524298 KIN524298 KSJ524298 LCF524298 LMB524298 LVX524298 MFT524298 MPP524298 MZL524298 NJH524298 NTD524298 OCZ524298 OMV524298 OWR524298 PGN524298 PQJ524298 QAF524298 QKB524298 QTX524298 RDT524298 RNP524298 RXL524298 SHH524298 SRD524298 TAZ524298 TKV524298 TUR524298 UEN524298 UOJ524298 UYF524298 VIB524298 VRX524298 WBT524298 WLP524298 WVL524298 D589834 IZ589834 SV589834 ACR589834 AMN589834 AWJ589834 BGF589834 BQB589834 BZX589834 CJT589834 CTP589834 DDL589834 DNH589834 DXD589834 EGZ589834 EQV589834 FAR589834 FKN589834 FUJ589834 GEF589834 GOB589834 GXX589834 HHT589834 HRP589834 IBL589834 ILH589834 IVD589834 JEZ589834 JOV589834 JYR589834 KIN589834 KSJ589834 LCF589834 LMB589834 LVX589834 MFT589834 MPP589834 MZL589834 NJH589834 NTD589834 OCZ589834 OMV589834 OWR589834 PGN589834 PQJ589834 QAF589834 QKB589834 QTX589834 RDT589834 RNP589834 RXL589834 SHH589834 SRD589834 TAZ589834 TKV589834 TUR589834 UEN589834 UOJ589834 UYF589834 VIB589834 VRX589834 WBT589834 WLP589834 WVL589834 D655370 IZ655370 SV655370 ACR655370 AMN655370 AWJ655370 BGF655370 BQB655370 BZX655370 CJT655370 CTP655370 DDL655370 DNH655370 DXD655370 EGZ655370 EQV655370 FAR655370 FKN655370 FUJ655370 GEF655370 GOB655370 GXX655370 HHT655370 HRP655370 IBL655370 ILH655370 IVD655370 JEZ655370 JOV655370 JYR655370 KIN655370 KSJ655370 LCF655370 LMB655370 LVX655370 MFT655370 MPP655370 MZL655370 NJH655370 NTD655370 OCZ655370 OMV655370 OWR655370 PGN655370 PQJ655370 QAF655370 QKB655370 QTX655370 RDT655370 RNP655370 RXL655370 SHH655370 SRD655370 TAZ655370 TKV655370 TUR655370 UEN655370 UOJ655370 UYF655370 VIB655370 VRX655370 WBT655370 WLP655370 WVL655370 D720906 IZ720906 SV720906 ACR720906 AMN720906 AWJ720906 BGF720906 BQB720906 BZX720906 CJT720906 CTP720906 DDL720906 DNH720906 DXD720906 EGZ720906 EQV720906 FAR720906 FKN720906 FUJ720906 GEF720906 GOB720906 GXX720906 HHT720906 HRP720906 IBL720906 ILH720906 IVD720906 JEZ720906 JOV720906 JYR720906 KIN720906 KSJ720906 LCF720906 LMB720906 LVX720906 MFT720906 MPP720906 MZL720906 NJH720906 NTD720906 OCZ720906 OMV720906 OWR720906 PGN720906 PQJ720906 QAF720906 QKB720906 QTX720906 RDT720906 RNP720906 RXL720906 SHH720906 SRD720906 TAZ720906 TKV720906 TUR720906 UEN720906 UOJ720906 UYF720906 VIB720906 VRX720906 WBT720906 WLP720906 WVL720906 D786442 IZ786442 SV786442 ACR786442 AMN786442 AWJ786442 BGF786442 BQB786442 BZX786442 CJT786442 CTP786442 DDL786442 DNH786442 DXD786442 EGZ786442 EQV786442 FAR786442 FKN786442 FUJ786442 GEF786442 GOB786442 GXX786442 HHT786442 HRP786442 IBL786442 ILH786442 IVD786442 JEZ786442 JOV786442 JYR786442 KIN786442 KSJ786442 LCF786442 LMB786442 LVX786442 MFT786442 MPP786442 MZL786442 NJH786442 NTD786442 OCZ786442 OMV786442 OWR786442 PGN786442 PQJ786442 QAF786442 QKB786442 QTX786442 RDT786442 RNP786442 RXL786442 SHH786442 SRD786442 TAZ786442 TKV786442 TUR786442 UEN786442 UOJ786442 UYF786442 VIB786442 VRX786442 WBT786442 WLP786442 WVL786442 D851978 IZ851978 SV851978 ACR851978 AMN851978 AWJ851978 BGF851978 BQB851978 BZX851978 CJT851978 CTP851978 DDL851978 DNH851978 DXD851978 EGZ851978 EQV851978 FAR851978 FKN851978 FUJ851978 GEF851978 GOB851978 GXX851978 HHT851978 HRP851978 IBL851978 ILH851978 IVD851978 JEZ851978 JOV851978 JYR851978 KIN851978 KSJ851978 LCF851978 LMB851978 LVX851978 MFT851978 MPP851978 MZL851978 NJH851978 NTD851978 OCZ851978 OMV851978 OWR851978 PGN851978 PQJ851978 QAF851978 QKB851978 QTX851978 RDT851978 RNP851978 RXL851978 SHH851978 SRD851978 TAZ851978 TKV851978 TUR851978 UEN851978 UOJ851978 UYF851978 VIB851978 VRX851978 WBT851978 WLP851978 WVL851978 D917514 IZ917514 SV917514 ACR917514 AMN917514 AWJ917514 BGF917514 BQB917514 BZX917514 CJT917514 CTP917514 DDL917514 DNH917514 DXD917514 EGZ917514 EQV917514 FAR917514 FKN917514 FUJ917514 GEF917514 GOB917514 GXX917514 HHT917514 HRP917514 IBL917514 ILH917514 IVD917514 JEZ917514 JOV917514 JYR917514 KIN917514 KSJ917514 LCF917514 LMB917514 LVX917514 MFT917514 MPP917514 MZL917514 NJH917514 NTD917514 OCZ917514 OMV917514 OWR917514 PGN917514 PQJ917514 QAF917514 QKB917514 QTX917514 RDT917514 RNP917514 RXL917514 SHH917514 SRD917514 TAZ917514 TKV917514 TUR917514 UEN917514 UOJ917514 UYF917514 VIB917514 VRX917514 WBT917514 WLP917514 WVL917514 D983050 IZ983050 SV983050 ACR983050 AMN983050 AWJ983050 BGF983050 BQB983050 BZX983050 CJT983050 CTP983050 DDL983050 DNH983050 DXD983050 EGZ983050 EQV983050 FAR983050 FKN983050 FUJ983050 GEF983050 GOB983050 GXX983050 HHT983050 HRP983050 IBL983050 ILH983050 IVD983050 JEZ983050 JOV983050 JYR983050 KIN983050 KSJ983050 LCF983050 LMB983050 LVX983050 MFT983050 MPP983050 MZL983050 NJH983050 NTD983050 OCZ983050 OMV983050 OWR983050 PGN983050 PQJ983050 QAF983050 QKB983050 QTX983050 RDT983050 RNP983050 RXL983050 SHH983050 SRD983050 TAZ983050 TKV983050 TUR983050 UEN983050 UOJ983050 UYF983050 VIB983050 VRX983050 WBT983050 WLP983050 WVL983050" xr:uid="{17302535-C853-4A74-B10C-81A2BB65F24B}">
      <formula1>"耐火建築物,準耐火建築物,その他"</formula1>
    </dataValidation>
    <dataValidation type="list" allowBlank="1" showInputMessage="1" showErrorMessage="1" sqref="D10:E10 IZ10:JA10 SV10:SW10 ACR10:ACS10 AMN10:AMO10 AWJ10:AWK10 BGF10:BGG10 BQB10:BQC10 BZX10:BZY10 CJT10:CJU10 CTP10:CTQ10 DDL10:DDM10 DNH10:DNI10 DXD10:DXE10 EGZ10:EHA10 EQV10:EQW10 FAR10:FAS10 FKN10:FKO10 FUJ10:FUK10 GEF10:GEG10 GOB10:GOC10 GXX10:GXY10 HHT10:HHU10 HRP10:HRQ10 IBL10:IBM10 ILH10:ILI10 IVD10:IVE10 JEZ10:JFA10 JOV10:JOW10 JYR10:JYS10 KIN10:KIO10 KSJ10:KSK10 LCF10:LCG10 LMB10:LMC10 LVX10:LVY10 MFT10:MFU10 MPP10:MPQ10 MZL10:MZM10 NJH10:NJI10 NTD10:NTE10 OCZ10:ODA10 OMV10:OMW10 OWR10:OWS10 PGN10:PGO10 PQJ10:PQK10 QAF10:QAG10 QKB10:QKC10 QTX10:QTY10 RDT10:RDU10 RNP10:RNQ10 RXL10:RXM10 SHH10:SHI10 SRD10:SRE10 TAZ10:TBA10 TKV10:TKW10 TUR10:TUS10 UEN10:UEO10 UOJ10:UOK10 UYF10:UYG10 VIB10:VIC10 VRX10:VRY10 WBT10:WBU10 WLP10:WLQ10 WVL10:WVM10 D65547:E65547 IZ65547:JA65547 SV65547:SW65547 ACR65547:ACS65547 AMN65547:AMO65547 AWJ65547:AWK65547 BGF65547:BGG65547 BQB65547:BQC65547 BZX65547:BZY65547 CJT65547:CJU65547 CTP65547:CTQ65547 DDL65547:DDM65547 DNH65547:DNI65547 DXD65547:DXE65547 EGZ65547:EHA65547 EQV65547:EQW65547 FAR65547:FAS65547 FKN65547:FKO65547 FUJ65547:FUK65547 GEF65547:GEG65547 GOB65547:GOC65547 GXX65547:GXY65547 HHT65547:HHU65547 HRP65547:HRQ65547 IBL65547:IBM65547 ILH65547:ILI65547 IVD65547:IVE65547 JEZ65547:JFA65547 JOV65547:JOW65547 JYR65547:JYS65547 KIN65547:KIO65547 KSJ65547:KSK65547 LCF65547:LCG65547 LMB65547:LMC65547 LVX65547:LVY65547 MFT65547:MFU65547 MPP65547:MPQ65547 MZL65547:MZM65547 NJH65547:NJI65547 NTD65547:NTE65547 OCZ65547:ODA65547 OMV65547:OMW65547 OWR65547:OWS65547 PGN65547:PGO65547 PQJ65547:PQK65547 QAF65547:QAG65547 QKB65547:QKC65547 QTX65547:QTY65547 RDT65547:RDU65547 RNP65547:RNQ65547 RXL65547:RXM65547 SHH65547:SHI65547 SRD65547:SRE65547 TAZ65547:TBA65547 TKV65547:TKW65547 TUR65547:TUS65547 UEN65547:UEO65547 UOJ65547:UOK65547 UYF65547:UYG65547 VIB65547:VIC65547 VRX65547:VRY65547 WBT65547:WBU65547 WLP65547:WLQ65547 WVL65547:WVM65547 D131083:E131083 IZ131083:JA131083 SV131083:SW131083 ACR131083:ACS131083 AMN131083:AMO131083 AWJ131083:AWK131083 BGF131083:BGG131083 BQB131083:BQC131083 BZX131083:BZY131083 CJT131083:CJU131083 CTP131083:CTQ131083 DDL131083:DDM131083 DNH131083:DNI131083 DXD131083:DXE131083 EGZ131083:EHA131083 EQV131083:EQW131083 FAR131083:FAS131083 FKN131083:FKO131083 FUJ131083:FUK131083 GEF131083:GEG131083 GOB131083:GOC131083 GXX131083:GXY131083 HHT131083:HHU131083 HRP131083:HRQ131083 IBL131083:IBM131083 ILH131083:ILI131083 IVD131083:IVE131083 JEZ131083:JFA131083 JOV131083:JOW131083 JYR131083:JYS131083 KIN131083:KIO131083 KSJ131083:KSK131083 LCF131083:LCG131083 LMB131083:LMC131083 LVX131083:LVY131083 MFT131083:MFU131083 MPP131083:MPQ131083 MZL131083:MZM131083 NJH131083:NJI131083 NTD131083:NTE131083 OCZ131083:ODA131083 OMV131083:OMW131083 OWR131083:OWS131083 PGN131083:PGO131083 PQJ131083:PQK131083 QAF131083:QAG131083 QKB131083:QKC131083 QTX131083:QTY131083 RDT131083:RDU131083 RNP131083:RNQ131083 RXL131083:RXM131083 SHH131083:SHI131083 SRD131083:SRE131083 TAZ131083:TBA131083 TKV131083:TKW131083 TUR131083:TUS131083 UEN131083:UEO131083 UOJ131083:UOK131083 UYF131083:UYG131083 VIB131083:VIC131083 VRX131083:VRY131083 WBT131083:WBU131083 WLP131083:WLQ131083 WVL131083:WVM131083 D196619:E196619 IZ196619:JA196619 SV196619:SW196619 ACR196619:ACS196619 AMN196619:AMO196619 AWJ196619:AWK196619 BGF196619:BGG196619 BQB196619:BQC196619 BZX196619:BZY196619 CJT196619:CJU196619 CTP196619:CTQ196619 DDL196619:DDM196619 DNH196619:DNI196619 DXD196619:DXE196619 EGZ196619:EHA196619 EQV196619:EQW196619 FAR196619:FAS196619 FKN196619:FKO196619 FUJ196619:FUK196619 GEF196619:GEG196619 GOB196619:GOC196619 GXX196619:GXY196619 HHT196619:HHU196619 HRP196619:HRQ196619 IBL196619:IBM196619 ILH196619:ILI196619 IVD196619:IVE196619 JEZ196619:JFA196619 JOV196619:JOW196619 JYR196619:JYS196619 KIN196619:KIO196619 KSJ196619:KSK196619 LCF196619:LCG196619 LMB196619:LMC196619 LVX196619:LVY196619 MFT196619:MFU196619 MPP196619:MPQ196619 MZL196619:MZM196619 NJH196619:NJI196619 NTD196619:NTE196619 OCZ196619:ODA196619 OMV196619:OMW196619 OWR196619:OWS196619 PGN196619:PGO196619 PQJ196619:PQK196619 QAF196619:QAG196619 QKB196619:QKC196619 QTX196619:QTY196619 RDT196619:RDU196619 RNP196619:RNQ196619 RXL196619:RXM196619 SHH196619:SHI196619 SRD196619:SRE196619 TAZ196619:TBA196619 TKV196619:TKW196619 TUR196619:TUS196619 UEN196619:UEO196619 UOJ196619:UOK196619 UYF196619:UYG196619 VIB196619:VIC196619 VRX196619:VRY196619 WBT196619:WBU196619 WLP196619:WLQ196619 WVL196619:WVM196619 D262155:E262155 IZ262155:JA262155 SV262155:SW262155 ACR262155:ACS262155 AMN262155:AMO262155 AWJ262155:AWK262155 BGF262155:BGG262155 BQB262155:BQC262155 BZX262155:BZY262155 CJT262155:CJU262155 CTP262155:CTQ262155 DDL262155:DDM262155 DNH262155:DNI262155 DXD262155:DXE262155 EGZ262155:EHA262155 EQV262155:EQW262155 FAR262155:FAS262155 FKN262155:FKO262155 FUJ262155:FUK262155 GEF262155:GEG262155 GOB262155:GOC262155 GXX262155:GXY262155 HHT262155:HHU262155 HRP262155:HRQ262155 IBL262155:IBM262155 ILH262155:ILI262155 IVD262155:IVE262155 JEZ262155:JFA262155 JOV262155:JOW262155 JYR262155:JYS262155 KIN262155:KIO262155 KSJ262155:KSK262155 LCF262155:LCG262155 LMB262155:LMC262155 LVX262155:LVY262155 MFT262155:MFU262155 MPP262155:MPQ262155 MZL262155:MZM262155 NJH262155:NJI262155 NTD262155:NTE262155 OCZ262155:ODA262155 OMV262155:OMW262155 OWR262155:OWS262155 PGN262155:PGO262155 PQJ262155:PQK262155 QAF262155:QAG262155 QKB262155:QKC262155 QTX262155:QTY262155 RDT262155:RDU262155 RNP262155:RNQ262155 RXL262155:RXM262155 SHH262155:SHI262155 SRD262155:SRE262155 TAZ262155:TBA262155 TKV262155:TKW262155 TUR262155:TUS262155 UEN262155:UEO262155 UOJ262155:UOK262155 UYF262155:UYG262155 VIB262155:VIC262155 VRX262155:VRY262155 WBT262155:WBU262155 WLP262155:WLQ262155 WVL262155:WVM262155 D327691:E327691 IZ327691:JA327691 SV327691:SW327691 ACR327691:ACS327691 AMN327691:AMO327691 AWJ327691:AWK327691 BGF327691:BGG327691 BQB327691:BQC327691 BZX327691:BZY327691 CJT327691:CJU327691 CTP327691:CTQ327691 DDL327691:DDM327691 DNH327691:DNI327691 DXD327691:DXE327691 EGZ327691:EHA327691 EQV327691:EQW327691 FAR327691:FAS327691 FKN327691:FKO327691 FUJ327691:FUK327691 GEF327691:GEG327691 GOB327691:GOC327691 GXX327691:GXY327691 HHT327691:HHU327691 HRP327691:HRQ327691 IBL327691:IBM327691 ILH327691:ILI327691 IVD327691:IVE327691 JEZ327691:JFA327691 JOV327691:JOW327691 JYR327691:JYS327691 KIN327691:KIO327691 KSJ327691:KSK327691 LCF327691:LCG327691 LMB327691:LMC327691 LVX327691:LVY327691 MFT327691:MFU327691 MPP327691:MPQ327691 MZL327691:MZM327691 NJH327691:NJI327691 NTD327691:NTE327691 OCZ327691:ODA327691 OMV327691:OMW327691 OWR327691:OWS327691 PGN327691:PGO327691 PQJ327691:PQK327691 QAF327691:QAG327691 QKB327691:QKC327691 QTX327691:QTY327691 RDT327691:RDU327691 RNP327691:RNQ327691 RXL327691:RXM327691 SHH327691:SHI327691 SRD327691:SRE327691 TAZ327691:TBA327691 TKV327691:TKW327691 TUR327691:TUS327691 UEN327691:UEO327691 UOJ327691:UOK327691 UYF327691:UYG327691 VIB327691:VIC327691 VRX327691:VRY327691 WBT327691:WBU327691 WLP327691:WLQ327691 WVL327691:WVM327691 D393227:E393227 IZ393227:JA393227 SV393227:SW393227 ACR393227:ACS393227 AMN393227:AMO393227 AWJ393227:AWK393227 BGF393227:BGG393227 BQB393227:BQC393227 BZX393227:BZY393227 CJT393227:CJU393227 CTP393227:CTQ393227 DDL393227:DDM393227 DNH393227:DNI393227 DXD393227:DXE393227 EGZ393227:EHA393227 EQV393227:EQW393227 FAR393227:FAS393227 FKN393227:FKO393227 FUJ393227:FUK393227 GEF393227:GEG393227 GOB393227:GOC393227 GXX393227:GXY393227 HHT393227:HHU393227 HRP393227:HRQ393227 IBL393227:IBM393227 ILH393227:ILI393227 IVD393227:IVE393227 JEZ393227:JFA393227 JOV393227:JOW393227 JYR393227:JYS393227 KIN393227:KIO393227 KSJ393227:KSK393227 LCF393227:LCG393227 LMB393227:LMC393227 LVX393227:LVY393227 MFT393227:MFU393227 MPP393227:MPQ393227 MZL393227:MZM393227 NJH393227:NJI393227 NTD393227:NTE393227 OCZ393227:ODA393227 OMV393227:OMW393227 OWR393227:OWS393227 PGN393227:PGO393227 PQJ393227:PQK393227 QAF393227:QAG393227 QKB393227:QKC393227 QTX393227:QTY393227 RDT393227:RDU393227 RNP393227:RNQ393227 RXL393227:RXM393227 SHH393227:SHI393227 SRD393227:SRE393227 TAZ393227:TBA393227 TKV393227:TKW393227 TUR393227:TUS393227 UEN393227:UEO393227 UOJ393227:UOK393227 UYF393227:UYG393227 VIB393227:VIC393227 VRX393227:VRY393227 WBT393227:WBU393227 WLP393227:WLQ393227 WVL393227:WVM393227 D458763:E458763 IZ458763:JA458763 SV458763:SW458763 ACR458763:ACS458763 AMN458763:AMO458763 AWJ458763:AWK458763 BGF458763:BGG458763 BQB458763:BQC458763 BZX458763:BZY458763 CJT458763:CJU458763 CTP458763:CTQ458763 DDL458763:DDM458763 DNH458763:DNI458763 DXD458763:DXE458763 EGZ458763:EHA458763 EQV458763:EQW458763 FAR458763:FAS458763 FKN458763:FKO458763 FUJ458763:FUK458763 GEF458763:GEG458763 GOB458763:GOC458763 GXX458763:GXY458763 HHT458763:HHU458763 HRP458763:HRQ458763 IBL458763:IBM458763 ILH458763:ILI458763 IVD458763:IVE458763 JEZ458763:JFA458763 JOV458763:JOW458763 JYR458763:JYS458763 KIN458763:KIO458763 KSJ458763:KSK458763 LCF458763:LCG458763 LMB458763:LMC458763 LVX458763:LVY458763 MFT458763:MFU458763 MPP458763:MPQ458763 MZL458763:MZM458763 NJH458763:NJI458763 NTD458763:NTE458763 OCZ458763:ODA458763 OMV458763:OMW458763 OWR458763:OWS458763 PGN458763:PGO458763 PQJ458763:PQK458763 QAF458763:QAG458763 QKB458763:QKC458763 QTX458763:QTY458763 RDT458763:RDU458763 RNP458763:RNQ458763 RXL458763:RXM458763 SHH458763:SHI458763 SRD458763:SRE458763 TAZ458763:TBA458763 TKV458763:TKW458763 TUR458763:TUS458763 UEN458763:UEO458763 UOJ458763:UOK458763 UYF458763:UYG458763 VIB458763:VIC458763 VRX458763:VRY458763 WBT458763:WBU458763 WLP458763:WLQ458763 WVL458763:WVM458763 D524299:E524299 IZ524299:JA524299 SV524299:SW524299 ACR524299:ACS524299 AMN524299:AMO524299 AWJ524299:AWK524299 BGF524299:BGG524299 BQB524299:BQC524299 BZX524299:BZY524299 CJT524299:CJU524299 CTP524299:CTQ524299 DDL524299:DDM524299 DNH524299:DNI524299 DXD524299:DXE524299 EGZ524299:EHA524299 EQV524299:EQW524299 FAR524299:FAS524299 FKN524299:FKO524299 FUJ524299:FUK524299 GEF524299:GEG524299 GOB524299:GOC524299 GXX524299:GXY524299 HHT524299:HHU524299 HRP524299:HRQ524299 IBL524299:IBM524299 ILH524299:ILI524299 IVD524299:IVE524299 JEZ524299:JFA524299 JOV524299:JOW524299 JYR524299:JYS524299 KIN524299:KIO524299 KSJ524299:KSK524299 LCF524299:LCG524299 LMB524299:LMC524299 LVX524299:LVY524299 MFT524299:MFU524299 MPP524299:MPQ524299 MZL524299:MZM524299 NJH524299:NJI524299 NTD524299:NTE524299 OCZ524299:ODA524299 OMV524299:OMW524299 OWR524299:OWS524299 PGN524299:PGO524299 PQJ524299:PQK524299 QAF524299:QAG524299 QKB524299:QKC524299 QTX524299:QTY524299 RDT524299:RDU524299 RNP524299:RNQ524299 RXL524299:RXM524299 SHH524299:SHI524299 SRD524299:SRE524299 TAZ524299:TBA524299 TKV524299:TKW524299 TUR524299:TUS524299 UEN524299:UEO524299 UOJ524299:UOK524299 UYF524299:UYG524299 VIB524299:VIC524299 VRX524299:VRY524299 WBT524299:WBU524299 WLP524299:WLQ524299 WVL524299:WVM524299 D589835:E589835 IZ589835:JA589835 SV589835:SW589835 ACR589835:ACS589835 AMN589835:AMO589835 AWJ589835:AWK589835 BGF589835:BGG589835 BQB589835:BQC589835 BZX589835:BZY589835 CJT589835:CJU589835 CTP589835:CTQ589835 DDL589835:DDM589835 DNH589835:DNI589835 DXD589835:DXE589835 EGZ589835:EHA589835 EQV589835:EQW589835 FAR589835:FAS589835 FKN589835:FKO589835 FUJ589835:FUK589835 GEF589835:GEG589835 GOB589835:GOC589835 GXX589835:GXY589835 HHT589835:HHU589835 HRP589835:HRQ589835 IBL589835:IBM589835 ILH589835:ILI589835 IVD589835:IVE589835 JEZ589835:JFA589835 JOV589835:JOW589835 JYR589835:JYS589835 KIN589835:KIO589835 KSJ589835:KSK589835 LCF589835:LCG589835 LMB589835:LMC589835 LVX589835:LVY589835 MFT589835:MFU589835 MPP589835:MPQ589835 MZL589835:MZM589835 NJH589835:NJI589835 NTD589835:NTE589835 OCZ589835:ODA589835 OMV589835:OMW589835 OWR589835:OWS589835 PGN589835:PGO589835 PQJ589835:PQK589835 QAF589835:QAG589835 QKB589835:QKC589835 QTX589835:QTY589835 RDT589835:RDU589835 RNP589835:RNQ589835 RXL589835:RXM589835 SHH589835:SHI589835 SRD589835:SRE589835 TAZ589835:TBA589835 TKV589835:TKW589835 TUR589835:TUS589835 UEN589835:UEO589835 UOJ589835:UOK589835 UYF589835:UYG589835 VIB589835:VIC589835 VRX589835:VRY589835 WBT589835:WBU589835 WLP589835:WLQ589835 WVL589835:WVM589835 D655371:E655371 IZ655371:JA655371 SV655371:SW655371 ACR655371:ACS655371 AMN655371:AMO655371 AWJ655371:AWK655371 BGF655371:BGG655371 BQB655371:BQC655371 BZX655371:BZY655371 CJT655371:CJU655371 CTP655371:CTQ655371 DDL655371:DDM655371 DNH655371:DNI655371 DXD655371:DXE655371 EGZ655371:EHA655371 EQV655371:EQW655371 FAR655371:FAS655371 FKN655371:FKO655371 FUJ655371:FUK655371 GEF655371:GEG655371 GOB655371:GOC655371 GXX655371:GXY655371 HHT655371:HHU655371 HRP655371:HRQ655371 IBL655371:IBM655371 ILH655371:ILI655371 IVD655371:IVE655371 JEZ655371:JFA655371 JOV655371:JOW655371 JYR655371:JYS655371 KIN655371:KIO655371 KSJ655371:KSK655371 LCF655371:LCG655371 LMB655371:LMC655371 LVX655371:LVY655371 MFT655371:MFU655371 MPP655371:MPQ655371 MZL655371:MZM655371 NJH655371:NJI655371 NTD655371:NTE655371 OCZ655371:ODA655371 OMV655371:OMW655371 OWR655371:OWS655371 PGN655371:PGO655371 PQJ655371:PQK655371 QAF655371:QAG655371 QKB655371:QKC655371 QTX655371:QTY655371 RDT655371:RDU655371 RNP655371:RNQ655371 RXL655371:RXM655371 SHH655371:SHI655371 SRD655371:SRE655371 TAZ655371:TBA655371 TKV655371:TKW655371 TUR655371:TUS655371 UEN655371:UEO655371 UOJ655371:UOK655371 UYF655371:UYG655371 VIB655371:VIC655371 VRX655371:VRY655371 WBT655371:WBU655371 WLP655371:WLQ655371 WVL655371:WVM655371 D720907:E720907 IZ720907:JA720907 SV720907:SW720907 ACR720907:ACS720907 AMN720907:AMO720907 AWJ720907:AWK720907 BGF720907:BGG720907 BQB720907:BQC720907 BZX720907:BZY720907 CJT720907:CJU720907 CTP720907:CTQ720907 DDL720907:DDM720907 DNH720907:DNI720907 DXD720907:DXE720907 EGZ720907:EHA720907 EQV720907:EQW720907 FAR720907:FAS720907 FKN720907:FKO720907 FUJ720907:FUK720907 GEF720907:GEG720907 GOB720907:GOC720907 GXX720907:GXY720907 HHT720907:HHU720907 HRP720907:HRQ720907 IBL720907:IBM720907 ILH720907:ILI720907 IVD720907:IVE720907 JEZ720907:JFA720907 JOV720907:JOW720907 JYR720907:JYS720907 KIN720907:KIO720907 KSJ720907:KSK720907 LCF720907:LCG720907 LMB720907:LMC720907 LVX720907:LVY720907 MFT720907:MFU720907 MPP720907:MPQ720907 MZL720907:MZM720907 NJH720907:NJI720907 NTD720907:NTE720907 OCZ720907:ODA720907 OMV720907:OMW720907 OWR720907:OWS720907 PGN720907:PGO720907 PQJ720907:PQK720907 QAF720907:QAG720907 QKB720907:QKC720907 QTX720907:QTY720907 RDT720907:RDU720907 RNP720907:RNQ720907 RXL720907:RXM720907 SHH720907:SHI720907 SRD720907:SRE720907 TAZ720907:TBA720907 TKV720907:TKW720907 TUR720907:TUS720907 UEN720907:UEO720907 UOJ720907:UOK720907 UYF720907:UYG720907 VIB720907:VIC720907 VRX720907:VRY720907 WBT720907:WBU720907 WLP720907:WLQ720907 WVL720907:WVM720907 D786443:E786443 IZ786443:JA786443 SV786443:SW786443 ACR786443:ACS786443 AMN786443:AMO786443 AWJ786443:AWK786443 BGF786443:BGG786443 BQB786443:BQC786443 BZX786443:BZY786443 CJT786443:CJU786443 CTP786443:CTQ786443 DDL786443:DDM786443 DNH786443:DNI786443 DXD786443:DXE786443 EGZ786443:EHA786443 EQV786443:EQW786443 FAR786443:FAS786443 FKN786443:FKO786443 FUJ786443:FUK786443 GEF786443:GEG786443 GOB786443:GOC786443 GXX786443:GXY786443 HHT786443:HHU786443 HRP786443:HRQ786443 IBL786443:IBM786443 ILH786443:ILI786443 IVD786443:IVE786443 JEZ786443:JFA786443 JOV786443:JOW786443 JYR786443:JYS786443 KIN786443:KIO786443 KSJ786443:KSK786443 LCF786443:LCG786443 LMB786443:LMC786443 LVX786443:LVY786443 MFT786443:MFU786443 MPP786443:MPQ786443 MZL786443:MZM786443 NJH786443:NJI786443 NTD786443:NTE786443 OCZ786443:ODA786443 OMV786443:OMW786443 OWR786443:OWS786443 PGN786443:PGO786443 PQJ786443:PQK786443 QAF786443:QAG786443 QKB786443:QKC786443 QTX786443:QTY786443 RDT786443:RDU786443 RNP786443:RNQ786443 RXL786443:RXM786443 SHH786443:SHI786443 SRD786443:SRE786443 TAZ786443:TBA786443 TKV786443:TKW786443 TUR786443:TUS786443 UEN786443:UEO786443 UOJ786443:UOK786443 UYF786443:UYG786443 VIB786443:VIC786443 VRX786443:VRY786443 WBT786443:WBU786443 WLP786443:WLQ786443 WVL786443:WVM786443 D851979:E851979 IZ851979:JA851979 SV851979:SW851979 ACR851979:ACS851979 AMN851979:AMO851979 AWJ851979:AWK851979 BGF851979:BGG851979 BQB851979:BQC851979 BZX851979:BZY851979 CJT851979:CJU851979 CTP851979:CTQ851979 DDL851979:DDM851979 DNH851979:DNI851979 DXD851979:DXE851979 EGZ851979:EHA851979 EQV851979:EQW851979 FAR851979:FAS851979 FKN851979:FKO851979 FUJ851979:FUK851979 GEF851979:GEG851979 GOB851979:GOC851979 GXX851979:GXY851979 HHT851979:HHU851979 HRP851979:HRQ851979 IBL851979:IBM851979 ILH851979:ILI851979 IVD851979:IVE851979 JEZ851979:JFA851979 JOV851979:JOW851979 JYR851979:JYS851979 KIN851979:KIO851979 KSJ851979:KSK851979 LCF851979:LCG851979 LMB851979:LMC851979 LVX851979:LVY851979 MFT851979:MFU851979 MPP851979:MPQ851979 MZL851979:MZM851979 NJH851979:NJI851979 NTD851979:NTE851979 OCZ851979:ODA851979 OMV851979:OMW851979 OWR851979:OWS851979 PGN851979:PGO851979 PQJ851979:PQK851979 QAF851979:QAG851979 QKB851979:QKC851979 QTX851979:QTY851979 RDT851979:RDU851979 RNP851979:RNQ851979 RXL851979:RXM851979 SHH851979:SHI851979 SRD851979:SRE851979 TAZ851979:TBA851979 TKV851979:TKW851979 TUR851979:TUS851979 UEN851979:UEO851979 UOJ851979:UOK851979 UYF851979:UYG851979 VIB851979:VIC851979 VRX851979:VRY851979 WBT851979:WBU851979 WLP851979:WLQ851979 WVL851979:WVM851979 D917515:E917515 IZ917515:JA917515 SV917515:SW917515 ACR917515:ACS917515 AMN917515:AMO917515 AWJ917515:AWK917515 BGF917515:BGG917515 BQB917515:BQC917515 BZX917515:BZY917515 CJT917515:CJU917515 CTP917515:CTQ917515 DDL917515:DDM917515 DNH917515:DNI917515 DXD917515:DXE917515 EGZ917515:EHA917515 EQV917515:EQW917515 FAR917515:FAS917515 FKN917515:FKO917515 FUJ917515:FUK917515 GEF917515:GEG917515 GOB917515:GOC917515 GXX917515:GXY917515 HHT917515:HHU917515 HRP917515:HRQ917515 IBL917515:IBM917515 ILH917515:ILI917515 IVD917515:IVE917515 JEZ917515:JFA917515 JOV917515:JOW917515 JYR917515:JYS917515 KIN917515:KIO917515 KSJ917515:KSK917515 LCF917515:LCG917515 LMB917515:LMC917515 LVX917515:LVY917515 MFT917515:MFU917515 MPP917515:MPQ917515 MZL917515:MZM917515 NJH917515:NJI917515 NTD917515:NTE917515 OCZ917515:ODA917515 OMV917515:OMW917515 OWR917515:OWS917515 PGN917515:PGO917515 PQJ917515:PQK917515 QAF917515:QAG917515 QKB917515:QKC917515 QTX917515:QTY917515 RDT917515:RDU917515 RNP917515:RNQ917515 RXL917515:RXM917515 SHH917515:SHI917515 SRD917515:SRE917515 TAZ917515:TBA917515 TKV917515:TKW917515 TUR917515:TUS917515 UEN917515:UEO917515 UOJ917515:UOK917515 UYF917515:UYG917515 VIB917515:VIC917515 VRX917515:VRY917515 WBT917515:WBU917515 WLP917515:WLQ917515 WVL917515:WVM917515 D983051:E983051 IZ983051:JA983051 SV983051:SW983051 ACR983051:ACS983051 AMN983051:AMO983051 AWJ983051:AWK983051 BGF983051:BGG983051 BQB983051:BQC983051 BZX983051:BZY983051 CJT983051:CJU983051 CTP983051:CTQ983051 DDL983051:DDM983051 DNH983051:DNI983051 DXD983051:DXE983051 EGZ983051:EHA983051 EQV983051:EQW983051 FAR983051:FAS983051 FKN983051:FKO983051 FUJ983051:FUK983051 GEF983051:GEG983051 GOB983051:GOC983051 GXX983051:GXY983051 HHT983051:HHU983051 HRP983051:HRQ983051 IBL983051:IBM983051 ILH983051:ILI983051 IVD983051:IVE983051 JEZ983051:JFA983051 JOV983051:JOW983051 JYR983051:JYS983051 KIN983051:KIO983051 KSJ983051:KSK983051 LCF983051:LCG983051 LMB983051:LMC983051 LVX983051:LVY983051 MFT983051:MFU983051 MPP983051:MPQ983051 MZL983051:MZM983051 NJH983051:NJI983051 NTD983051:NTE983051 OCZ983051:ODA983051 OMV983051:OMW983051 OWR983051:OWS983051 PGN983051:PGO983051 PQJ983051:PQK983051 QAF983051:QAG983051 QKB983051:QKC983051 QTX983051:QTY983051 RDT983051:RDU983051 RNP983051:RNQ983051 RXL983051:RXM983051 SHH983051:SHI983051 SRD983051:SRE983051 TAZ983051:TBA983051 TKV983051:TKW983051 TUR983051:TUS983051 UEN983051:UEO983051 UOJ983051:UOK983051 UYF983051:UYG983051 VIB983051:VIC983051 VRX983051:VRY983051 WBT983051:WBU983051 WLP983051:WLQ983051 WVL983051:WVM983051" xr:uid="{48C86780-1AE9-4263-9243-F644B41CD852}">
      <formula1>"鉄筋コンクリート造,鉄骨造,木造,その他"</formula1>
    </dataValidation>
  </dataValidations>
  <printOptions horizontalCentered="1"/>
  <pageMargins left="0.6692913385826772" right="0.6692913385826772" top="0.59055118110236227" bottom="0.59055118110236227" header="0.51181102362204722" footer="0.39370078740157483"/>
  <pageSetup paperSize="9" scale="85" fitToHeight="0" orientation="portrait" cellComments="asDisplayed"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A14A7A0-402A-4FC9-A79F-A6B411EB6C91}">
          <x14:formula1>
            <xm:f>"あり,なし"</xm:f>
          </x14:formula1>
          <xm: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F65542 JB65542 SX65542 ACT65542 AMP65542 AWL65542 BGH65542 BQD65542 BZZ65542 CJV65542 CTR65542 DDN65542 DNJ65542 DXF65542 EHB65542 EQX65542 FAT65542 FKP65542 FUL65542 GEH65542 GOD65542 GXZ65542 HHV65542 HRR65542 IBN65542 ILJ65542 IVF65542 JFB65542 JOX65542 JYT65542 KIP65542 KSL65542 LCH65542 LMD65542 LVZ65542 MFV65542 MPR65542 MZN65542 NJJ65542 NTF65542 ODB65542 OMX65542 OWT65542 PGP65542 PQL65542 QAH65542 QKD65542 QTZ65542 RDV65542 RNR65542 RXN65542 SHJ65542 SRF65542 TBB65542 TKX65542 TUT65542 UEP65542 UOL65542 UYH65542 VID65542 VRZ65542 WBV65542 WLR65542 WVN65542 F131078 JB131078 SX131078 ACT131078 AMP131078 AWL131078 BGH131078 BQD131078 BZZ131078 CJV131078 CTR131078 DDN131078 DNJ131078 DXF131078 EHB131078 EQX131078 FAT131078 FKP131078 FUL131078 GEH131078 GOD131078 GXZ131078 HHV131078 HRR131078 IBN131078 ILJ131078 IVF131078 JFB131078 JOX131078 JYT131078 KIP131078 KSL131078 LCH131078 LMD131078 LVZ131078 MFV131078 MPR131078 MZN131078 NJJ131078 NTF131078 ODB131078 OMX131078 OWT131078 PGP131078 PQL131078 QAH131078 QKD131078 QTZ131078 RDV131078 RNR131078 RXN131078 SHJ131078 SRF131078 TBB131078 TKX131078 TUT131078 UEP131078 UOL131078 UYH131078 VID131078 VRZ131078 WBV131078 WLR131078 WVN131078 F196614 JB196614 SX196614 ACT196614 AMP196614 AWL196614 BGH196614 BQD196614 BZZ196614 CJV196614 CTR196614 DDN196614 DNJ196614 DXF196614 EHB196614 EQX196614 FAT196614 FKP196614 FUL196614 GEH196614 GOD196614 GXZ196614 HHV196614 HRR196614 IBN196614 ILJ196614 IVF196614 JFB196614 JOX196614 JYT196614 KIP196614 KSL196614 LCH196614 LMD196614 LVZ196614 MFV196614 MPR196614 MZN196614 NJJ196614 NTF196614 ODB196614 OMX196614 OWT196614 PGP196614 PQL196614 QAH196614 QKD196614 QTZ196614 RDV196614 RNR196614 RXN196614 SHJ196614 SRF196614 TBB196614 TKX196614 TUT196614 UEP196614 UOL196614 UYH196614 VID196614 VRZ196614 WBV196614 WLR196614 WVN196614 F262150 JB262150 SX262150 ACT262150 AMP262150 AWL262150 BGH262150 BQD262150 BZZ262150 CJV262150 CTR262150 DDN262150 DNJ262150 DXF262150 EHB262150 EQX262150 FAT262150 FKP262150 FUL262150 GEH262150 GOD262150 GXZ262150 HHV262150 HRR262150 IBN262150 ILJ262150 IVF262150 JFB262150 JOX262150 JYT262150 KIP262150 KSL262150 LCH262150 LMD262150 LVZ262150 MFV262150 MPR262150 MZN262150 NJJ262150 NTF262150 ODB262150 OMX262150 OWT262150 PGP262150 PQL262150 QAH262150 QKD262150 QTZ262150 RDV262150 RNR262150 RXN262150 SHJ262150 SRF262150 TBB262150 TKX262150 TUT262150 UEP262150 UOL262150 UYH262150 VID262150 VRZ262150 WBV262150 WLR262150 WVN262150 F327686 JB327686 SX327686 ACT327686 AMP327686 AWL327686 BGH327686 BQD327686 BZZ327686 CJV327686 CTR327686 DDN327686 DNJ327686 DXF327686 EHB327686 EQX327686 FAT327686 FKP327686 FUL327686 GEH327686 GOD327686 GXZ327686 HHV327686 HRR327686 IBN327686 ILJ327686 IVF327686 JFB327686 JOX327686 JYT327686 KIP327686 KSL327686 LCH327686 LMD327686 LVZ327686 MFV327686 MPR327686 MZN327686 NJJ327686 NTF327686 ODB327686 OMX327686 OWT327686 PGP327686 PQL327686 QAH327686 QKD327686 QTZ327686 RDV327686 RNR327686 RXN327686 SHJ327686 SRF327686 TBB327686 TKX327686 TUT327686 UEP327686 UOL327686 UYH327686 VID327686 VRZ327686 WBV327686 WLR327686 WVN327686 F393222 JB393222 SX393222 ACT393222 AMP393222 AWL393222 BGH393222 BQD393222 BZZ393222 CJV393222 CTR393222 DDN393222 DNJ393222 DXF393222 EHB393222 EQX393222 FAT393222 FKP393222 FUL393222 GEH393222 GOD393222 GXZ393222 HHV393222 HRR393222 IBN393222 ILJ393222 IVF393222 JFB393222 JOX393222 JYT393222 KIP393222 KSL393222 LCH393222 LMD393222 LVZ393222 MFV393222 MPR393222 MZN393222 NJJ393222 NTF393222 ODB393222 OMX393222 OWT393222 PGP393222 PQL393222 QAH393222 QKD393222 QTZ393222 RDV393222 RNR393222 RXN393222 SHJ393222 SRF393222 TBB393222 TKX393222 TUT393222 UEP393222 UOL393222 UYH393222 VID393222 VRZ393222 WBV393222 WLR393222 WVN393222 F458758 JB458758 SX458758 ACT458758 AMP458758 AWL458758 BGH458758 BQD458758 BZZ458758 CJV458758 CTR458758 DDN458758 DNJ458758 DXF458758 EHB458758 EQX458758 FAT458758 FKP458758 FUL458758 GEH458758 GOD458758 GXZ458758 HHV458758 HRR458758 IBN458758 ILJ458758 IVF458758 JFB458758 JOX458758 JYT458758 KIP458758 KSL458758 LCH458758 LMD458758 LVZ458758 MFV458758 MPR458758 MZN458758 NJJ458758 NTF458758 ODB458758 OMX458758 OWT458758 PGP458758 PQL458758 QAH458758 QKD458758 QTZ458758 RDV458758 RNR458758 RXN458758 SHJ458758 SRF458758 TBB458758 TKX458758 TUT458758 UEP458758 UOL458758 UYH458758 VID458758 VRZ458758 WBV458758 WLR458758 WVN458758 F524294 JB524294 SX524294 ACT524294 AMP524294 AWL524294 BGH524294 BQD524294 BZZ524294 CJV524294 CTR524294 DDN524294 DNJ524294 DXF524294 EHB524294 EQX524294 FAT524294 FKP524294 FUL524294 GEH524294 GOD524294 GXZ524294 HHV524294 HRR524294 IBN524294 ILJ524294 IVF524294 JFB524294 JOX524294 JYT524294 KIP524294 KSL524294 LCH524294 LMD524294 LVZ524294 MFV524294 MPR524294 MZN524294 NJJ524294 NTF524294 ODB524294 OMX524294 OWT524294 PGP524294 PQL524294 QAH524294 QKD524294 QTZ524294 RDV524294 RNR524294 RXN524294 SHJ524294 SRF524294 TBB524294 TKX524294 TUT524294 UEP524294 UOL524294 UYH524294 VID524294 VRZ524294 WBV524294 WLR524294 WVN524294 F589830 JB589830 SX589830 ACT589830 AMP589830 AWL589830 BGH589830 BQD589830 BZZ589830 CJV589830 CTR589830 DDN589830 DNJ589830 DXF589830 EHB589830 EQX589830 FAT589830 FKP589830 FUL589830 GEH589830 GOD589830 GXZ589830 HHV589830 HRR589830 IBN589830 ILJ589830 IVF589830 JFB589830 JOX589830 JYT589830 KIP589830 KSL589830 LCH589830 LMD589830 LVZ589830 MFV589830 MPR589830 MZN589830 NJJ589830 NTF589830 ODB589830 OMX589830 OWT589830 PGP589830 PQL589830 QAH589830 QKD589830 QTZ589830 RDV589830 RNR589830 RXN589830 SHJ589830 SRF589830 TBB589830 TKX589830 TUT589830 UEP589830 UOL589830 UYH589830 VID589830 VRZ589830 WBV589830 WLR589830 WVN589830 F655366 JB655366 SX655366 ACT655366 AMP655366 AWL655366 BGH655366 BQD655366 BZZ655366 CJV655366 CTR655366 DDN655366 DNJ655366 DXF655366 EHB655366 EQX655366 FAT655366 FKP655366 FUL655366 GEH655366 GOD655366 GXZ655366 HHV655366 HRR655366 IBN655366 ILJ655366 IVF655366 JFB655366 JOX655366 JYT655366 KIP655366 KSL655366 LCH655366 LMD655366 LVZ655366 MFV655366 MPR655366 MZN655366 NJJ655366 NTF655366 ODB655366 OMX655366 OWT655366 PGP655366 PQL655366 QAH655366 QKD655366 QTZ655366 RDV655366 RNR655366 RXN655366 SHJ655366 SRF655366 TBB655366 TKX655366 TUT655366 UEP655366 UOL655366 UYH655366 VID655366 VRZ655366 WBV655366 WLR655366 WVN655366 F720902 JB720902 SX720902 ACT720902 AMP720902 AWL720902 BGH720902 BQD720902 BZZ720902 CJV720902 CTR720902 DDN720902 DNJ720902 DXF720902 EHB720902 EQX720902 FAT720902 FKP720902 FUL720902 GEH720902 GOD720902 GXZ720902 HHV720902 HRR720902 IBN720902 ILJ720902 IVF720902 JFB720902 JOX720902 JYT720902 KIP720902 KSL720902 LCH720902 LMD720902 LVZ720902 MFV720902 MPR720902 MZN720902 NJJ720902 NTF720902 ODB720902 OMX720902 OWT720902 PGP720902 PQL720902 QAH720902 QKD720902 QTZ720902 RDV720902 RNR720902 RXN720902 SHJ720902 SRF720902 TBB720902 TKX720902 TUT720902 UEP720902 UOL720902 UYH720902 VID720902 VRZ720902 WBV720902 WLR720902 WVN720902 F786438 JB786438 SX786438 ACT786438 AMP786438 AWL786438 BGH786438 BQD786438 BZZ786438 CJV786438 CTR786438 DDN786438 DNJ786438 DXF786438 EHB786438 EQX786438 FAT786438 FKP786438 FUL786438 GEH786438 GOD786438 GXZ786438 HHV786438 HRR786438 IBN786438 ILJ786438 IVF786438 JFB786438 JOX786438 JYT786438 KIP786438 KSL786438 LCH786438 LMD786438 LVZ786438 MFV786438 MPR786438 MZN786438 NJJ786438 NTF786438 ODB786438 OMX786438 OWT786438 PGP786438 PQL786438 QAH786438 QKD786438 QTZ786438 RDV786438 RNR786438 RXN786438 SHJ786438 SRF786438 TBB786438 TKX786438 TUT786438 UEP786438 UOL786438 UYH786438 VID786438 VRZ786438 WBV786438 WLR786438 WVN786438 F851974 JB851974 SX851974 ACT851974 AMP851974 AWL851974 BGH851974 BQD851974 BZZ851974 CJV851974 CTR851974 DDN851974 DNJ851974 DXF851974 EHB851974 EQX851974 FAT851974 FKP851974 FUL851974 GEH851974 GOD851974 GXZ851974 HHV851974 HRR851974 IBN851974 ILJ851974 IVF851974 JFB851974 JOX851974 JYT851974 KIP851974 KSL851974 LCH851974 LMD851974 LVZ851974 MFV851974 MPR851974 MZN851974 NJJ851974 NTF851974 ODB851974 OMX851974 OWT851974 PGP851974 PQL851974 QAH851974 QKD851974 QTZ851974 RDV851974 RNR851974 RXN851974 SHJ851974 SRF851974 TBB851974 TKX851974 TUT851974 UEP851974 UOL851974 UYH851974 VID851974 VRZ851974 WBV851974 WLR851974 WVN851974 F917510 JB917510 SX917510 ACT917510 AMP917510 AWL917510 BGH917510 BQD917510 BZZ917510 CJV917510 CTR917510 DDN917510 DNJ917510 DXF917510 EHB917510 EQX917510 FAT917510 FKP917510 FUL917510 GEH917510 GOD917510 GXZ917510 HHV917510 HRR917510 IBN917510 ILJ917510 IVF917510 JFB917510 JOX917510 JYT917510 KIP917510 KSL917510 LCH917510 LMD917510 LVZ917510 MFV917510 MPR917510 MZN917510 NJJ917510 NTF917510 ODB917510 OMX917510 OWT917510 PGP917510 PQL917510 QAH917510 QKD917510 QTZ917510 RDV917510 RNR917510 RXN917510 SHJ917510 SRF917510 TBB917510 TKX917510 TUT917510 UEP917510 UOL917510 UYH917510 VID917510 VRZ917510 WBV917510 WLR917510 WVN917510 F983046 JB983046 SX983046 ACT983046 AMP983046 AWL983046 BGH983046 BQD983046 BZZ983046 CJV983046 CTR983046 DDN983046 DNJ983046 DXF983046 EHB983046 EQX983046 FAT983046 FKP983046 FUL983046 GEH983046 GOD983046 GXZ983046 HHV983046 HRR983046 IBN983046 ILJ983046 IVF983046 JFB983046 JOX983046 JYT983046 KIP983046 KSL983046 LCH983046 LMD983046 LVZ983046 MFV983046 MPR983046 MZN983046 NJJ983046 NTF983046 ODB983046 OMX983046 OWT983046 PGP983046 PQL983046 QAH983046 QKD983046 QTZ983046 RDV983046 RNR983046 RXN983046 SHJ983046 SRF983046 TBB983046 TKX983046 TUT983046 UEP983046 UOL983046 UYH983046 VID983046 VRZ983046 WBV983046 WLR983046 WVN983046 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I2 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I65539 JE65539 TA65539 ACW65539 AMS65539 AWO65539 BGK65539 BQG65539 CAC65539 CJY65539 CTU65539 DDQ65539 DNM65539 DXI65539 EHE65539 ERA65539 FAW65539 FKS65539 FUO65539 GEK65539 GOG65539 GYC65539 HHY65539 HRU65539 IBQ65539 ILM65539 IVI65539 JFE65539 JPA65539 JYW65539 KIS65539 KSO65539 LCK65539 LMG65539 LWC65539 MFY65539 MPU65539 MZQ65539 NJM65539 NTI65539 ODE65539 ONA65539 OWW65539 PGS65539 PQO65539 QAK65539 QKG65539 QUC65539 RDY65539 RNU65539 RXQ65539 SHM65539 SRI65539 TBE65539 TLA65539 TUW65539 UES65539 UOO65539 UYK65539 VIG65539 VSC65539 WBY65539 WLU65539 WVQ65539 I131075 JE131075 TA131075 ACW131075 AMS131075 AWO131075 BGK131075 BQG131075 CAC131075 CJY131075 CTU131075 DDQ131075 DNM131075 DXI131075 EHE131075 ERA131075 FAW131075 FKS131075 FUO131075 GEK131075 GOG131075 GYC131075 HHY131075 HRU131075 IBQ131075 ILM131075 IVI131075 JFE131075 JPA131075 JYW131075 KIS131075 KSO131075 LCK131075 LMG131075 LWC131075 MFY131075 MPU131075 MZQ131075 NJM131075 NTI131075 ODE131075 ONA131075 OWW131075 PGS131075 PQO131075 QAK131075 QKG131075 QUC131075 RDY131075 RNU131075 RXQ131075 SHM131075 SRI131075 TBE131075 TLA131075 TUW131075 UES131075 UOO131075 UYK131075 VIG131075 VSC131075 WBY131075 WLU131075 WVQ131075 I196611 JE196611 TA196611 ACW196611 AMS196611 AWO196611 BGK196611 BQG196611 CAC196611 CJY196611 CTU196611 DDQ196611 DNM196611 DXI196611 EHE196611 ERA196611 FAW196611 FKS196611 FUO196611 GEK196611 GOG196611 GYC196611 HHY196611 HRU196611 IBQ196611 ILM196611 IVI196611 JFE196611 JPA196611 JYW196611 KIS196611 KSO196611 LCK196611 LMG196611 LWC196611 MFY196611 MPU196611 MZQ196611 NJM196611 NTI196611 ODE196611 ONA196611 OWW196611 PGS196611 PQO196611 QAK196611 QKG196611 QUC196611 RDY196611 RNU196611 RXQ196611 SHM196611 SRI196611 TBE196611 TLA196611 TUW196611 UES196611 UOO196611 UYK196611 VIG196611 VSC196611 WBY196611 WLU196611 WVQ196611 I262147 JE262147 TA262147 ACW262147 AMS262147 AWO262147 BGK262147 BQG262147 CAC262147 CJY262147 CTU262147 DDQ262147 DNM262147 DXI262147 EHE262147 ERA262147 FAW262147 FKS262147 FUO262147 GEK262147 GOG262147 GYC262147 HHY262147 HRU262147 IBQ262147 ILM262147 IVI262147 JFE262147 JPA262147 JYW262147 KIS262147 KSO262147 LCK262147 LMG262147 LWC262147 MFY262147 MPU262147 MZQ262147 NJM262147 NTI262147 ODE262147 ONA262147 OWW262147 PGS262147 PQO262147 QAK262147 QKG262147 QUC262147 RDY262147 RNU262147 RXQ262147 SHM262147 SRI262147 TBE262147 TLA262147 TUW262147 UES262147 UOO262147 UYK262147 VIG262147 VSC262147 WBY262147 WLU262147 WVQ262147 I327683 JE327683 TA327683 ACW327683 AMS327683 AWO327683 BGK327683 BQG327683 CAC327683 CJY327683 CTU327683 DDQ327683 DNM327683 DXI327683 EHE327683 ERA327683 FAW327683 FKS327683 FUO327683 GEK327683 GOG327683 GYC327683 HHY327683 HRU327683 IBQ327683 ILM327683 IVI327683 JFE327683 JPA327683 JYW327683 KIS327683 KSO327683 LCK327683 LMG327683 LWC327683 MFY327683 MPU327683 MZQ327683 NJM327683 NTI327683 ODE327683 ONA327683 OWW327683 PGS327683 PQO327683 QAK327683 QKG327683 QUC327683 RDY327683 RNU327683 RXQ327683 SHM327683 SRI327683 TBE327683 TLA327683 TUW327683 UES327683 UOO327683 UYK327683 VIG327683 VSC327683 WBY327683 WLU327683 WVQ327683 I393219 JE393219 TA393219 ACW393219 AMS393219 AWO393219 BGK393219 BQG393219 CAC393219 CJY393219 CTU393219 DDQ393219 DNM393219 DXI393219 EHE393219 ERA393219 FAW393219 FKS393219 FUO393219 GEK393219 GOG393219 GYC393219 HHY393219 HRU393219 IBQ393219 ILM393219 IVI393219 JFE393219 JPA393219 JYW393219 KIS393219 KSO393219 LCK393219 LMG393219 LWC393219 MFY393219 MPU393219 MZQ393219 NJM393219 NTI393219 ODE393219 ONA393219 OWW393219 PGS393219 PQO393219 QAK393219 QKG393219 QUC393219 RDY393219 RNU393219 RXQ393219 SHM393219 SRI393219 TBE393219 TLA393219 TUW393219 UES393219 UOO393219 UYK393219 VIG393219 VSC393219 WBY393219 WLU393219 WVQ393219 I458755 JE458755 TA458755 ACW458755 AMS458755 AWO458755 BGK458755 BQG458755 CAC458755 CJY458755 CTU458755 DDQ458755 DNM458755 DXI458755 EHE458755 ERA458755 FAW458755 FKS458755 FUO458755 GEK458755 GOG458755 GYC458755 HHY458755 HRU458755 IBQ458755 ILM458755 IVI458755 JFE458755 JPA458755 JYW458755 KIS458755 KSO458755 LCK458755 LMG458755 LWC458755 MFY458755 MPU458755 MZQ458755 NJM458755 NTI458755 ODE458755 ONA458755 OWW458755 PGS458755 PQO458755 QAK458755 QKG458755 QUC458755 RDY458755 RNU458755 RXQ458755 SHM458755 SRI458755 TBE458755 TLA458755 TUW458755 UES458755 UOO458755 UYK458755 VIG458755 VSC458755 WBY458755 WLU458755 WVQ458755 I524291 JE524291 TA524291 ACW524291 AMS524291 AWO524291 BGK524291 BQG524291 CAC524291 CJY524291 CTU524291 DDQ524291 DNM524291 DXI524291 EHE524291 ERA524291 FAW524291 FKS524291 FUO524291 GEK524291 GOG524291 GYC524291 HHY524291 HRU524291 IBQ524291 ILM524291 IVI524291 JFE524291 JPA524291 JYW524291 KIS524291 KSO524291 LCK524291 LMG524291 LWC524291 MFY524291 MPU524291 MZQ524291 NJM524291 NTI524291 ODE524291 ONA524291 OWW524291 PGS524291 PQO524291 QAK524291 QKG524291 QUC524291 RDY524291 RNU524291 RXQ524291 SHM524291 SRI524291 TBE524291 TLA524291 TUW524291 UES524291 UOO524291 UYK524291 VIG524291 VSC524291 WBY524291 WLU524291 WVQ524291 I589827 JE589827 TA589827 ACW589827 AMS589827 AWO589827 BGK589827 BQG589827 CAC589827 CJY589827 CTU589827 DDQ589827 DNM589827 DXI589827 EHE589827 ERA589827 FAW589827 FKS589827 FUO589827 GEK589827 GOG589827 GYC589827 HHY589827 HRU589827 IBQ589827 ILM589827 IVI589827 JFE589827 JPA589827 JYW589827 KIS589827 KSO589827 LCK589827 LMG589827 LWC589827 MFY589827 MPU589827 MZQ589827 NJM589827 NTI589827 ODE589827 ONA589827 OWW589827 PGS589827 PQO589827 QAK589827 QKG589827 QUC589827 RDY589827 RNU589827 RXQ589827 SHM589827 SRI589827 TBE589827 TLA589827 TUW589827 UES589827 UOO589827 UYK589827 VIG589827 VSC589827 WBY589827 WLU589827 WVQ589827 I655363 JE655363 TA655363 ACW655363 AMS655363 AWO655363 BGK655363 BQG655363 CAC655363 CJY655363 CTU655363 DDQ655363 DNM655363 DXI655363 EHE655363 ERA655363 FAW655363 FKS655363 FUO655363 GEK655363 GOG655363 GYC655363 HHY655363 HRU655363 IBQ655363 ILM655363 IVI655363 JFE655363 JPA655363 JYW655363 KIS655363 KSO655363 LCK655363 LMG655363 LWC655363 MFY655363 MPU655363 MZQ655363 NJM655363 NTI655363 ODE655363 ONA655363 OWW655363 PGS655363 PQO655363 QAK655363 QKG655363 QUC655363 RDY655363 RNU655363 RXQ655363 SHM655363 SRI655363 TBE655363 TLA655363 TUW655363 UES655363 UOO655363 UYK655363 VIG655363 VSC655363 WBY655363 WLU655363 WVQ655363 I720899 JE720899 TA720899 ACW720899 AMS720899 AWO720899 BGK720899 BQG720899 CAC720899 CJY720899 CTU720899 DDQ720899 DNM720899 DXI720899 EHE720899 ERA720899 FAW720899 FKS720899 FUO720899 GEK720899 GOG720899 GYC720899 HHY720899 HRU720899 IBQ720899 ILM720899 IVI720899 JFE720899 JPA720899 JYW720899 KIS720899 KSO720899 LCK720899 LMG720899 LWC720899 MFY720899 MPU720899 MZQ720899 NJM720899 NTI720899 ODE720899 ONA720899 OWW720899 PGS720899 PQO720899 QAK720899 QKG720899 QUC720899 RDY720899 RNU720899 RXQ720899 SHM720899 SRI720899 TBE720899 TLA720899 TUW720899 UES720899 UOO720899 UYK720899 VIG720899 VSC720899 WBY720899 WLU720899 WVQ720899 I786435 JE786435 TA786435 ACW786435 AMS786435 AWO786435 BGK786435 BQG786435 CAC786435 CJY786435 CTU786435 DDQ786435 DNM786435 DXI786435 EHE786435 ERA786435 FAW786435 FKS786435 FUO786435 GEK786435 GOG786435 GYC786435 HHY786435 HRU786435 IBQ786435 ILM786435 IVI786435 JFE786435 JPA786435 JYW786435 KIS786435 KSO786435 LCK786435 LMG786435 LWC786435 MFY786435 MPU786435 MZQ786435 NJM786435 NTI786435 ODE786435 ONA786435 OWW786435 PGS786435 PQO786435 QAK786435 QKG786435 QUC786435 RDY786435 RNU786435 RXQ786435 SHM786435 SRI786435 TBE786435 TLA786435 TUW786435 UES786435 UOO786435 UYK786435 VIG786435 VSC786435 WBY786435 WLU786435 WVQ786435 I851971 JE851971 TA851971 ACW851971 AMS851971 AWO851971 BGK851971 BQG851971 CAC851971 CJY851971 CTU851971 DDQ851971 DNM851971 DXI851971 EHE851971 ERA851971 FAW851971 FKS851971 FUO851971 GEK851971 GOG851971 GYC851971 HHY851971 HRU851971 IBQ851971 ILM851971 IVI851971 JFE851971 JPA851971 JYW851971 KIS851971 KSO851971 LCK851971 LMG851971 LWC851971 MFY851971 MPU851971 MZQ851971 NJM851971 NTI851971 ODE851971 ONA851971 OWW851971 PGS851971 PQO851971 QAK851971 QKG851971 QUC851971 RDY851971 RNU851971 RXQ851971 SHM851971 SRI851971 TBE851971 TLA851971 TUW851971 UES851971 UOO851971 UYK851971 VIG851971 VSC851971 WBY851971 WLU851971 WVQ851971 I917507 JE917507 TA917507 ACW917507 AMS917507 AWO917507 BGK917507 BQG917507 CAC917507 CJY917507 CTU917507 DDQ917507 DNM917507 DXI917507 EHE917507 ERA917507 FAW917507 FKS917507 FUO917507 GEK917507 GOG917507 GYC917507 HHY917507 HRU917507 IBQ917507 ILM917507 IVI917507 JFE917507 JPA917507 JYW917507 KIS917507 KSO917507 LCK917507 LMG917507 LWC917507 MFY917507 MPU917507 MZQ917507 NJM917507 NTI917507 ODE917507 ONA917507 OWW917507 PGS917507 PQO917507 QAK917507 QKG917507 QUC917507 RDY917507 RNU917507 RXQ917507 SHM917507 SRI917507 TBE917507 TLA917507 TUW917507 UES917507 UOO917507 UYK917507 VIG917507 VSC917507 WBY917507 WLU917507 WVQ917507 I983043 JE983043 TA983043 ACW983043 AMS983043 AWO983043 BGK983043 BQG983043 CAC983043 CJY983043 CTU983043 DDQ983043 DNM983043 DXI983043 EHE983043 ERA983043 FAW983043 FKS983043 FUO983043 GEK983043 GOG983043 GYC983043 HHY983043 HRU983043 IBQ983043 ILM983043 IVI983043 JFE983043 JPA983043 JYW983043 KIS983043 KSO983043 LCK983043 LMG983043 LWC983043 MFY983043 MPU983043 MZQ983043 NJM983043 NTI983043 ODE983043 ONA983043 OWW983043 PGS983043 PQO983043 QAK983043 QKG983043 QUC983043 RDY983043 RNU983043 RXQ983043 SHM983043 SRI983043 TBE983043 TLA983043 TUW983043 UES983043 UOO983043 UYK983043 VIG983043 VSC983043 WBY983043 WLU983043 WVQ983043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G33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D36:D38 IZ36:IZ38 SV36:SV38 ACR36:ACR38 AMN36:AMN38 AWJ36:AWJ38 BGF36:BGF38 BQB36:BQB38 BZX36:BZX38 CJT36:CJT38 CTP36:CTP38 DDL36:DDL38 DNH36:DNH38 DXD36:DXD38 EGZ36:EGZ38 EQV36:EQV38 FAR36:FAR38 FKN36:FKN38 FUJ36:FUJ38 GEF36:GEF38 GOB36:GOB38 GXX36:GXX38 HHT36:HHT38 HRP36:HRP38 IBL36:IBL38 ILH36:ILH38 IVD36:IVD38 JEZ36:JEZ38 JOV36:JOV38 JYR36:JYR38 KIN36:KIN38 KSJ36:KSJ38 LCF36:LCF38 LMB36:LMB38 LVX36:LVX38 MFT36:MFT38 MPP36:MPP38 MZL36:MZL38 NJH36:NJH38 NTD36:NTD38 OCZ36:OCZ38 OMV36:OMV38 OWR36:OWR38 PGN36:PGN38 PQJ36:PQJ38 QAF36:QAF38 QKB36:QKB38 QTX36:QTX38 RDT36:RDT38 RNP36:RNP38 RXL36:RXL38 SHH36:SHH38 SRD36:SRD38 TAZ36:TAZ38 TKV36:TKV38 TUR36:TUR38 UEN36:UEN38 UOJ36:UOJ38 UYF36:UYF38 VIB36:VIB38 VRX36:VRX38 WBT36:WBT38 WLP36:WLP38 WVL36:WVL38 D65572:D65574 IZ65572:IZ65574 SV65572:SV65574 ACR65572:ACR65574 AMN65572:AMN65574 AWJ65572:AWJ65574 BGF65572:BGF65574 BQB65572:BQB65574 BZX65572:BZX65574 CJT65572:CJT65574 CTP65572:CTP65574 DDL65572:DDL65574 DNH65572:DNH65574 DXD65572:DXD65574 EGZ65572:EGZ65574 EQV65572:EQV65574 FAR65572:FAR65574 FKN65572:FKN65574 FUJ65572:FUJ65574 GEF65572:GEF65574 GOB65572:GOB65574 GXX65572:GXX65574 HHT65572:HHT65574 HRP65572:HRP65574 IBL65572:IBL65574 ILH65572:ILH65574 IVD65572:IVD65574 JEZ65572:JEZ65574 JOV65572:JOV65574 JYR65572:JYR65574 KIN65572:KIN65574 KSJ65572:KSJ65574 LCF65572:LCF65574 LMB65572:LMB65574 LVX65572:LVX65574 MFT65572:MFT65574 MPP65572:MPP65574 MZL65572:MZL65574 NJH65572:NJH65574 NTD65572:NTD65574 OCZ65572:OCZ65574 OMV65572:OMV65574 OWR65572:OWR65574 PGN65572:PGN65574 PQJ65572:PQJ65574 QAF65572:QAF65574 QKB65572:QKB65574 QTX65572:QTX65574 RDT65572:RDT65574 RNP65572:RNP65574 RXL65572:RXL65574 SHH65572:SHH65574 SRD65572:SRD65574 TAZ65572:TAZ65574 TKV65572:TKV65574 TUR65572:TUR65574 UEN65572:UEN65574 UOJ65572:UOJ65574 UYF65572:UYF65574 VIB65572:VIB65574 VRX65572:VRX65574 WBT65572:WBT65574 WLP65572:WLP65574 WVL65572:WVL65574 D131108:D131110 IZ131108:IZ131110 SV131108:SV131110 ACR131108:ACR131110 AMN131108:AMN131110 AWJ131108:AWJ131110 BGF131108:BGF131110 BQB131108:BQB131110 BZX131108:BZX131110 CJT131108:CJT131110 CTP131108:CTP131110 DDL131108:DDL131110 DNH131108:DNH131110 DXD131108:DXD131110 EGZ131108:EGZ131110 EQV131108:EQV131110 FAR131108:FAR131110 FKN131108:FKN131110 FUJ131108:FUJ131110 GEF131108:GEF131110 GOB131108:GOB131110 GXX131108:GXX131110 HHT131108:HHT131110 HRP131108:HRP131110 IBL131108:IBL131110 ILH131108:ILH131110 IVD131108:IVD131110 JEZ131108:JEZ131110 JOV131108:JOV131110 JYR131108:JYR131110 KIN131108:KIN131110 KSJ131108:KSJ131110 LCF131108:LCF131110 LMB131108:LMB131110 LVX131108:LVX131110 MFT131108:MFT131110 MPP131108:MPP131110 MZL131108:MZL131110 NJH131108:NJH131110 NTD131108:NTD131110 OCZ131108:OCZ131110 OMV131108:OMV131110 OWR131108:OWR131110 PGN131108:PGN131110 PQJ131108:PQJ131110 QAF131108:QAF131110 QKB131108:QKB131110 QTX131108:QTX131110 RDT131108:RDT131110 RNP131108:RNP131110 RXL131108:RXL131110 SHH131108:SHH131110 SRD131108:SRD131110 TAZ131108:TAZ131110 TKV131108:TKV131110 TUR131108:TUR131110 UEN131108:UEN131110 UOJ131108:UOJ131110 UYF131108:UYF131110 VIB131108:VIB131110 VRX131108:VRX131110 WBT131108:WBT131110 WLP131108:WLP131110 WVL131108:WVL131110 D196644:D196646 IZ196644:IZ196646 SV196644:SV196646 ACR196644:ACR196646 AMN196644:AMN196646 AWJ196644:AWJ196646 BGF196644:BGF196646 BQB196644:BQB196646 BZX196644:BZX196646 CJT196644:CJT196646 CTP196644:CTP196646 DDL196644:DDL196646 DNH196644:DNH196646 DXD196644:DXD196646 EGZ196644:EGZ196646 EQV196644:EQV196646 FAR196644:FAR196646 FKN196644:FKN196646 FUJ196644:FUJ196646 GEF196644:GEF196646 GOB196644:GOB196646 GXX196644:GXX196646 HHT196644:HHT196646 HRP196644:HRP196646 IBL196644:IBL196646 ILH196644:ILH196646 IVD196644:IVD196646 JEZ196644:JEZ196646 JOV196644:JOV196646 JYR196644:JYR196646 KIN196644:KIN196646 KSJ196644:KSJ196646 LCF196644:LCF196646 LMB196644:LMB196646 LVX196644:LVX196646 MFT196644:MFT196646 MPP196644:MPP196646 MZL196644:MZL196646 NJH196644:NJH196646 NTD196644:NTD196646 OCZ196644:OCZ196646 OMV196644:OMV196646 OWR196644:OWR196646 PGN196644:PGN196646 PQJ196644:PQJ196646 QAF196644:QAF196646 QKB196644:QKB196646 QTX196644:QTX196646 RDT196644:RDT196646 RNP196644:RNP196646 RXL196644:RXL196646 SHH196644:SHH196646 SRD196644:SRD196646 TAZ196644:TAZ196646 TKV196644:TKV196646 TUR196644:TUR196646 UEN196644:UEN196646 UOJ196644:UOJ196646 UYF196644:UYF196646 VIB196644:VIB196646 VRX196644:VRX196646 WBT196644:WBT196646 WLP196644:WLP196646 WVL196644:WVL196646 D262180:D262182 IZ262180:IZ262182 SV262180:SV262182 ACR262180:ACR262182 AMN262180:AMN262182 AWJ262180:AWJ262182 BGF262180:BGF262182 BQB262180:BQB262182 BZX262180:BZX262182 CJT262180:CJT262182 CTP262180:CTP262182 DDL262180:DDL262182 DNH262180:DNH262182 DXD262180:DXD262182 EGZ262180:EGZ262182 EQV262180:EQV262182 FAR262180:FAR262182 FKN262180:FKN262182 FUJ262180:FUJ262182 GEF262180:GEF262182 GOB262180:GOB262182 GXX262180:GXX262182 HHT262180:HHT262182 HRP262180:HRP262182 IBL262180:IBL262182 ILH262180:ILH262182 IVD262180:IVD262182 JEZ262180:JEZ262182 JOV262180:JOV262182 JYR262180:JYR262182 KIN262180:KIN262182 KSJ262180:KSJ262182 LCF262180:LCF262182 LMB262180:LMB262182 LVX262180:LVX262182 MFT262180:MFT262182 MPP262180:MPP262182 MZL262180:MZL262182 NJH262180:NJH262182 NTD262180:NTD262182 OCZ262180:OCZ262182 OMV262180:OMV262182 OWR262180:OWR262182 PGN262180:PGN262182 PQJ262180:PQJ262182 QAF262180:QAF262182 QKB262180:QKB262182 QTX262180:QTX262182 RDT262180:RDT262182 RNP262180:RNP262182 RXL262180:RXL262182 SHH262180:SHH262182 SRD262180:SRD262182 TAZ262180:TAZ262182 TKV262180:TKV262182 TUR262180:TUR262182 UEN262180:UEN262182 UOJ262180:UOJ262182 UYF262180:UYF262182 VIB262180:VIB262182 VRX262180:VRX262182 WBT262180:WBT262182 WLP262180:WLP262182 WVL262180:WVL262182 D327716:D327718 IZ327716:IZ327718 SV327716:SV327718 ACR327716:ACR327718 AMN327716:AMN327718 AWJ327716:AWJ327718 BGF327716:BGF327718 BQB327716:BQB327718 BZX327716:BZX327718 CJT327716:CJT327718 CTP327716:CTP327718 DDL327716:DDL327718 DNH327716:DNH327718 DXD327716:DXD327718 EGZ327716:EGZ327718 EQV327716:EQV327718 FAR327716:FAR327718 FKN327716:FKN327718 FUJ327716:FUJ327718 GEF327716:GEF327718 GOB327716:GOB327718 GXX327716:GXX327718 HHT327716:HHT327718 HRP327716:HRP327718 IBL327716:IBL327718 ILH327716:ILH327718 IVD327716:IVD327718 JEZ327716:JEZ327718 JOV327716:JOV327718 JYR327716:JYR327718 KIN327716:KIN327718 KSJ327716:KSJ327718 LCF327716:LCF327718 LMB327716:LMB327718 LVX327716:LVX327718 MFT327716:MFT327718 MPP327716:MPP327718 MZL327716:MZL327718 NJH327716:NJH327718 NTD327716:NTD327718 OCZ327716:OCZ327718 OMV327716:OMV327718 OWR327716:OWR327718 PGN327716:PGN327718 PQJ327716:PQJ327718 QAF327716:QAF327718 QKB327716:QKB327718 QTX327716:QTX327718 RDT327716:RDT327718 RNP327716:RNP327718 RXL327716:RXL327718 SHH327716:SHH327718 SRD327716:SRD327718 TAZ327716:TAZ327718 TKV327716:TKV327718 TUR327716:TUR327718 UEN327716:UEN327718 UOJ327716:UOJ327718 UYF327716:UYF327718 VIB327716:VIB327718 VRX327716:VRX327718 WBT327716:WBT327718 WLP327716:WLP327718 WVL327716:WVL327718 D393252:D393254 IZ393252:IZ393254 SV393252:SV393254 ACR393252:ACR393254 AMN393252:AMN393254 AWJ393252:AWJ393254 BGF393252:BGF393254 BQB393252:BQB393254 BZX393252:BZX393254 CJT393252:CJT393254 CTP393252:CTP393254 DDL393252:DDL393254 DNH393252:DNH393254 DXD393252:DXD393254 EGZ393252:EGZ393254 EQV393252:EQV393254 FAR393252:FAR393254 FKN393252:FKN393254 FUJ393252:FUJ393254 GEF393252:GEF393254 GOB393252:GOB393254 GXX393252:GXX393254 HHT393252:HHT393254 HRP393252:HRP393254 IBL393252:IBL393254 ILH393252:ILH393254 IVD393252:IVD393254 JEZ393252:JEZ393254 JOV393252:JOV393254 JYR393252:JYR393254 KIN393252:KIN393254 KSJ393252:KSJ393254 LCF393252:LCF393254 LMB393252:LMB393254 LVX393252:LVX393254 MFT393252:MFT393254 MPP393252:MPP393254 MZL393252:MZL393254 NJH393252:NJH393254 NTD393252:NTD393254 OCZ393252:OCZ393254 OMV393252:OMV393254 OWR393252:OWR393254 PGN393252:PGN393254 PQJ393252:PQJ393254 QAF393252:QAF393254 QKB393252:QKB393254 QTX393252:QTX393254 RDT393252:RDT393254 RNP393252:RNP393254 RXL393252:RXL393254 SHH393252:SHH393254 SRD393252:SRD393254 TAZ393252:TAZ393254 TKV393252:TKV393254 TUR393252:TUR393254 UEN393252:UEN393254 UOJ393252:UOJ393254 UYF393252:UYF393254 VIB393252:VIB393254 VRX393252:VRX393254 WBT393252:WBT393254 WLP393252:WLP393254 WVL393252:WVL393254 D458788:D458790 IZ458788:IZ458790 SV458788:SV458790 ACR458788:ACR458790 AMN458788:AMN458790 AWJ458788:AWJ458790 BGF458788:BGF458790 BQB458788:BQB458790 BZX458788:BZX458790 CJT458788:CJT458790 CTP458788:CTP458790 DDL458788:DDL458790 DNH458788:DNH458790 DXD458788:DXD458790 EGZ458788:EGZ458790 EQV458788:EQV458790 FAR458788:FAR458790 FKN458788:FKN458790 FUJ458788:FUJ458790 GEF458788:GEF458790 GOB458788:GOB458790 GXX458788:GXX458790 HHT458788:HHT458790 HRP458788:HRP458790 IBL458788:IBL458790 ILH458788:ILH458790 IVD458788:IVD458790 JEZ458788:JEZ458790 JOV458788:JOV458790 JYR458788:JYR458790 KIN458788:KIN458790 KSJ458788:KSJ458790 LCF458788:LCF458790 LMB458788:LMB458790 LVX458788:LVX458790 MFT458788:MFT458790 MPP458788:MPP458790 MZL458788:MZL458790 NJH458788:NJH458790 NTD458788:NTD458790 OCZ458788:OCZ458790 OMV458788:OMV458790 OWR458788:OWR458790 PGN458788:PGN458790 PQJ458788:PQJ458790 QAF458788:QAF458790 QKB458788:QKB458790 QTX458788:QTX458790 RDT458788:RDT458790 RNP458788:RNP458790 RXL458788:RXL458790 SHH458788:SHH458790 SRD458788:SRD458790 TAZ458788:TAZ458790 TKV458788:TKV458790 TUR458788:TUR458790 UEN458788:UEN458790 UOJ458788:UOJ458790 UYF458788:UYF458790 VIB458788:VIB458790 VRX458788:VRX458790 WBT458788:WBT458790 WLP458788:WLP458790 WVL458788:WVL458790 D524324:D524326 IZ524324:IZ524326 SV524324:SV524326 ACR524324:ACR524326 AMN524324:AMN524326 AWJ524324:AWJ524326 BGF524324:BGF524326 BQB524324:BQB524326 BZX524324:BZX524326 CJT524324:CJT524326 CTP524324:CTP524326 DDL524324:DDL524326 DNH524324:DNH524326 DXD524324:DXD524326 EGZ524324:EGZ524326 EQV524324:EQV524326 FAR524324:FAR524326 FKN524324:FKN524326 FUJ524324:FUJ524326 GEF524324:GEF524326 GOB524324:GOB524326 GXX524324:GXX524326 HHT524324:HHT524326 HRP524324:HRP524326 IBL524324:IBL524326 ILH524324:ILH524326 IVD524324:IVD524326 JEZ524324:JEZ524326 JOV524324:JOV524326 JYR524324:JYR524326 KIN524324:KIN524326 KSJ524324:KSJ524326 LCF524324:LCF524326 LMB524324:LMB524326 LVX524324:LVX524326 MFT524324:MFT524326 MPP524324:MPP524326 MZL524324:MZL524326 NJH524324:NJH524326 NTD524324:NTD524326 OCZ524324:OCZ524326 OMV524324:OMV524326 OWR524324:OWR524326 PGN524324:PGN524326 PQJ524324:PQJ524326 QAF524324:QAF524326 QKB524324:QKB524326 QTX524324:QTX524326 RDT524324:RDT524326 RNP524324:RNP524326 RXL524324:RXL524326 SHH524324:SHH524326 SRD524324:SRD524326 TAZ524324:TAZ524326 TKV524324:TKV524326 TUR524324:TUR524326 UEN524324:UEN524326 UOJ524324:UOJ524326 UYF524324:UYF524326 VIB524324:VIB524326 VRX524324:VRX524326 WBT524324:WBT524326 WLP524324:WLP524326 WVL524324:WVL524326 D589860:D589862 IZ589860:IZ589862 SV589860:SV589862 ACR589860:ACR589862 AMN589860:AMN589862 AWJ589860:AWJ589862 BGF589860:BGF589862 BQB589860:BQB589862 BZX589860:BZX589862 CJT589860:CJT589862 CTP589860:CTP589862 DDL589860:DDL589862 DNH589860:DNH589862 DXD589860:DXD589862 EGZ589860:EGZ589862 EQV589860:EQV589862 FAR589860:FAR589862 FKN589860:FKN589862 FUJ589860:FUJ589862 GEF589860:GEF589862 GOB589860:GOB589862 GXX589860:GXX589862 HHT589860:HHT589862 HRP589860:HRP589862 IBL589860:IBL589862 ILH589860:ILH589862 IVD589860:IVD589862 JEZ589860:JEZ589862 JOV589860:JOV589862 JYR589860:JYR589862 KIN589860:KIN589862 KSJ589860:KSJ589862 LCF589860:LCF589862 LMB589860:LMB589862 LVX589860:LVX589862 MFT589860:MFT589862 MPP589860:MPP589862 MZL589860:MZL589862 NJH589860:NJH589862 NTD589860:NTD589862 OCZ589860:OCZ589862 OMV589860:OMV589862 OWR589860:OWR589862 PGN589860:PGN589862 PQJ589860:PQJ589862 QAF589860:QAF589862 QKB589860:QKB589862 QTX589860:QTX589862 RDT589860:RDT589862 RNP589860:RNP589862 RXL589860:RXL589862 SHH589860:SHH589862 SRD589860:SRD589862 TAZ589860:TAZ589862 TKV589860:TKV589862 TUR589860:TUR589862 UEN589860:UEN589862 UOJ589860:UOJ589862 UYF589860:UYF589862 VIB589860:VIB589862 VRX589860:VRX589862 WBT589860:WBT589862 WLP589860:WLP589862 WVL589860:WVL589862 D655396:D655398 IZ655396:IZ655398 SV655396:SV655398 ACR655396:ACR655398 AMN655396:AMN655398 AWJ655396:AWJ655398 BGF655396:BGF655398 BQB655396:BQB655398 BZX655396:BZX655398 CJT655396:CJT655398 CTP655396:CTP655398 DDL655396:DDL655398 DNH655396:DNH655398 DXD655396:DXD655398 EGZ655396:EGZ655398 EQV655396:EQV655398 FAR655396:FAR655398 FKN655396:FKN655398 FUJ655396:FUJ655398 GEF655396:GEF655398 GOB655396:GOB655398 GXX655396:GXX655398 HHT655396:HHT655398 HRP655396:HRP655398 IBL655396:IBL655398 ILH655396:ILH655398 IVD655396:IVD655398 JEZ655396:JEZ655398 JOV655396:JOV655398 JYR655396:JYR655398 KIN655396:KIN655398 KSJ655396:KSJ655398 LCF655396:LCF655398 LMB655396:LMB655398 LVX655396:LVX655398 MFT655396:MFT655398 MPP655396:MPP655398 MZL655396:MZL655398 NJH655396:NJH655398 NTD655396:NTD655398 OCZ655396:OCZ655398 OMV655396:OMV655398 OWR655396:OWR655398 PGN655396:PGN655398 PQJ655396:PQJ655398 QAF655396:QAF655398 QKB655396:QKB655398 QTX655396:QTX655398 RDT655396:RDT655398 RNP655396:RNP655398 RXL655396:RXL655398 SHH655396:SHH655398 SRD655396:SRD655398 TAZ655396:TAZ655398 TKV655396:TKV655398 TUR655396:TUR655398 UEN655396:UEN655398 UOJ655396:UOJ655398 UYF655396:UYF655398 VIB655396:VIB655398 VRX655396:VRX655398 WBT655396:WBT655398 WLP655396:WLP655398 WVL655396:WVL655398 D720932:D720934 IZ720932:IZ720934 SV720932:SV720934 ACR720932:ACR720934 AMN720932:AMN720934 AWJ720932:AWJ720934 BGF720932:BGF720934 BQB720932:BQB720934 BZX720932:BZX720934 CJT720932:CJT720934 CTP720932:CTP720934 DDL720932:DDL720934 DNH720932:DNH720934 DXD720932:DXD720934 EGZ720932:EGZ720934 EQV720932:EQV720934 FAR720932:FAR720934 FKN720932:FKN720934 FUJ720932:FUJ720934 GEF720932:GEF720934 GOB720932:GOB720934 GXX720932:GXX720934 HHT720932:HHT720934 HRP720932:HRP720934 IBL720932:IBL720934 ILH720932:ILH720934 IVD720932:IVD720934 JEZ720932:JEZ720934 JOV720932:JOV720934 JYR720932:JYR720934 KIN720932:KIN720934 KSJ720932:KSJ720934 LCF720932:LCF720934 LMB720932:LMB720934 LVX720932:LVX720934 MFT720932:MFT720934 MPP720932:MPP720934 MZL720932:MZL720934 NJH720932:NJH720934 NTD720932:NTD720934 OCZ720932:OCZ720934 OMV720932:OMV720934 OWR720932:OWR720934 PGN720932:PGN720934 PQJ720932:PQJ720934 QAF720932:QAF720934 QKB720932:QKB720934 QTX720932:QTX720934 RDT720932:RDT720934 RNP720932:RNP720934 RXL720932:RXL720934 SHH720932:SHH720934 SRD720932:SRD720934 TAZ720932:TAZ720934 TKV720932:TKV720934 TUR720932:TUR720934 UEN720932:UEN720934 UOJ720932:UOJ720934 UYF720932:UYF720934 VIB720932:VIB720934 VRX720932:VRX720934 WBT720932:WBT720934 WLP720932:WLP720934 WVL720932:WVL720934 D786468:D786470 IZ786468:IZ786470 SV786468:SV786470 ACR786468:ACR786470 AMN786468:AMN786470 AWJ786468:AWJ786470 BGF786468:BGF786470 BQB786468:BQB786470 BZX786468:BZX786470 CJT786468:CJT786470 CTP786468:CTP786470 DDL786468:DDL786470 DNH786468:DNH786470 DXD786468:DXD786470 EGZ786468:EGZ786470 EQV786468:EQV786470 FAR786468:FAR786470 FKN786468:FKN786470 FUJ786468:FUJ786470 GEF786468:GEF786470 GOB786468:GOB786470 GXX786468:GXX786470 HHT786468:HHT786470 HRP786468:HRP786470 IBL786468:IBL786470 ILH786468:ILH786470 IVD786468:IVD786470 JEZ786468:JEZ786470 JOV786468:JOV786470 JYR786468:JYR786470 KIN786468:KIN786470 KSJ786468:KSJ786470 LCF786468:LCF786470 LMB786468:LMB786470 LVX786468:LVX786470 MFT786468:MFT786470 MPP786468:MPP786470 MZL786468:MZL786470 NJH786468:NJH786470 NTD786468:NTD786470 OCZ786468:OCZ786470 OMV786468:OMV786470 OWR786468:OWR786470 PGN786468:PGN786470 PQJ786468:PQJ786470 QAF786468:QAF786470 QKB786468:QKB786470 QTX786468:QTX786470 RDT786468:RDT786470 RNP786468:RNP786470 RXL786468:RXL786470 SHH786468:SHH786470 SRD786468:SRD786470 TAZ786468:TAZ786470 TKV786468:TKV786470 TUR786468:TUR786470 UEN786468:UEN786470 UOJ786468:UOJ786470 UYF786468:UYF786470 VIB786468:VIB786470 VRX786468:VRX786470 WBT786468:WBT786470 WLP786468:WLP786470 WVL786468:WVL786470 D852004:D852006 IZ852004:IZ852006 SV852004:SV852006 ACR852004:ACR852006 AMN852004:AMN852006 AWJ852004:AWJ852006 BGF852004:BGF852006 BQB852004:BQB852006 BZX852004:BZX852006 CJT852004:CJT852006 CTP852004:CTP852006 DDL852004:DDL852006 DNH852004:DNH852006 DXD852004:DXD852006 EGZ852004:EGZ852006 EQV852004:EQV852006 FAR852004:FAR852006 FKN852004:FKN852006 FUJ852004:FUJ852006 GEF852004:GEF852006 GOB852004:GOB852006 GXX852004:GXX852006 HHT852004:HHT852006 HRP852004:HRP852006 IBL852004:IBL852006 ILH852004:ILH852006 IVD852004:IVD852006 JEZ852004:JEZ852006 JOV852004:JOV852006 JYR852004:JYR852006 KIN852004:KIN852006 KSJ852004:KSJ852006 LCF852004:LCF852006 LMB852004:LMB852006 LVX852004:LVX852006 MFT852004:MFT852006 MPP852004:MPP852006 MZL852004:MZL852006 NJH852004:NJH852006 NTD852004:NTD852006 OCZ852004:OCZ852006 OMV852004:OMV852006 OWR852004:OWR852006 PGN852004:PGN852006 PQJ852004:PQJ852006 QAF852004:QAF852006 QKB852004:QKB852006 QTX852004:QTX852006 RDT852004:RDT852006 RNP852004:RNP852006 RXL852004:RXL852006 SHH852004:SHH852006 SRD852004:SRD852006 TAZ852004:TAZ852006 TKV852004:TKV852006 TUR852004:TUR852006 UEN852004:UEN852006 UOJ852004:UOJ852006 UYF852004:UYF852006 VIB852004:VIB852006 VRX852004:VRX852006 WBT852004:WBT852006 WLP852004:WLP852006 WVL852004:WVL852006 D917540:D917542 IZ917540:IZ917542 SV917540:SV917542 ACR917540:ACR917542 AMN917540:AMN917542 AWJ917540:AWJ917542 BGF917540:BGF917542 BQB917540:BQB917542 BZX917540:BZX917542 CJT917540:CJT917542 CTP917540:CTP917542 DDL917540:DDL917542 DNH917540:DNH917542 DXD917540:DXD917542 EGZ917540:EGZ917542 EQV917540:EQV917542 FAR917540:FAR917542 FKN917540:FKN917542 FUJ917540:FUJ917542 GEF917540:GEF917542 GOB917540:GOB917542 GXX917540:GXX917542 HHT917540:HHT917542 HRP917540:HRP917542 IBL917540:IBL917542 ILH917540:ILH917542 IVD917540:IVD917542 JEZ917540:JEZ917542 JOV917540:JOV917542 JYR917540:JYR917542 KIN917540:KIN917542 KSJ917540:KSJ917542 LCF917540:LCF917542 LMB917540:LMB917542 LVX917540:LVX917542 MFT917540:MFT917542 MPP917540:MPP917542 MZL917540:MZL917542 NJH917540:NJH917542 NTD917540:NTD917542 OCZ917540:OCZ917542 OMV917540:OMV917542 OWR917540:OWR917542 PGN917540:PGN917542 PQJ917540:PQJ917542 QAF917540:QAF917542 QKB917540:QKB917542 QTX917540:QTX917542 RDT917540:RDT917542 RNP917540:RNP917542 RXL917540:RXL917542 SHH917540:SHH917542 SRD917540:SRD917542 TAZ917540:TAZ917542 TKV917540:TKV917542 TUR917540:TUR917542 UEN917540:UEN917542 UOJ917540:UOJ917542 UYF917540:UYF917542 VIB917540:VIB917542 VRX917540:VRX917542 WBT917540:WBT917542 WLP917540:WLP917542 WVL917540:WVL917542 D983076:D983078 IZ983076:IZ983078 SV983076:SV983078 ACR983076:ACR983078 AMN983076:AMN983078 AWJ983076:AWJ983078 BGF983076:BGF983078 BQB983076:BQB983078 BZX983076:BZX983078 CJT983076:CJT983078 CTP983076:CTP983078 DDL983076:DDL983078 DNH983076:DNH983078 DXD983076:DXD983078 EGZ983076:EGZ983078 EQV983076:EQV983078 FAR983076:FAR983078 FKN983076:FKN983078 FUJ983076:FUJ983078 GEF983076:GEF983078 GOB983076:GOB983078 GXX983076:GXX983078 HHT983076:HHT983078 HRP983076:HRP983078 IBL983076:IBL983078 ILH983076:ILH983078 IVD983076:IVD983078 JEZ983076:JEZ983078 JOV983076:JOV983078 JYR983076:JYR983078 KIN983076:KIN983078 KSJ983076:KSJ983078 LCF983076:LCF983078 LMB983076:LMB983078 LVX983076:LVX983078 MFT983076:MFT983078 MPP983076:MPP983078 MZL983076:MZL983078 NJH983076:NJH983078 NTD983076:NTD983078 OCZ983076:OCZ983078 OMV983076:OMV983078 OWR983076:OWR983078 PGN983076:PGN983078 PQJ983076:PQJ983078 QAF983076:QAF983078 QKB983076:QKB983078 QTX983076:QTX983078 RDT983076:RDT983078 RNP983076:RNP983078 RXL983076:RXL983078 SHH983076:SHH983078 SRD983076:SRD983078 TAZ983076:TAZ983078 TKV983076:TKV983078 TUR983076:TUR983078 UEN983076:UEN983078 UOJ983076:UOJ983078 UYF983076:UYF983078 VIB983076:VIB983078 VRX983076:VRX983078 WBT983076:WBT983078 WLP983076:WLP983078 WVL983076:WVL983078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J36 JF36 TB36 ACX36 AMT36 AWP36 BGL36 BQH36 CAD36 CJZ36 CTV36 DDR36 DNN36 DXJ36 EHF36 ERB36 FAX36 FKT36 FUP36 GEL36 GOH36 GYD36 HHZ36 HRV36 IBR36 ILN36 IVJ36 JFF36 JPB36 JYX36 KIT36 KSP36 LCL36 LMH36 LWD36 MFZ36 MPV36 MZR36 NJN36 NTJ36 ODF36 ONB36 OWX36 PGT36 PQP36 QAL36 QKH36 QUD36 RDZ36 RNV36 RXR36 SHN36 SRJ36 TBF36 TLB36 TUX36 UET36 UOP36 UYL36 VIH36 VSD36 WBZ36 WLV36 WVR36 J65572 JF65572 TB65572 ACX65572 AMT65572 AWP65572 BGL65572 BQH65572 CAD65572 CJZ65572 CTV65572 DDR65572 DNN65572 DXJ65572 EHF65572 ERB65572 FAX65572 FKT65572 FUP65572 GEL65572 GOH65572 GYD65572 HHZ65572 HRV65572 IBR65572 ILN65572 IVJ65572 JFF65572 JPB65572 JYX65572 KIT65572 KSP65572 LCL65572 LMH65572 LWD65572 MFZ65572 MPV65572 MZR65572 NJN65572 NTJ65572 ODF65572 ONB65572 OWX65572 PGT65572 PQP65572 QAL65572 QKH65572 QUD65572 RDZ65572 RNV65572 RXR65572 SHN65572 SRJ65572 TBF65572 TLB65572 TUX65572 UET65572 UOP65572 UYL65572 VIH65572 VSD65572 WBZ65572 WLV65572 WVR65572 J131108 JF131108 TB131108 ACX131108 AMT131108 AWP131108 BGL131108 BQH131108 CAD131108 CJZ131108 CTV131108 DDR131108 DNN131108 DXJ131108 EHF131108 ERB131108 FAX131108 FKT131108 FUP131108 GEL131108 GOH131108 GYD131108 HHZ131108 HRV131108 IBR131108 ILN131108 IVJ131108 JFF131108 JPB131108 JYX131108 KIT131108 KSP131108 LCL131108 LMH131108 LWD131108 MFZ131108 MPV131108 MZR131108 NJN131108 NTJ131108 ODF131108 ONB131108 OWX131108 PGT131108 PQP131108 QAL131108 QKH131108 QUD131108 RDZ131108 RNV131108 RXR131108 SHN131108 SRJ131108 TBF131108 TLB131108 TUX131108 UET131108 UOP131108 UYL131108 VIH131108 VSD131108 WBZ131108 WLV131108 WVR131108 J196644 JF196644 TB196644 ACX196644 AMT196644 AWP196644 BGL196644 BQH196644 CAD196644 CJZ196644 CTV196644 DDR196644 DNN196644 DXJ196644 EHF196644 ERB196644 FAX196644 FKT196644 FUP196644 GEL196644 GOH196644 GYD196644 HHZ196644 HRV196644 IBR196644 ILN196644 IVJ196644 JFF196644 JPB196644 JYX196644 KIT196644 KSP196644 LCL196644 LMH196644 LWD196644 MFZ196644 MPV196644 MZR196644 NJN196644 NTJ196644 ODF196644 ONB196644 OWX196644 PGT196644 PQP196644 QAL196644 QKH196644 QUD196644 RDZ196644 RNV196644 RXR196644 SHN196644 SRJ196644 TBF196644 TLB196644 TUX196644 UET196644 UOP196644 UYL196644 VIH196644 VSD196644 WBZ196644 WLV196644 WVR196644 J262180 JF262180 TB262180 ACX262180 AMT262180 AWP262180 BGL262180 BQH262180 CAD262180 CJZ262180 CTV262180 DDR262180 DNN262180 DXJ262180 EHF262180 ERB262180 FAX262180 FKT262180 FUP262180 GEL262180 GOH262180 GYD262180 HHZ262180 HRV262180 IBR262180 ILN262180 IVJ262180 JFF262180 JPB262180 JYX262180 KIT262180 KSP262180 LCL262180 LMH262180 LWD262180 MFZ262180 MPV262180 MZR262180 NJN262180 NTJ262180 ODF262180 ONB262180 OWX262180 PGT262180 PQP262180 QAL262180 QKH262180 QUD262180 RDZ262180 RNV262180 RXR262180 SHN262180 SRJ262180 TBF262180 TLB262180 TUX262180 UET262180 UOP262180 UYL262180 VIH262180 VSD262180 WBZ262180 WLV262180 WVR262180 J327716 JF327716 TB327716 ACX327716 AMT327716 AWP327716 BGL327716 BQH327716 CAD327716 CJZ327716 CTV327716 DDR327716 DNN327716 DXJ327716 EHF327716 ERB327716 FAX327716 FKT327716 FUP327716 GEL327716 GOH327716 GYD327716 HHZ327716 HRV327716 IBR327716 ILN327716 IVJ327716 JFF327716 JPB327716 JYX327716 KIT327716 KSP327716 LCL327716 LMH327716 LWD327716 MFZ327716 MPV327716 MZR327716 NJN327716 NTJ327716 ODF327716 ONB327716 OWX327716 PGT327716 PQP327716 QAL327716 QKH327716 QUD327716 RDZ327716 RNV327716 RXR327716 SHN327716 SRJ327716 TBF327716 TLB327716 TUX327716 UET327716 UOP327716 UYL327716 VIH327716 VSD327716 WBZ327716 WLV327716 WVR327716 J393252 JF393252 TB393252 ACX393252 AMT393252 AWP393252 BGL393252 BQH393252 CAD393252 CJZ393252 CTV393252 DDR393252 DNN393252 DXJ393252 EHF393252 ERB393252 FAX393252 FKT393252 FUP393252 GEL393252 GOH393252 GYD393252 HHZ393252 HRV393252 IBR393252 ILN393252 IVJ393252 JFF393252 JPB393252 JYX393252 KIT393252 KSP393252 LCL393252 LMH393252 LWD393252 MFZ393252 MPV393252 MZR393252 NJN393252 NTJ393252 ODF393252 ONB393252 OWX393252 PGT393252 PQP393252 QAL393252 QKH393252 QUD393252 RDZ393252 RNV393252 RXR393252 SHN393252 SRJ393252 TBF393252 TLB393252 TUX393252 UET393252 UOP393252 UYL393252 VIH393252 VSD393252 WBZ393252 WLV393252 WVR393252 J458788 JF458788 TB458788 ACX458788 AMT458788 AWP458788 BGL458788 BQH458788 CAD458788 CJZ458788 CTV458788 DDR458788 DNN458788 DXJ458788 EHF458788 ERB458788 FAX458788 FKT458788 FUP458788 GEL458788 GOH458788 GYD458788 HHZ458788 HRV458788 IBR458788 ILN458788 IVJ458788 JFF458788 JPB458788 JYX458788 KIT458788 KSP458788 LCL458788 LMH458788 LWD458788 MFZ458788 MPV458788 MZR458788 NJN458788 NTJ458788 ODF458788 ONB458788 OWX458788 PGT458788 PQP458788 QAL458788 QKH458788 QUD458788 RDZ458788 RNV458788 RXR458788 SHN458788 SRJ458788 TBF458788 TLB458788 TUX458788 UET458788 UOP458788 UYL458788 VIH458788 VSD458788 WBZ458788 WLV458788 WVR458788 J524324 JF524324 TB524324 ACX524324 AMT524324 AWP524324 BGL524324 BQH524324 CAD524324 CJZ524324 CTV524324 DDR524324 DNN524324 DXJ524324 EHF524324 ERB524324 FAX524324 FKT524324 FUP524324 GEL524324 GOH524324 GYD524324 HHZ524324 HRV524324 IBR524324 ILN524324 IVJ524324 JFF524324 JPB524324 JYX524324 KIT524324 KSP524324 LCL524324 LMH524324 LWD524324 MFZ524324 MPV524324 MZR524324 NJN524324 NTJ524324 ODF524324 ONB524324 OWX524324 PGT524324 PQP524324 QAL524324 QKH524324 QUD524324 RDZ524324 RNV524324 RXR524324 SHN524324 SRJ524324 TBF524324 TLB524324 TUX524324 UET524324 UOP524324 UYL524324 VIH524324 VSD524324 WBZ524324 WLV524324 WVR524324 J589860 JF589860 TB589860 ACX589860 AMT589860 AWP589860 BGL589860 BQH589860 CAD589860 CJZ589860 CTV589860 DDR589860 DNN589860 DXJ589860 EHF589860 ERB589860 FAX589860 FKT589860 FUP589860 GEL589860 GOH589860 GYD589860 HHZ589860 HRV589860 IBR589860 ILN589860 IVJ589860 JFF589860 JPB589860 JYX589860 KIT589860 KSP589860 LCL589860 LMH589860 LWD589860 MFZ589860 MPV589860 MZR589860 NJN589860 NTJ589860 ODF589860 ONB589860 OWX589860 PGT589860 PQP589860 QAL589860 QKH589860 QUD589860 RDZ589860 RNV589860 RXR589860 SHN589860 SRJ589860 TBF589860 TLB589860 TUX589860 UET589860 UOP589860 UYL589860 VIH589860 VSD589860 WBZ589860 WLV589860 WVR589860 J655396 JF655396 TB655396 ACX655396 AMT655396 AWP655396 BGL655396 BQH655396 CAD655396 CJZ655396 CTV655396 DDR655396 DNN655396 DXJ655396 EHF655396 ERB655396 FAX655396 FKT655396 FUP655396 GEL655396 GOH655396 GYD655396 HHZ655396 HRV655396 IBR655396 ILN655396 IVJ655396 JFF655396 JPB655396 JYX655396 KIT655396 KSP655396 LCL655396 LMH655396 LWD655396 MFZ655396 MPV655396 MZR655396 NJN655396 NTJ655396 ODF655396 ONB655396 OWX655396 PGT655396 PQP655396 QAL655396 QKH655396 QUD655396 RDZ655396 RNV655396 RXR655396 SHN655396 SRJ655396 TBF655396 TLB655396 TUX655396 UET655396 UOP655396 UYL655396 VIH655396 VSD655396 WBZ655396 WLV655396 WVR655396 J720932 JF720932 TB720932 ACX720932 AMT720932 AWP720932 BGL720932 BQH720932 CAD720932 CJZ720932 CTV720932 DDR720932 DNN720932 DXJ720932 EHF720932 ERB720932 FAX720932 FKT720932 FUP720932 GEL720932 GOH720932 GYD720932 HHZ720932 HRV720932 IBR720932 ILN720932 IVJ720932 JFF720932 JPB720932 JYX720932 KIT720932 KSP720932 LCL720932 LMH720932 LWD720932 MFZ720932 MPV720932 MZR720932 NJN720932 NTJ720932 ODF720932 ONB720932 OWX720932 PGT720932 PQP720932 QAL720932 QKH720932 QUD720932 RDZ720932 RNV720932 RXR720932 SHN720932 SRJ720932 TBF720932 TLB720932 TUX720932 UET720932 UOP720932 UYL720932 VIH720932 VSD720932 WBZ720932 WLV720932 WVR720932 J786468 JF786468 TB786468 ACX786468 AMT786468 AWP786468 BGL786468 BQH786468 CAD786468 CJZ786468 CTV786468 DDR786468 DNN786468 DXJ786468 EHF786468 ERB786468 FAX786468 FKT786468 FUP786468 GEL786468 GOH786468 GYD786468 HHZ786468 HRV786468 IBR786468 ILN786468 IVJ786468 JFF786468 JPB786468 JYX786468 KIT786468 KSP786468 LCL786468 LMH786468 LWD786468 MFZ786468 MPV786468 MZR786468 NJN786468 NTJ786468 ODF786468 ONB786468 OWX786468 PGT786468 PQP786468 QAL786468 QKH786468 QUD786468 RDZ786468 RNV786468 RXR786468 SHN786468 SRJ786468 TBF786468 TLB786468 TUX786468 UET786468 UOP786468 UYL786468 VIH786468 VSD786468 WBZ786468 WLV786468 WVR786468 J852004 JF852004 TB852004 ACX852004 AMT852004 AWP852004 BGL852004 BQH852004 CAD852004 CJZ852004 CTV852004 DDR852004 DNN852004 DXJ852004 EHF852004 ERB852004 FAX852004 FKT852004 FUP852004 GEL852004 GOH852004 GYD852004 HHZ852004 HRV852004 IBR852004 ILN852004 IVJ852004 JFF852004 JPB852004 JYX852004 KIT852004 KSP852004 LCL852004 LMH852004 LWD852004 MFZ852004 MPV852004 MZR852004 NJN852004 NTJ852004 ODF852004 ONB852004 OWX852004 PGT852004 PQP852004 QAL852004 QKH852004 QUD852004 RDZ852004 RNV852004 RXR852004 SHN852004 SRJ852004 TBF852004 TLB852004 TUX852004 UET852004 UOP852004 UYL852004 VIH852004 VSD852004 WBZ852004 WLV852004 WVR852004 J917540 JF917540 TB917540 ACX917540 AMT917540 AWP917540 BGL917540 BQH917540 CAD917540 CJZ917540 CTV917540 DDR917540 DNN917540 DXJ917540 EHF917540 ERB917540 FAX917540 FKT917540 FUP917540 GEL917540 GOH917540 GYD917540 HHZ917540 HRV917540 IBR917540 ILN917540 IVJ917540 JFF917540 JPB917540 JYX917540 KIT917540 KSP917540 LCL917540 LMH917540 LWD917540 MFZ917540 MPV917540 MZR917540 NJN917540 NTJ917540 ODF917540 ONB917540 OWX917540 PGT917540 PQP917540 QAL917540 QKH917540 QUD917540 RDZ917540 RNV917540 RXR917540 SHN917540 SRJ917540 TBF917540 TLB917540 TUX917540 UET917540 UOP917540 UYL917540 VIH917540 VSD917540 WBZ917540 WLV917540 WVR917540 J983076 JF983076 TB983076 ACX983076 AMT983076 AWP983076 BGL983076 BQH983076 CAD983076 CJZ983076 CTV983076 DDR983076 DNN983076 DXJ983076 EHF983076 ERB983076 FAX983076 FKT983076 FUP983076 GEL983076 GOH983076 GYD983076 HHZ983076 HRV983076 IBR983076 ILN983076 IVJ983076 JFF983076 JPB983076 JYX983076 KIT983076 KSP983076 LCL983076 LMH983076 LWD983076 MFZ983076 MPV983076 MZR983076 NJN983076 NTJ983076 ODF983076 ONB983076 OWX983076 PGT983076 PQP983076 QAL983076 QKH983076 QUD983076 RDZ983076 RNV983076 RXR983076 SHN983076 SRJ983076 TBF983076 TLB983076 TUX983076 UET983076 UOP983076 UYL983076 VIH983076 VSD983076 WBZ983076 WLV983076 WVR983076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K28 JG28 TC28 ACY28 AMU28 AWQ28 BGM28 BQI28 CAE28 CKA28 CTW28 DDS28 DNO28 DXK28 EHG28 ERC28 FAY28 FKU28 FUQ28 GEM28 GOI28 GYE28 HIA28 HRW28 IBS28 ILO28 IVK28 JFG28 JPC28 JYY28 KIU28 KSQ28 LCM28 LMI28 LWE28 MGA28 MPW28 MZS28 NJO28 NTK28 ODG28 ONC28 OWY28 PGU28 PQQ28 QAM28 QKI28 QUE28 REA28 RNW28 RXS28 SHO28 SRK28 TBG28 TLC28 TUY28 UEU28 UOQ28 UYM28 VII28 VSE28 WCA28 WLW28 WVS28 K65564 JG65564 TC65564 ACY65564 AMU65564 AWQ65564 BGM65564 BQI65564 CAE65564 CKA65564 CTW65564 DDS65564 DNO65564 DXK65564 EHG65564 ERC65564 FAY65564 FKU65564 FUQ65564 GEM65564 GOI65564 GYE65564 HIA65564 HRW65564 IBS65564 ILO65564 IVK65564 JFG65564 JPC65564 JYY65564 KIU65564 KSQ65564 LCM65564 LMI65564 LWE65564 MGA65564 MPW65564 MZS65564 NJO65564 NTK65564 ODG65564 ONC65564 OWY65564 PGU65564 PQQ65564 QAM65564 QKI65564 QUE65564 REA65564 RNW65564 RXS65564 SHO65564 SRK65564 TBG65564 TLC65564 TUY65564 UEU65564 UOQ65564 UYM65564 VII65564 VSE65564 WCA65564 WLW65564 WVS65564 K131100 JG131100 TC131100 ACY131100 AMU131100 AWQ131100 BGM131100 BQI131100 CAE131100 CKA131100 CTW131100 DDS131100 DNO131100 DXK131100 EHG131100 ERC131100 FAY131100 FKU131100 FUQ131100 GEM131100 GOI131100 GYE131100 HIA131100 HRW131100 IBS131100 ILO131100 IVK131100 JFG131100 JPC131100 JYY131100 KIU131100 KSQ131100 LCM131100 LMI131100 LWE131100 MGA131100 MPW131100 MZS131100 NJO131100 NTK131100 ODG131100 ONC131100 OWY131100 PGU131100 PQQ131100 QAM131100 QKI131100 QUE131100 REA131100 RNW131100 RXS131100 SHO131100 SRK131100 TBG131100 TLC131100 TUY131100 UEU131100 UOQ131100 UYM131100 VII131100 VSE131100 WCA131100 WLW131100 WVS131100 K196636 JG196636 TC196636 ACY196636 AMU196636 AWQ196636 BGM196636 BQI196636 CAE196636 CKA196636 CTW196636 DDS196636 DNO196636 DXK196636 EHG196636 ERC196636 FAY196636 FKU196636 FUQ196636 GEM196636 GOI196636 GYE196636 HIA196636 HRW196636 IBS196636 ILO196636 IVK196636 JFG196636 JPC196636 JYY196636 KIU196636 KSQ196636 LCM196636 LMI196636 LWE196636 MGA196636 MPW196636 MZS196636 NJO196636 NTK196636 ODG196636 ONC196636 OWY196636 PGU196636 PQQ196636 QAM196636 QKI196636 QUE196636 REA196636 RNW196636 RXS196636 SHO196636 SRK196636 TBG196636 TLC196636 TUY196636 UEU196636 UOQ196636 UYM196636 VII196636 VSE196636 WCA196636 WLW196636 WVS196636 K262172 JG262172 TC262172 ACY262172 AMU262172 AWQ262172 BGM262172 BQI262172 CAE262172 CKA262172 CTW262172 DDS262172 DNO262172 DXK262172 EHG262172 ERC262172 FAY262172 FKU262172 FUQ262172 GEM262172 GOI262172 GYE262172 HIA262172 HRW262172 IBS262172 ILO262172 IVK262172 JFG262172 JPC262172 JYY262172 KIU262172 KSQ262172 LCM262172 LMI262172 LWE262172 MGA262172 MPW262172 MZS262172 NJO262172 NTK262172 ODG262172 ONC262172 OWY262172 PGU262172 PQQ262172 QAM262172 QKI262172 QUE262172 REA262172 RNW262172 RXS262172 SHO262172 SRK262172 TBG262172 TLC262172 TUY262172 UEU262172 UOQ262172 UYM262172 VII262172 VSE262172 WCA262172 WLW262172 WVS262172 K327708 JG327708 TC327708 ACY327708 AMU327708 AWQ327708 BGM327708 BQI327708 CAE327708 CKA327708 CTW327708 DDS327708 DNO327708 DXK327708 EHG327708 ERC327708 FAY327708 FKU327708 FUQ327708 GEM327708 GOI327708 GYE327708 HIA327708 HRW327708 IBS327708 ILO327708 IVK327708 JFG327708 JPC327708 JYY327708 KIU327708 KSQ327708 LCM327708 LMI327708 LWE327708 MGA327708 MPW327708 MZS327708 NJO327708 NTK327708 ODG327708 ONC327708 OWY327708 PGU327708 PQQ327708 QAM327708 QKI327708 QUE327708 REA327708 RNW327708 RXS327708 SHO327708 SRK327708 TBG327708 TLC327708 TUY327708 UEU327708 UOQ327708 UYM327708 VII327708 VSE327708 WCA327708 WLW327708 WVS327708 K393244 JG393244 TC393244 ACY393244 AMU393244 AWQ393244 BGM393244 BQI393244 CAE393244 CKA393244 CTW393244 DDS393244 DNO393244 DXK393244 EHG393244 ERC393244 FAY393244 FKU393244 FUQ393244 GEM393244 GOI393244 GYE393244 HIA393244 HRW393244 IBS393244 ILO393244 IVK393244 JFG393244 JPC393244 JYY393244 KIU393244 KSQ393244 LCM393244 LMI393244 LWE393244 MGA393244 MPW393244 MZS393244 NJO393244 NTK393244 ODG393244 ONC393244 OWY393244 PGU393244 PQQ393244 QAM393244 QKI393244 QUE393244 REA393244 RNW393244 RXS393244 SHO393244 SRK393244 TBG393244 TLC393244 TUY393244 UEU393244 UOQ393244 UYM393244 VII393244 VSE393244 WCA393244 WLW393244 WVS393244 K458780 JG458780 TC458780 ACY458780 AMU458780 AWQ458780 BGM458780 BQI458780 CAE458780 CKA458780 CTW458780 DDS458780 DNO458780 DXK458780 EHG458780 ERC458780 FAY458780 FKU458780 FUQ458780 GEM458780 GOI458780 GYE458780 HIA458780 HRW458780 IBS458780 ILO458780 IVK458780 JFG458780 JPC458780 JYY458780 KIU458780 KSQ458780 LCM458780 LMI458780 LWE458780 MGA458780 MPW458780 MZS458780 NJO458780 NTK458780 ODG458780 ONC458780 OWY458780 PGU458780 PQQ458780 QAM458780 QKI458780 QUE458780 REA458780 RNW458780 RXS458780 SHO458780 SRK458780 TBG458780 TLC458780 TUY458780 UEU458780 UOQ458780 UYM458780 VII458780 VSE458780 WCA458780 WLW458780 WVS458780 K524316 JG524316 TC524316 ACY524316 AMU524316 AWQ524316 BGM524316 BQI524316 CAE524316 CKA524316 CTW524316 DDS524316 DNO524316 DXK524316 EHG524316 ERC524316 FAY524316 FKU524316 FUQ524316 GEM524316 GOI524316 GYE524316 HIA524316 HRW524316 IBS524316 ILO524316 IVK524316 JFG524316 JPC524316 JYY524316 KIU524316 KSQ524316 LCM524316 LMI524316 LWE524316 MGA524316 MPW524316 MZS524316 NJO524316 NTK524316 ODG524316 ONC524316 OWY524316 PGU524316 PQQ524316 QAM524316 QKI524316 QUE524316 REA524316 RNW524316 RXS524316 SHO524316 SRK524316 TBG524316 TLC524316 TUY524316 UEU524316 UOQ524316 UYM524316 VII524316 VSE524316 WCA524316 WLW524316 WVS524316 K589852 JG589852 TC589852 ACY589852 AMU589852 AWQ589852 BGM589852 BQI589852 CAE589852 CKA589852 CTW589852 DDS589852 DNO589852 DXK589852 EHG589852 ERC589852 FAY589852 FKU589852 FUQ589852 GEM589852 GOI589852 GYE589852 HIA589852 HRW589852 IBS589852 ILO589852 IVK589852 JFG589852 JPC589852 JYY589852 KIU589852 KSQ589852 LCM589852 LMI589852 LWE589852 MGA589852 MPW589852 MZS589852 NJO589852 NTK589852 ODG589852 ONC589852 OWY589852 PGU589852 PQQ589852 QAM589852 QKI589852 QUE589852 REA589852 RNW589852 RXS589852 SHO589852 SRK589852 TBG589852 TLC589852 TUY589852 UEU589852 UOQ589852 UYM589852 VII589852 VSE589852 WCA589852 WLW589852 WVS589852 K655388 JG655388 TC655388 ACY655388 AMU655388 AWQ655388 BGM655388 BQI655388 CAE655388 CKA655388 CTW655388 DDS655388 DNO655388 DXK655388 EHG655388 ERC655388 FAY655388 FKU655388 FUQ655388 GEM655388 GOI655388 GYE655388 HIA655388 HRW655388 IBS655388 ILO655388 IVK655388 JFG655388 JPC655388 JYY655388 KIU655388 KSQ655388 LCM655388 LMI655388 LWE655388 MGA655388 MPW655388 MZS655388 NJO655388 NTK655388 ODG655388 ONC655388 OWY655388 PGU655388 PQQ655388 QAM655388 QKI655388 QUE655388 REA655388 RNW655388 RXS655388 SHO655388 SRK655388 TBG655388 TLC655388 TUY655388 UEU655388 UOQ655388 UYM655388 VII655388 VSE655388 WCA655388 WLW655388 WVS655388 K720924 JG720924 TC720924 ACY720924 AMU720924 AWQ720924 BGM720924 BQI720924 CAE720924 CKA720924 CTW720924 DDS720924 DNO720924 DXK720924 EHG720924 ERC720924 FAY720924 FKU720924 FUQ720924 GEM720924 GOI720924 GYE720924 HIA720924 HRW720924 IBS720924 ILO720924 IVK720924 JFG720924 JPC720924 JYY720924 KIU720924 KSQ720924 LCM720924 LMI720924 LWE720924 MGA720924 MPW720924 MZS720924 NJO720924 NTK720924 ODG720924 ONC720924 OWY720924 PGU720924 PQQ720924 QAM720924 QKI720924 QUE720924 REA720924 RNW720924 RXS720924 SHO720924 SRK720924 TBG720924 TLC720924 TUY720924 UEU720924 UOQ720924 UYM720924 VII720924 VSE720924 WCA720924 WLW720924 WVS720924 K786460 JG786460 TC786460 ACY786460 AMU786460 AWQ786460 BGM786460 BQI786460 CAE786460 CKA786460 CTW786460 DDS786460 DNO786460 DXK786460 EHG786460 ERC786460 FAY786460 FKU786460 FUQ786460 GEM786460 GOI786460 GYE786460 HIA786460 HRW786460 IBS786460 ILO786460 IVK786460 JFG786460 JPC786460 JYY786460 KIU786460 KSQ786460 LCM786460 LMI786460 LWE786460 MGA786460 MPW786460 MZS786460 NJO786460 NTK786460 ODG786460 ONC786460 OWY786460 PGU786460 PQQ786460 QAM786460 QKI786460 QUE786460 REA786460 RNW786460 RXS786460 SHO786460 SRK786460 TBG786460 TLC786460 TUY786460 UEU786460 UOQ786460 UYM786460 VII786460 VSE786460 WCA786460 WLW786460 WVS786460 K851996 JG851996 TC851996 ACY851996 AMU851996 AWQ851996 BGM851996 BQI851996 CAE851996 CKA851996 CTW851996 DDS851996 DNO851996 DXK851996 EHG851996 ERC851996 FAY851996 FKU851996 FUQ851996 GEM851996 GOI851996 GYE851996 HIA851996 HRW851996 IBS851996 ILO851996 IVK851996 JFG851996 JPC851996 JYY851996 KIU851996 KSQ851996 LCM851996 LMI851996 LWE851996 MGA851996 MPW851996 MZS851996 NJO851996 NTK851996 ODG851996 ONC851996 OWY851996 PGU851996 PQQ851996 QAM851996 QKI851996 QUE851996 REA851996 RNW851996 RXS851996 SHO851996 SRK851996 TBG851996 TLC851996 TUY851996 UEU851996 UOQ851996 UYM851996 VII851996 VSE851996 WCA851996 WLW851996 WVS851996 K917532 JG917532 TC917532 ACY917532 AMU917532 AWQ917532 BGM917532 BQI917532 CAE917532 CKA917532 CTW917532 DDS917532 DNO917532 DXK917532 EHG917532 ERC917532 FAY917532 FKU917532 FUQ917532 GEM917532 GOI917532 GYE917532 HIA917532 HRW917532 IBS917532 ILO917532 IVK917532 JFG917532 JPC917532 JYY917532 KIU917532 KSQ917532 LCM917532 LMI917532 LWE917532 MGA917532 MPW917532 MZS917532 NJO917532 NTK917532 ODG917532 ONC917532 OWY917532 PGU917532 PQQ917532 QAM917532 QKI917532 QUE917532 REA917532 RNW917532 RXS917532 SHO917532 SRK917532 TBG917532 TLC917532 TUY917532 UEU917532 UOQ917532 UYM917532 VII917532 VSE917532 WCA917532 WLW917532 WVS917532 K983068 JG983068 TC983068 ACY983068 AMU983068 AWQ983068 BGM983068 BQI983068 CAE983068 CKA983068 CTW983068 DDS983068 DNO983068 DXK983068 EHG983068 ERC983068 FAY983068 FKU983068 FUQ983068 GEM983068 GOI983068 GYE983068 HIA983068 HRW983068 IBS983068 ILO983068 IVK983068 JFG983068 JPC983068 JYY983068 KIU983068 KSQ983068 LCM983068 LMI983068 LWE983068 MGA983068 MPW983068 MZS983068 NJO983068 NTK983068 ODG983068 ONC983068 OWY983068 PGU983068 PQQ983068 QAM983068 QKI983068 QUE983068 REA983068 RNW983068 RXS983068 SHO983068 SRK983068 TBG983068 TLC983068 TUY983068 UEU983068 UOQ983068 UYM983068 VII983068 VSE983068 WCA983068 WLW983068 WVS983068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C77A7-E572-49FB-A587-D44BF34DF081}">
  <sheetPr>
    <tabColor rgb="FF92D050"/>
  </sheetPr>
  <dimension ref="A1:O167"/>
  <sheetViews>
    <sheetView showGridLines="0" view="pageBreakPreview" topLeftCell="A134" zoomScale="80" zoomScaleNormal="85" zoomScaleSheetLayoutView="80" workbookViewId="0">
      <selection activeCell="B113" sqref="B113:E114"/>
    </sheetView>
  </sheetViews>
  <sheetFormatPr defaultColWidth="9" defaultRowHeight="13.2"/>
  <cols>
    <col min="1" max="3" width="2.6640625" style="2" customWidth="1"/>
    <col min="4" max="4" width="25.33203125" style="3" customWidth="1"/>
    <col min="5" max="5" width="15.109375" style="3" customWidth="1"/>
    <col min="6" max="6" width="12.21875" style="1" customWidth="1"/>
    <col min="7" max="7" width="12.33203125" style="3" customWidth="1"/>
    <col min="8" max="9" width="15" style="3" customWidth="1"/>
    <col min="10" max="10" width="3.33203125" style="3" customWidth="1"/>
    <col min="11" max="13" width="13" style="3" customWidth="1"/>
    <col min="14" max="16384" width="9" style="3"/>
  </cols>
  <sheetData>
    <row r="1" spans="1:13" ht="21" customHeight="1">
      <c r="A1" s="9" t="s">
        <v>93</v>
      </c>
      <c r="B1" s="635" t="s">
        <v>94</v>
      </c>
      <c r="C1" s="635"/>
      <c r="D1" s="635"/>
      <c r="E1" s="635"/>
      <c r="F1" s="635"/>
      <c r="G1" s="635"/>
      <c r="H1" s="635"/>
      <c r="I1" s="635"/>
    </row>
    <row r="2" spans="1:13" ht="21" customHeight="1" thickBot="1">
      <c r="A2" s="48"/>
      <c r="B2" s="635" t="s">
        <v>95</v>
      </c>
      <c r="C2" s="635"/>
      <c r="D2" s="635"/>
      <c r="E2" s="49"/>
      <c r="F2" s="44"/>
      <c r="G2" s="49"/>
      <c r="H2" s="49"/>
      <c r="I2"/>
    </row>
    <row r="3" spans="1:13" ht="42" customHeight="1">
      <c r="B3" s="712" t="s">
        <v>96</v>
      </c>
      <c r="C3" s="713"/>
      <c r="D3" s="713"/>
      <c r="E3" s="714"/>
      <c r="F3" s="729" t="s">
        <v>860</v>
      </c>
      <c r="G3" s="730"/>
      <c r="H3" s="730"/>
      <c r="I3" s="731"/>
    </row>
    <row r="4" spans="1:13" ht="10.5" customHeight="1">
      <c r="B4" s="739"/>
      <c r="C4" s="740"/>
      <c r="D4" s="740"/>
      <c r="E4" s="741"/>
      <c r="F4" s="732"/>
      <c r="G4" s="733"/>
      <c r="H4" s="733"/>
      <c r="I4" s="734"/>
    </row>
    <row r="5" spans="1:13" ht="54.6" customHeight="1">
      <c r="B5" s="726" t="s">
        <v>269</v>
      </c>
      <c r="C5" s="727"/>
      <c r="D5" s="727"/>
      <c r="E5" s="728"/>
      <c r="F5" s="735" t="s">
        <v>859</v>
      </c>
      <c r="G5" s="736"/>
      <c r="H5" s="736"/>
      <c r="I5" s="737"/>
    </row>
    <row r="6" spans="1:13" ht="90" customHeight="1">
      <c r="B6" s="715"/>
      <c r="C6" s="716"/>
      <c r="D6" s="716"/>
      <c r="E6" s="717"/>
      <c r="F6" s="732"/>
      <c r="G6" s="733"/>
      <c r="H6" s="733"/>
      <c r="I6" s="734"/>
    </row>
    <row r="7" spans="1:13" ht="21" customHeight="1">
      <c r="B7" s="699" t="s">
        <v>251</v>
      </c>
      <c r="C7" s="700"/>
      <c r="D7" s="700"/>
      <c r="E7" s="69" t="s">
        <v>252</v>
      </c>
      <c r="F7" s="658" t="s">
        <v>373</v>
      </c>
      <c r="G7" s="621"/>
      <c r="H7" s="621"/>
      <c r="I7" s="738"/>
    </row>
    <row r="8" spans="1:13" ht="21" customHeight="1">
      <c r="B8" s="699" t="s">
        <v>324</v>
      </c>
      <c r="C8" s="700"/>
      <c r="D8" s="700"/>
      <c r="E8" s="113" t="s">
        <v>541</v>
      </c>
      <c r="F8" s="523"/>
      <c r="G8" s="520"/>
      <c r="H8" s="520"/>
      <c r="I8" s="521"/>
    </row>
    <row r="9" spans="1:13" ht="21" customHeight="1">
      <c r="B9" s="699" t="s">
        <v>97</v>
      </c>
      <c r="C9" s="700"/>
      <c r="D9" s="700"/>
      <c r="E9" s="113" t="s">
        <v>541</v>
      </c>
      <c r="F9" s="523"/>
      <c r="G9" s="520"/>
      <c r="H9" s="520"/>
      <c r="I9" s="521"/>
    </row>
    <row r="10" spans="1:13" ht="21" customHeight="1">
      <c r="B10" s="699" t="s">
        <v>342</v>
      </c>
      <c r="C10" s="700"/>
      <c r="D10" s="700"/>
      <c r="E10" s="113" t="s">
        <v>541</v>
      </c>
      <c r="F10" s="523"/>
      <c r="G10" s="520"/>
      <c r="H10" s="520"/>
      <c r="I10" s="521"/>
    </row>
    <row r="11" spans="1:13" ht="21" customHeight="1">
      <c r="B11" s="699" t="s">
        <v>362</v>
      </c>
      <c r="C11" s="700"/>
      <c r="D11" s="700"/>
      <c r="E11" s="113" t="s">
        <v>541</v>
      </c>
      <c r="F11" s="744"/>
      <c r="G11" s="745"/>
      <c r="H11" s="745"/>
      <c r="I11" s="746"/>
      <c r="L11" s="680"/>
      <c r="M11" s="680"/>
    </row>
    <row r="12" spans="1:13" ht="21" customHeight="1">
      <c r="B12" s="701" t="s">
        <v>332</v>
      </c>
      <c r="C12" s="702"/>
      <c r="D12" s="702"/>
      <c r="E12" s="113" t="s">
        <v>541</v>
      </c>
      <c r="F12" s="523"/>
      <c r="G12" s="520"/>
      <c r="H12" s="520"/>
      <c r="I12" s="521"/>
    </row>
    <row r="13" spans="1:13" ht="21" customHeight="1">
      <c r="B13" s="70"/>
      <c r="C13" s="700" t="s">
        <v>318</v>
      </c>
      <c r="D13" s="700"/>
      <c r="E13" s="700"/>
      <c r="F13" s="696"/>
      <c r="G13" s="742"/>
      <c r="H13" s="742"/>
      <c r="I13" s="743"/>
    </row>
    <row r="14" spans="1:13" ht="21" customHeight="1">
      <c r="B14" s="71"/>
      <c r="C14" s="658" t="s">
        <v>358</v>
      </c>
      <c r="D14" s="621"/>
      <c r="E14" s="659"/>
      <c r="F14" s="523"/>
      <c r="G14" s="520"/>
      <c r="H14" s="520"/>
      <c r="I14" s="521"/>
    </row>
    <row r="15" spans="1:13" ht="33" customHeight="1">
      <c r="B15" s="699" t="s">
        <v>253</v>
      </c>
      <c r="C15" s="700"/>
      <c r="D15" s="700"/>
      <c r="E15" s="113" t="s">
        <v>542</v>
      </c>
      <c r="F15" s="747" t="s">
        <v>543</v>
      </c>
      <c r="G15" s="748"/>
      <c r="H15" s="748"/>
      <c r="I15" s="749"/>
    </row>
    <row r="16" spans="1:13" ht="21" customHeight="1">
      <c r="B16" s="699"/>
      <c r="C16" s="700"/>
      <c r="D16" s="700"/>
      <c r="E16" s="69" t="s">
        <v>261</v>
      </c>
      <c r="F16" s="523" t="s">
        <v>544</v>
      </c>
      <c r="G16" s="520"/>
      <c r="H16" s="520"/>
      <c r="I16" s="521"/>
    </row>
    <row r="17" spans="2:15" ht="36" customHeight="1">
      <c r="B17" s="779" t="s">
        <v>270</v>
      </c>
      <c r="C17" s="702"/>
      <c r="D17" s="702"/>
      <c r="E17" s="702"/>
      <c r="F17" s="696" t="s">
        <v>293</v>
      </c>
      <c r="G17" s="697"/>
      <c r="H17" s="697"/>
      <c r="I17" s="698"/>
    </row>
    <row r="18" spans="2:15" ht="208.8" customHeight="1">
      <c r="B18" s="694" t="s">
        <v>455</v>
      </c>
      <c r="C18" s="695"/>
      <c r="D18" s="695"/>
      <c r="E18" s="637"/>
      <c r="F18" s="696" t="s">
        <v>1075</v>
      </c>
      <c r="G18" s="697"/>
      <c r="H18" s="697"/>
      <c r="I18" s="698"/>
    </row>
    <row r="19" spans="2:15" ht="286.8" customHeight="1" thickBot="1">
      <c r="B19" s="781" t="s">
        <v>454</v>
      </c>
      <c r="C19" s="782"/>
      <c r="D19" s="782"/>
      <c r="E19" s="783"/>
      <c r="F19" s="756" t="s">
        <v>861</v>
      </c>
      <c r="G19" s="757"/>
      <c r="H19" s="757"/>
      <c r="I19" s="758"/>
      <c r="K19" s="35"/>
      <c r="L19" s="35"/>
      <c r="M19" s="35"/>
      <c r="N19" s="35"/>
      <c r="O19" s="35"/>
    </row>
    <row r="20" spans="2:15" ht="21" customHeight="1">
      <c r="F20" s="1" t="s">
        <v>351</v>
      </c>
    </row>
    <row r="21" spans="2:15" ht="21" customHeight="1" thickBot="1">
      <c r="B21" s="780" t="s">
        <v>428</v>
      </c>
      <c r="C21" s="780"/>
      <c r="D21" s="780"/>
      <c r="E21" s="780"/>
      <c r="F21" s="780"/>
      <c r="G21" s="780"/>
      <c r="H21" s="780"/>
      <c r="I21" s="780"/>
    </row>
    <row r="22" spans="2:15" ht="356.4" customHeight="1">
      <c r="B22" s="703" t="s">
        <v>401</v>
      </c>
      <c r="C22" s="704"/>
      <c r="D22" s="705"/>
      <c r="E22" s="706" t="s">
        <v>862</v>
      </c>
      <c r="F22" s="707"/>
      <c r="G22" s="707"/>
      <c r="H22" s="707"/>
      <c r="I22" s="708"/>
    </row>
    <row r="23" spans="2:15" ht="55.8" customHeight="1">
      <c r="B23" s="784" t="s">
        <v>471</v>
      </c>
      <c r="C23" s="785"/>
      <c r="D23" s="240" t="s">
        <v>472</v>
      </c>
      <c r="E23" s="711" t="s">
        <v>545</v>
      </c>
      <c r="F23" s="718"/>
      <c r="G23" s="718"/>
      <c r="H23" s="718"/>
      <c r="I23" s="719"/>
    </row>
    <row r="24" spans="2:15" ht="37.799999999999997" customHeight="1">
      <c r="B24" s="754"/>
      <c r="C24" s="755"/>
      <c r="D24" s="240" t="s">
        <v>473</v>
      </c>
      <c r="E24" s="711" t="s">
        <v>546</v>
      </c>
      <c r="F24" s="709"/>
      <c r="G24" s="709"/>
      <c r="H24" s="709"/>
      <c r="I24" s="710"/>
    </row>
    <row r="25" spans="2:15" ht="34.799999999999997" customHeight="1">
      <c r="B25" s="754"/>
      <c r="C25" s="755"/>
      <c r="D25" s="240" t="s">
        <v>474</v>
      </c>
      <c r="E25" s="711" t="s">
        <v>547</v>
      </c>
      <c r="F25" s="709"/>
      <c r="G25" s="709"/>
      <c r="H25" s="709"/>
      <c r="I25" s="710"/>
    </row>
    <row r="26" spans="2:15" ht="29.4" customHeight="1">
      <c r="B26" s="754"/>
      <c r="C26" s="755"/>
      <c r="D26" s="240" t="s">
        <v>475</v>
      </c>
      <c r="E26" s="711" t="s">
        <v>548</v>
      </c>
      <c r="F26" s="709"/>
      <c r="G26" s="709"/>
      <c r="H26" s="709"/>
      <c r="I26" s="710"/>
    </row>
    <row r="27" spans="2:15" ht="25.8" customHeight="1">
      <c r="B27" s="754"/>
      <c r="C27" s="755"/>
      <c r="D27" s="240" t="s">
        <v>476</v>
      </c>
      <c r="E27" s="134" t="s">
        <v>321</v>
      </c>
      <c r="F27" s="709" t="s">
        <v>549</v>
      </c>
      <c r="G27" s="709"/>
      <c r="H27" s="709"/>
      <c r="I27" s="710"/>
    </row>
    <row r="28" spans="2:15" ht="29.4" customHeight="1">
      <c r="B28" s="722"/>
      <c r="C28" s="723"/>
      <c r="D28" s="240" t="s">
        <v>477</v>
      </c>
      <c r="E28" s="134" t="s">
        <v>321</v>
      </c>
      <c r="F28" s="709" t="s">
        <v>550</v>
      </c>
      <c r="G28" s="709"/>
      <c r="H28" s="709"/>
      <c r="I28" s="710"/>
    </row>
    <row r="29" spans="2:15" ht="27" customHeight="1">
      <c r="B29" s="720" t="s">
        <v>478</v>
      </c>
      <c r="C29" s="721"/>
      <c r="D29" s="240" t="s">
        <v>479</v>
      </c>
      <c r="E29" s="711" t="s">
        <v>551</v>
      </c>
      <c r="F29" s="709"/>
      <c r="G29" s="709"/>
      <c r="H29" s="709"/>
      <c r="I29" s="710"/>
    </row>
    <row r="30" spans="2:15" ht="36" customHeight="1">
      <c r="B30" s="754"/>
      <c r="C30" s="755"/>
      <c r="D30" s="240" t="s">
        <v>480</v>
      </c>
      <c r="E30" s="711" t="s">
        <v>552</v>
      </c>
      <c r="F30" s="709"/>
      <c r="G30" s="709"/>
      <c r="H30" s="709"/>
      <c r="I30" s="710"/>
    </row>
    <row r="31" spans="2:15" ht="29.4" customHeight="1">
      <c r="B31" s="722"/>
      <c r="C31" s="723"/>
      <c r="D31" s="240" t="s">
        <v>481</v>
      </c>
      <c r="E31" s="134" t="s">
        <v>321</v>
      </c>
      <c r="F31" s="692" t="s">
        <v>552</v>
      </c>
      <c r="G31" s="692"/>
      <c r="H31" s="692"/>
      <c r="I31" s="693"/>
    </row>
    <row r="32" spans="2:15" ht="27.6" customHeight="1">
      <c r="B32" s="720" t="s">
        <v>482</v>
      </c>
      <c r="C32" s="721"/>
      <c r="D32" s="240" t="s">
        <v>483</v>
      </c>
      <c r="E32" s="134" t="s">
        <v>321</v>
      </c>
      <c r="F32" s="709" t="s">
        <v>553</v>
      </c>
      <c r="G32" s="709"/>
      <c r="H32" s="709"/>
      <c r="I32" s="710"/>
    </row>
    <row r="33" spans="2:9" ht="25.8" customHeight="1">
      <c r="B33" s="722"/>
      <c r="C33" s="723"/>
      <c r="D33" s="240" t="s">
        <v>484</v>
      </c>
      <c r="E33" s="711" t="s">
        <v>554</v>
      </c>
      <c r="F33" s="709"/>
      <c r="G33" s="709"/>
      <c r="H33" s="709"/>
      <c r="I33" s="710"/>
    </row>
    <row r="34" spans="2:9" ht="329.4" customHeight="1">
      <c r="B34" s="768" t="s">
        <v>393</v>
      </c>
      <c r="C34" s="709"/>
      <c r="D34" s="769"/>
      <c r="E34" s="763" t="s">
        <v>863</v>
      </c>
      <c r="F34" s="764"/>
      <c r="G34" s="764"/>
      <c r="H34" s="764"/>
      <c r="I34" s="765"/>
    </row>
    <row r="35" spans="2:9" ht="354.6" customHeight="1">
      <c r="B35" s="768" t="s">
        <v>381</v>
      </c>
      <c r="C35" s="709"/>
      <c r="D35" s="769"/>
      <c r="E35" s="789" t="s">
        <v>1078</v>
      </c>
      <c r="F35" s="790"/>
      <c r="G35" s="790"/>
      <c r="H35" s="790"/>
      <c r="I35" s="791"/>
    </row>
    <row r="36" spans="2:9" ht="36" customHeight="1">
      <c r="B36" s="685" t="s">
        <v>405</v>
      </c>
      <c r="C36" s="686"/>
      <c r="D36" s="687"/>
      <c r="E36" s="28" t="s">
        <v>522</v>
      </c>
      <c r="F36" s="752"/>
      <c r="G36" s="752"/>
      <c r="H36" s="752"/>
      <c r="I36" s="753"/>
    </row>
    <row r="37" spans="2:9" ht="36" customHeight="1">
      <c r="B37" s="682" t="s">
        <v>98</v>
      </c>
      <c r="C37" s="683"/>
      <c r="D37" s="684"/>
      <c r="E37" s="242" t="s">
        <v>99</v>
      </c>
      <c r="F37" s="243"/>
      <c r="G37" s="180" t="s">
        <v>522</v>
      </c>
      <c r="H37" s="346"/>
      <c r="I37" s="347"/>
    </row>
    <row r="38" spans="2:9" ht="36" customHeight="1">
      <c r="B38" s="685"/>
      <c r="C38" s="686"/>
      <c r="D38" s="687"/>
      <c r="E38" s="242" t="s">
        <v>100</v>
      </c>
      <c r="F38" s="243" t="s">
        <v>858</v>
      </c>
      <c r="G38" s="243" t="s">
        <v>321</v>
      </c>
      <c r="H38" s="760"/>
      <c r="I38" s="761"/>
    </row>
    <row r="39" spans="2:9" ht="36" customHeight="1">
      <c r="B39" s="685"/>
      <c r="C39" s="686"/>
      <c r="D39" s="687"/>
      <c r="E39" s="242" t="s">
        <v>1079</v>
      </c>
      <c r="F39" s="243" t="s">
        <v>555</v>
      </c>
      <c r="G39" s="245" t="s">
        <v>321</v>
      </c>
      <c r="H39" s="348"/>
      <c r="I39" s="72"/>
    </row>
    <row r="40" spans="2:9" ht="36" customHeight="1">
      <c r="B40" s="685"/>
      <c r="C40" s="686"/>
      <c r="D40" s="687"/>
      <c r="E40" s="242" t="s">
        <v>101</v>
      </c>
      <c r="F40" s="243" t="s">
        <v>555</v>
      </c>
      <c r="G40" s="243" t="s">
        <v>321</v>
      </c>
      <c r="H40" s="349"/>
      <c r="I40" s="87"/>
    </row>
    <row r="41" spans="2:9" ht="36" customHeight="1">
      <c r="B41" s="685"/>
      <c r="C41" s="686"/>
      <c r="D41" s="687"/>
      <c r="E41" s="240" t="s">
        <v>102</v>
      </c>
      <c r="F41" s="243"/>
      <c r="G41" s="243" t="s">
        <v>522</v>
      </c>
      <c r="H41" s="349"/>
      <c r="I41" s="87"/>
    </row>
    <row r="42" spans="2:9" ht="36" customHeight="1">
      <c r="B42" s="685"/>
      <c r="C42" s="686"/>
      <c r="D42" s="687"/>
      <c r="E42" s="240" t="s">
        <v>103</v>
      </c>
      <c r="F42" s="241" t="s">
        <v>858</v>
      </c>
      <c r="G42" s="245" t="s">
        <v>321</v>
      </c>
      <c r="H42" s="348"/>
      <c r="I42" s="72"/>
    </row>
    <row r="43" spans="2:9" ht="36" customHeight="1">
      <c r="B43" s="685"/>
      <c r="C43" s="686"/>
      <c r="D43" s="687"/>
      <c r="E43" s="239" t="s">
        <v>1080</v>
      </c>
      <c r="F43" s="240" t="s">
        <v>555</v>
      </c>
      <c r="G43" s="349" t="s">
        <v>321</v>
      </c>
      <c r="H43" s="349"/>
      <c r="I43" s="87"/>
    </row>
    <row r="44" spans="2:9" ht="36" customHeight="1">
      <c r="B44" s="685"/>
      <c r="C44" s="686"/>
      <c r="D44" s="687"/>
      <c r="E44" s="350" t="s">
        <v>492</v>
      </c>
      <c r="F44" s="240"/>
      <c r="G44" s="346" t="s">
        <v>522</v>
      </c>
      <c r="H44" s="346"/>
      <c r="I44" s="347"/>
    </row>
    <row r="45" spans="2:9" ht="36" customHeight="1">
      <c r="B45" s="685"/>
      <c r="C45" s="686"/>
      <c r="D45" s="687"/>
      <c r="E45" s="350" t="s">
        <v>493</v>
      </c>
      <c r="F45" s="240"/>
      <c r="G45" s="180" t="s">
        <v>522</v>
      </c>
      <c r="H45" s="346"/>
      <c r="I45" s="347"/>
    </row>
    <row r="46" spans="2:9" ht="36" customHeight="1">
      <c r="B46" s="685"/>
      <c r="C46" s="686"/>
      <c r="D46" s="687"/>
      <c r="E46" s="679" t="s">
        <v>1081</v>
      </c>
      <c r="F46" s="679"/>
      <c r="G46" s="243" t="s">
        <v>321</v>
      </c>
      <c r="H46" s="349"/>
      <c r="I46" s="87"/>
    </row>
    <row r="47" spans="2:9" ht="36" customHeight="1">
      <c r="B47" s="685"/>
      <c r="C47" s="686"/>
      <c r="D47" s="687"/>
      <c r="E47" s="350" t="s">
        <v>879</v>
      </c>
      <c r="F47" s="240"/>
      <c r="G47" s="245" t="s">
        <v>321</v>
      </c>
      <c r="H47" s="348"/>
      <c r="I47" s="72"/>
    </row>
    <row r="48" spans="2:9" ht="36" customHeight="1">
      <c r="B48" s="685"/>
      <c r="C48" s="686"/>
      <c r="D48" s="687"/>
      <c r="E48" s="679" t="s">
        <v>1082</v>
      </c>
      <c r="F48" s="679"/>
      <c r="G48" s="243" t="s">
        <v>321</v>
      </c>
      <c r="H48" s="349"/>
      <c r="I48" s="87"/>
    </row>
    <row r="49" spans="2:9" ht="36" customHeight="1">
      <c r="B49" s="685"/>
      <c r="C49" s="686"/>
      <c r="D49" s="687"/>
      <c r="E49" s="679" t="s">
        <v>1083</v>
      </c>
      <c r="F49" s="679"/>
      <c r="G49" s="243" t="s">
        <v>321</v>
      </c>
      <c r="H49" s="349"/>
      <c r="I49" s="87"/>
    </row>
    <row r="50" spans="2:9" ht="36" customHeight="1">
      <c r="B50" s="685"/>
      <c r="C50" s="686"/>
      <c r="D50" s="687"/>
      <c r="E50" s="351" t="s">
        <v>1084</v>
      </c>
      <c r="F50" s="240"/>
      <c r="G50" s="243" t="s">
        <v>522</v>
      </c>
      <c r="H50" s="349"/>
      <c r="I50" s="87"/>
    </row>
    <row r="51" spans="2:9" ht="36" customHeight="1">
      <c r="B51" s="685"/>
      <c r="C51" s="686"/>
      <c r="D51" s="687"/>
      <c r="E51" s="766" t="s">
        <v>1085</v>
      </c>
      <c r="F51" s="767"/>
      <c r="G51" s="243" t="s">
        <v>522</v>
      </c>
      <c r="H51" s="349"/>
      <c r="I51" s="87"/>
    </row>
    <row r="52" spans="2:9" ht="36" customHeight="1">
      <c r="B52" s="685"/>
      <c r="C52" s="686"/>
      <c r="D52" s="687"/>
      <c r="E52" s="351" t="s">
        <v>1086</v>
      </c>
      <c r="F52" s="240" t="s">
        <v>555</v>
      </c>
      <c r="G52" s="243" t="s">
        <v>321</v>
      </c>
      <c r="H52" s="349"/>
      <c r="I52" s="87"/>
    </row>
    <row r="53" spans="2:9" ht="36" customHeight="1">
      <c r="B53" s="685"/>
      <c r="C53" s="686"/>
      <c r="D53" s="687"/>
      <c r="E53" s="351" t="s">
        <v>877</v>
      </c>
      <c r="F53" s="240" t="s">
        <v>858</v>
      </c>
      <c r="G53" s="243" t="s">
        <v>321</v>
      </c>
      <c r="H53" s="349"/>
      <c r="I53" s="87"/>
    </row>
    <row r="54" spans="2:9" ht="36" customHeight="1">
      <c r="B54" s="688"/>
      <c r="C54" s="689"/>
      <c r="D54" s="690"/>
      <c r="E54" s="770" t="s">
        <v>887</v>
      </c>
      <c r="F54" s="771"/>
      <c r="G54" s="243" t="s">
        <v>321</v>
      </c>
      <c r="H54" s="349"/>
      <c r="I54" s="87"/>
    </row>
    <row r="55" spans="2:9" ht="36" customHeight="1">
      <c r="B55" s="688" t="s">
        <v>344</v>
      </c>
      <c r="C55" s="689"/>
      <c r="D55" s="690"/>
      <c r="E55" s="750" t="s">
        <v>522</v>
      </c>
      <c r="F55" s="762" t="s">
        <v>314</v>
      </c>
      <c r="G55" s="686"/>
      <c r="H55" s="686"/>
      <c r="I55" s="72"/>
    </row>
    <row r="56" spans="2:9" ht="36" customHeight="1" thickBot="1">
      <c r="B56" s="786"/>
      <c r="C56" s="787"/>
      <c r="D56" s="788"/>
      <c r="E56" s="751"/>
      <c r="F56" s="73"/>
      <c r="G56" s="73" t="s">
        <v>315</v>
      </c>
      <c r="H56" s="73" t="s">
        <v>347</v>
      </c>
      <c r="I56" s="74"/>
    </row>
    <row r="57" spans="2:9" ht="21" customHeight="1"/>
    <row r="58" spans="2:9" ht="21" customHeight="1">
      <c r="B58" s="635" t="s">
        <v>363</v>
      </c>
      <c r="C58" s="635"/>
      <c r="D58" s="635"/>
      <c r="E58" s="635"/>
      <c r="F58" s="635"/>
    </row>
    <row r="59" spans="2:9" ht="21" customHeight="1" thickBot="1">
      <c r="B59" s="775" t="s">
        <v>461</v>
      </c>
      <c r="C59" s="775"/>
      <c r="D59" s="775"/>
      <c r="E59" s="775"/>
      <c r="F59" s="775"/>
      <c r="G59" s="11"/>
      <c r="H59" s="11"/>
      <c r="I59" s="11"/>
    </row>
    <row r="60" spans="2:9" ht="21" customHeight="1">
      <c r="B60" s="712" t="s">
        <v>348</v>
      </c>
      <c r="C60" s="713"/>
      <c r="D60" s="714"/>
      <c r="E60" s="75" t="s">
        <v>340</v>
      </c>
      <c r="F60" s="724"/>
      <c r="G60" s="724"/>
      <c r="H60" s="724"/>
      <c r="I60" s="725"/>
    </row>
    <row r="61" spans="2:9" ht="21" customHeight="1">
      <c r="B61" s="715"/>
      <c r="C61" s="716"/>
      <c r="D61" s="717"/>
      <c r="E61" s="759"/>
      <c r="F61" s="680"/>
      <c r="G61" s="680"/>
      <c r="H61" s="680"/>
      <c r="I61" s="681"/>
    </row>
    <row r="62" spans="2:9" ht="21" customHeight="1">
      <c r="B62" s="616" t="s">
        <v>69</v>
      </c>
      <c r="C62" s="666"/>
      <c r="D62" s="666"/>
      <c r="E62" s="77"/>
      <c r="F62" s="78"/>
      <c r="G62" s="78"/>
      <c r="H62" s="79"/>
      <c r="I62" s="80"/>
    </row>
    <row r="63" spans="2:9" ht="21" customHeight="1">
      <c r="B63" s="654"/>
      <c r="C63" s="678"/>
      <c r="D63" s="678"/>
      <c r="E63" s="569"/>
      <c r="F63" s="570"/>
      <c r="G63" s="570"/>
      <c r="H63" s="570"/>
      <c r="I63" s="571"/>
    </row>
    <row r="64" spans="2:9" ht="21" customHeight="1">
      <c r="B64" s="616" t="s">
        <v>349</v>
      </c>
      <c r="C64" s="666"/>
      <c r="D64" s="666"/>
      <c r="E64" s="81" t="s">
        <v>433</v>
      </c>
      <c r="F64" s="680"/>
      <c r="G64" s="680"/>
      <c r="H64" s="680"/>
      <c r="I64" s="681"/>
    </row>
    <row r="65" spans="2:9" ht="21" customHeight="1">
      <c r="B65" s="654"/>
      <c r="C65" s="678"/>
      <c r="D65" s="678"/>
      <c r="E65" s="569"/>
      <c r="F65" s="570"/>
      <c r="G65" s="570"/>
      <c r="H65" s="570"/>
      <c r="I65" s="571"/>
    </row>
    <row r="66" spans="2:9" ht="21" customHeight="1" thickBot="1">
      <c r="B66" s="772" t="s">
        <v>364</v>
      </c>
      <c r="C66" s="773"/>
      <c r="D66" s="774"/>
      <c r="E66" s="776"/>
      <c r="F66" s="777"/>
      <c r="G66" s="777"/>
      <c r="H66" s="777"/>
      <c r="I66" s="778"/>
    </row>
    <row r="67" spans="2:9" ht="21" customHeight="1"/>
    <row r="68" spans="2:9" ht="21" customHeight="1">
      <c r="B68" s="635" t="s">
        <v>366</v>
      </c>
      <c r="C68" s="635"/>
      <c r="D68" s="635"/>
      <c r="E68" s="635"/>
      <c r="F68" s="635"/>
    </row>
    <row r="69" spans="2:9" ht="21" customHeight="1" thickBot="1">
      <c r="B69" s="775" t="s">
        <v>462</v>
      </c>
      <c r="C69" s="775"/>
      <c r="D69" s="775"/>
      <c r="E69" s="775"/>
      <c r="F69" s="775"/>
      <c r="G69" s="775"/>
      <c r="H69" s="775"/>
      <c r="I69" s="775"/>
    </row>
    <row r="70" spans="2:9" ht="21" customHeight="1">
      <c r="B70" s="712" t="s">
        <v>348</v>
      </c>
      <c r="C70" s="713"/>
      <c r="D70" s="714"/>
      <c r="E70" s="75" t="s">
        <v>340</v>
      </c>
      <c r="F70" s="724"/>
      <c r="G70" s="724"/>
      <c r="H70" s="724"/>
      <c r="I70" s="725"/>
    </row>
    <row r="71" spans="2:9" ht="21" customHeight="1">
      <c r="B71" s="715"/>
      <c r="C71" s="716"/>
      <c r="D71" s="717"/>
      <c r="E71" s="759"/>
      <c r="F71" s="680"/>
      <c r="G71" s="680"/>
      <c r="H71" s="680"/>
      <c r="I71" s="681"/>
    </row>
    <row r="72" spans="2:9" ht="21" customHeight="1">
      <c r="B72" s="616" t="s">
        <v>69</v>
      </c>
      <c r="C72" s="666"/>
      <c r="D72" s="666"/>
      <c r="E72" s="801"/>
      <c r="F72" s="802"/>
      <c r="G72" s="802"/>
      <c r="H72" s="802"/>
      <c r="I72" s="803"/>
    </row>
    <row r="73" spans="2:9" ht="21" customHeight="1">
      <c r="B73" s="654"/>
      <c r="C73" s="678"/>
      <c r="D73" s="678"/>
      <c r="E73" s="569"/>
      <c r="F73" s="570"/>
      <c r="G73" s="570"/>
      <c r="H73" s="570"/>
      <c r="I73" s="571"/>
    </row>
    <row r="74" spans="2:9" ht="21" customHeight="1">
      <c r="B74" s="616" t="s">
        <v>349</v>
      </c>
      <c r="C74" s="666"/>
      <c r="D74" s="666"/>
      <c r="E74" s="81" t="s">
        <v>340</v>
      </c>
      <c r="F74" s="680"/>
      <c r="G74" s="680"/>
      <c r="H74" s="680"/>
      <c r="I74" s="681"/>
    </row>
    <row r="75" spans="2:9" ht="21" customHeight="1">
      <c r="B75" s="654"/>
      <c r="C75" s="678"/>
      <c r="D75" s="678"/>
      <c r="E75" s="569"/>
      <c r="F75" s="570"/>
      <c r="G75" s="570"/>
      <c r="H75" s="570"/>
      <c r="I75" s="571"/>
    </row>
    <row r="76" spans="2:9" ht="21" customHeight="1" thickBot="1">
      <c r="B76" s="772" t="s">
        <v>365</v>
      </c>
      <c r="C76" s="773"/>
      <c r="D76" s="774"/>
      <c r="E76" s="776"/>
      <c r="F76" s="777"/>
      <c r="G76" s="777"/>
      <c r="H76" s="777"/>
      <c r="I76" s="778"/>
    </row>
    <row r="77" spans="2:9" ht="21" customHeight="1">
      <c r="B77" s="50"/>
      <c r="C77" s="50"/>
      <c r="D77" s="50"/>
      <c r="E77" s="76"/>
      <c r="F77" s="76"/>
      <c r="G77" s="76"/>
      <c r="H77" s="76"/>
      <c r="I77" s="76"/>
    </row>
    <row r="78" spans="2:9" ht="21" customHeight="1" thickBot="1">
      <c r="B78" s="775" t="s">
        <v>376</v>
      </c>
      <c r="C78" s="775"/>
      <c r="D78" s="775"/>
      <c r="E78" s="775"/>
    </row>
    <row r="79" spans="2:9" ht="21" customHeight="1">
      <c r="B79" s="795" t="s">
        <v>104</v>
      </c>
      <c r="C79" s="796"/>
      <c r="D79" s="797"/>
      <c r="E79" s="798" t="s">
        <v>556</v>
      </c>
      <c r="F79" s="799"/>
      <c r="G79" s="799"/>
      <c r="H79" s="82"/>
      <c r="I79" s="181"/>
    </row>
    <row r="80" spans="2:9" ht="21" customHeight="1">
      <c r="B80" s="792"/>
      <c r="C80" s="621"/>
      <c r="D80" s="659"/>
      <c r="E80" s="182" t="s">
        <v>319</v>
      </c>
      <c r="F80" s="621"/>
      <c r="G80" s="621"/>
      <c r="H80" s="621"/>
      <c r="I80" s="738"/>
    </row>
    <row r="81" spans="2:15" ht="21" customHeight="1">
      <c r="B81" s="694" t="s">
        <v>1087</v>
      </c>
      <c r="C81" s="695"/>
      <c r="D81" s="637"/>
      <c r="E81" s="29" t="s">
        <v>35</v>
      </c>
      <c r="F81" s="793" t="s">
        <v>1063</v>
      </c>
      <c r="G81" s="793"/>
      <c r="H81" s="793"/>
      <c r="I81" s="794"/>
      <c r="N81" s="64"/>
      <c r="O81" s="64"/>
    </row>
    <row r="82" spans="2:15" ht="21" customHeight="1">
      <c r="B82" s="694"/>
      <c r="C82" s="695"/>
      <c r="D82" s="637"/>
      <c r="E82" s="29" t="s">
        <v>105</v>
      </c>
      <c r="F82" s="793" t="s">
        <v>1064</v>
      </c>
      <c r="G82" s="793"/>
      <c r="H82" s="793"/>
      <c r="I82" s="794"/>
      <c r="N82" s="64"/>
      <c r="O82" s="64"/>
    </row>
    <row r="83" spans="2:15" ht="21" customHeight="1">
      <c r="B83" s="694"/>
      <c r="C83" s="695"/>
      <c r="D83" s="637"/>
      <c r="E83" s="29" t="s">
        <v>106</v>
      </c>
      <c r="F83" s="804" t="s">
        <v>1065</v>
      </c>
      <c r="G83" s="793"/>
      <c r="H83" s="793"/>
      <c r="I83" s="794"/>
      <c r="N83" s="64"/>
      <c r="O83" s="64"/>
    </row>
    <row r="84" spans="2:15" ht="21" customHeight="1">
      <c r="B84" s="694"/>
      <c r="C84" s="695"/>
      <c r="D84" s="637"/>
      <c r="E84" s="29" t="s">
        <v>921</v>
      </c>
      <c r="F84" s="804" t="s">
        <v>1065</v>
      </c>
      <c r="G84" s="793"/>
      <c r="H84" s="793"/>
      <c r="I84" s="794"/>
      <c r="N84" s="64"/>
      <c r="O84" s="64"/>
    </row>
    <row r="85" spans="2:15" ht="21" customHeight="1">
      <c r="B85" s="694"/>
      <c r="C85" s="695"/>
      <c r="D85" s="637"/>
      <c r="E85" s="691" t="s">
        <v>107</v>
      </c>
      <c r="F85" s="644" t="s">
        <v>559</v>
      </c>
      <c r="G85" s="645"/>
      <c r="I85" s="47"/>
      <c r="N85" s="64"/>
      <c r="O85" s="64"/>
    </row>
    <row r="86" spans="2:15" ht="21" customHeight="1">
      <c r="B86" s="694"/>
      <c r="C86" s="695"/>
      <c r="D86" s="637"/>
      <c r="E86" s="691"/>
      <c r="F86" s="182" t="s">
        <v>319</v>
      </c>
      <c r="G86" s="520"/>
      <c r="H86" s="520"/>
      <c r="I86" s="521"/>
    </row>
    <row r="87" spans="2:15" ht="21" customHeight="1">
      <c r="B87" s="694"/>
      <c r="C87" s="695"/>
      <c r="D87" s="637"/>
      <c r="E87" s="29" t="s">
        <v>35</v>
      </c>
      <c r="F87" s="793" t="s">
        <v>1074</v>
      </c>
      <c r="G87" s="793"/>
      <c r="H87" s="793"/>
      <c r="I87" s="794"/>
    </row>
    <row r="88" spans="2:15" ht="21" customHeight="1">
      <c r="B88" s="694"/>
      <c r="C88" s="695"/>
      <c r="D88" s="637"/>
      <c r="E88" s="29" t="s">
        <v>105</v>
      </c>
      <c r="F88" s="793" t="s">
        <v>557</v>
      </c>
      <c r="G88" s="793"/>
      <c r="H88" s="793"/>
      <c r="I88" s="794"/>
    </row>
    <row r="89" spans="2:15" ht="21" customHeight="1">
      <c r="B89" s="694"/>
      <c r="C89" s="695"/>
      <c r="D89" s="637"/>
      <c r="E89" s="29" t="s">
        <v>106</v>
      </c>
      <c r="F89" s="793" t="s">
        <v>558</v>
      </c>
      <c r="G89" s="793"/>
      <c r="H89" s="793"/>
      <c r="I89" s="794"/>
    </row>
    <row r="90" spans="2:15" ht="21" customHeight="1">
      <c r="B90" s="694"/>
      <c r="C90" s="695"/>
      <c r="D90" s="637"/>
      <c r="E90" s="29" t="s">
        <v>921</v>
      </c>
      <c r="F90" s="793" t="s">
        <v>558</v>
      </c>
      <c r="G90" s="793"/>
      <c r="H90" s="793"/>
      <c r="I90" s="794"/>
    </row>
    <row r="91" spans="2:15" ht="21" customHeight="1">
      <c r="B91" s="694"/>
      <c r="C91" s="695"/>
      <c r="D91" s="637"/>
      <c r="E91" s="691" t="s">
        <v>107</v>
      </c>
      <c r="F91" s="644" t="s">
        <v>559</v>
      </c>
      <c r="G91" s="645"/>
      <c r="I91" s="47"/>
    </row>
    <row r="92" spans="2:15" ht="21" customHeight="1">
      <c r="B92" s="694"/>
      <c r="C92" s="695"/>
      <c r="D92" s="637"/>
      <c r="E92" s="691"/>
      <c r="F92" s="182" t="s">
        <v>319</v>
      </c>
      <c r="G92" s="520"/>
      <c r="H92" s="520"/>
      <c r="I92" s="521"/>
    </row>
    <row r="93" spans="2:15" ht="21" customHeight="1">
      <c r="B93" s="694"/>
      <c r="C93" s="695"/>
      <c r="D93" s="637"/>
      <c r="E93" s="29" t="s">
        <v>35</v>
      </c>
      <c r="F93" s="825" t="s">
        <v>563</v>
      </c>
      <c r="G93" s="825"/>
      <c r="H93" s="825"/>
      <c r="I93" s="826"/>
    </row>
    <row r="94" spans="2:15" ht="21" customHeight="1">
      <c r="B94" s="694"/>
      <c r="C94" s="695"/>
      <c r="D94" s="637"/>
      <c r="E94" s="29" t="s">
        <v>105</v>
      </c>
      <c r="F94" s="793" t="s">
        <v>564</v>
      </c>
      <c r="G94" s="793"/>
      <c r="H94" s="793"/>
      <c r="I94" s="794"/>
    </row>
    <row r="95" spans="2:15" ht="21" customHeight="1">
      <c r="B95" s="694"/>
      <c r="C95" s="695"/>
      <c r="D95" s="637"/>
      <c r="E95" s="29" t="s">
        <v>106</v>
      </c>
      <c r="F95" s="793" t="s">
        <v>1065</v>
      </c>
      <c r="G95" s="793"/>
      <c r="H95" s="793"/>
      <c r="I95" s="794"/>
    </row>
    <row r="96" spans="2:15" ht="21" customHeight="1">
      <c r="B96" s="694"/>
      <c r="C96" s="695"/>
      <c r="D96" s="637"/>
      <c r="E96" s="29" t="s">
        <v>921</v>
      </c>
      <c r="F96" s="793" t="s">
        <v>1065</v>
      </c>
      <c r="G96" s="793"/>
      <c r="H96" s="793"/>
      <c r="I96" s="794"/>
    </row>
    <row r="97" spans="2:9" ht="21" customHeight="1">
      <c r="B97" s="694"/>
      <c r="C97" s="695"/>
      <c r="D97" s="637"/>
      <c r="E97" s="691" t="s">
        <v>107</v>
      </c>
      <c r="F97" s="644" t="s">
        <v>559</v>
      </c>
      <c r="G97" s="645"/>
      <c r="I97" s="47"/>
    </row>
    <row r="98" spans="2:9" ht="21" customHeight="1">
      <c r="B98" s="694"/>
      <c r="C98" s="695"/>
      <c r="D98" s="637"/>
      <c r="E98" s="691"/>
      <c r="F98" s="182" t="s">
        <v>319</v>
      </c>
      <c r="G98" s="520"/>
      <c r="H98" s="520"/>
      <c r="I98" s="521"/>
    </row>
    <row r="99" spans="2:9" ht="21" customHeight="1">
      <c r="B99" s="694"/>
      <c r="C99" s="695"/>
      <c r="D99" s="637"/>
      <c r="E99" s="29" t="s">
        <v>35</v>
      </c>
      <c r="F99" s="793" t="s">
        <v>560</v>
      </c>
      <c r="G99" s="793"/>
      <c r="H99" s="793"/>
      <c r="I99" s="794"/>
    </row>
    <row r="100" spans="2:9" ht="21" customHeight="1">
      <c r="B100" s="694"/>
      <c r="C100" s="695"/>
      <c r="D100" s="637"/>
      <c r="E100" s="29" t="s">
        <v>105</v>
      </c>
      <c r="F100" s="793" t="s">
        <v>561</v>
      </c>
      <c r="G100" s="793"/>
      <c r="H100" s="793"/>
      <c r="I100" s="794"/>
    </row>
    <row r="101" spans="2:9" ht="21" customHeight="1">
      <c r="B101" s="694"/>
      <c r="C101" s="695"/>
      <c r="D101" s="637"/>
      <c r="E101" s="29" t="s">
        <v>106</v>
      </c>
      <c r="F101" s="793" t="s">
        <v>562</v>
      </c>
      <c r="G101" s="793"/>
      <c r="H101" s="793"/>
      <c r="I101" s="794"/>
    </row>
    <row r="102" spans="2:9" ht="21" customHeight="1">
      <c r="B102" s="694"/>
      <c r="C102" s="695"/>
      <c r="D102" s="637"/>
      <c r="E102" s="29" t="s">
        <v>921</v>
      </c>
      <c r="F102" s="793" t="s">
        <v>562</v>
      </c>
      <c r="G102" s="793"/>
      <c r="H102" s="793"/>
      <c r="I102" s="794"/>
    </row>
    <row r="103" spans="2:9" ht="21" customHeight="1">
      <c r="B103" s="694"/>
      <c r="C103" s="695"/>
      <c r="D103" s="637"/>
      <c r="E103" s="691" t="s">
        <v>107</v>
      </c>
      <c r="F103" s="644" t="s">
        <v>559</v>
      </c>
      <c r="G103" s="645"/>
      <c r="I103" s="47"/>
    </row>
    <row r="104" spans="2:9" ht="21" customHeight="1">
      <c r="B104" s="694"/>
      <c r="C104" s="695"/>
      <c r="D104" s="637"/>
      <c r="E104" s="691"/>
      <c r="F104" s="182" t="s">
        <v>319</v>
      </c>
      <c r="G104" s="520"/>
      <c r="H104" s="520"/>
      <c r="I104" s="521"/>
    </row>
    <row r="105" spans="2:9" ht="21" customHeight="1">
      <c r="B105" s="792" t="s">
        <v>108</v>
      </c>
      <c r="C105" s="621"/>
      <c r="D105" s="659"/>
      <c r="E105" s="29" t="s">
        <v>35</v>
      </c>
      <c r="F105" s="793" t="s">
        <v>1097</v>
      </c>
      <c r="G105" s="793"/>
      <c r="H105" s="793"/>
      <c r="I105" s="794"/>
    </row>
    <row r="106" spans="2:9" ht="21" customHeight="1">
      <c r="B106" s="792"/>
      <c r="C106" s="621"/>
      <c r="D106" s="659"/>
      <c r="E106" s="29" t="s">
        <v>105</v>
      </c>
      <c r="F106" s="793" t="s">
        <v>1098</v>
      </c>
      <c r="G106" s="793"/>
      <c r="H106" s="793"/>
      <c r="I106" s="794"/>
    </row>
    <row r="107" spans="2:9" ht="21" customHeight="1">
      <c r="B107" s="792"/>
      <c r="C107" s="621"/>
      <c r="D107" s="659"/>
      <c r="E107" s="691" t="s">
        <v>107</v>
      </c>
      <c r="F107" s="644" t="s">
        <v>565</v>
      </c>
      <c r="G107" s="645"/>
      <c r="I107" s="47"/>
    </row>
    <row r="108" spans="2:9" ht="21" customHeight="1" thickBot="1">
      <c r="B108" s="781"/>
      <c r="C108" s="782"/>
      <c r="D108" s="783"/>
      <c r="E108" s="800"/>
      <c r="F108" s="476" t="s">
        <v>319</v>
      </c>
      <c r="G108" s="634"/>
      <c r="H108" s="634"/>
      <c r="I108" s="827"/>
    </row>
    <row r="109" spans="2:9" ht="21" customHeight="1"/>
    <row r="110" spans="2:9" ht="21" customHeight="1" thickBot="1">
      <c r="B110" s="635" t="s">
        <v>463</v>
      </c>
      <c r="C110" s="635"/>
      <c r="D110" s="635"/>
      <c r="E110" s="635"/>
      <c r="F110" s="635"/>
      <c r="G110" s="635"/>
      <c r="H110" s="49"/>
      <c r="I110" s="49"/>
    </row>
    <row r="111" spans="2:9" ht="21" customHeight="1">
      <c r="B111" s="795" t="s">
        <v>109</v>
      </c>
      <c r="C111" s="796"/>
      <c r="D111" s="796"/>
      <c r="E111" s="797"/>
      <c r="F111" s="798" t="s">
        <v>566</v>
      </c>
      <c r="G111" s="799"/>
      <c r="H111" s="82"/>
      <c r="I111" s="181"/>
    </row>
    <row r="112" spans="2:9" ht="21" customHeight="1">
      <c r="B112" s="792"/>
      <c r="C112" s="621"/>
      <c r="D112" s="621"/>
      <c r="E112" s="659"/>
      <c r="F112" s="343" t="s">
        <v>319</v>
      </c>
      <c r="G112" s="520"/>
      <c r="H112" s="520"/>
      <c r="I112" s="521"/>
    </row>
    <row r="113" spans="2:9" ht="357.6" customHeight="1">
      <c r="B113" s="726" t="s">
        <v>110</v>
      </c>
      <c r="C113" s="727"/>
      <c r="D113" s="727"/>
      <c r="E113" s="728"/>
      <c r="F113" s="747" t="s">
        <v>1088</v>
      </c>
      <c r="G113" s="748"/>
      <c r="H113" s="748"/>
      <c r="I113" s="749"/>
    </row>
    <row r="114" spans="2:9" ht="306" customHeight="1">
      <c r="B114" s="739"/>
      <c r="C114" s="740"/>
      <c r="D114" s="740"/>
      <c r="E114" s="741"/>
      <c r="F114" s="747" t="s">
        <v>1089</v>
      </c>
      <c r="G114" s="748"/>
      <c r="H114" s="748"/>
      <c r="I114" s="749"/>
    </row>
    <row r="115" spans="2:9" ht="180.6" customHeight="1">
      <c r="B115" s="792" t="s">
        <v>111</v>
      </c>
      <c r="C115" s="621"/>
      <c r="D115" s="621"/>
      <c r="E115" s="659"/>
      <c r="F115" s="747" t="s">
        <v>1090</v>
      </c>
      <c r="G115" s="748"/>
      <c r="H115" s="748"/>
      <c r="I115" s="749"/>
    </row>
    <row r="116" spans="2:9" ht="21" customHeight="1">
      <c r="B116" s="792" t="s">
        <v>112</v>
      </c>
      <c r="C116" s="621"/>
      <c r="D116" s="621"/>
      <c r="E116" s="659"/>
      <c r="F116" s="130" t="s">
        <v>522</v>
      </c>
      <c r="G116" s="29" t="s">
        <v>254</v>
      </c>
      <c r="H116" s="816"/>
      <c r="I116" s="817"/>
    </row>
    <row r="117" spans="2:9" ht="21" customHeight="1">
      <c r="B117" s="792" t="s">
        <v>43</v>
      </c>
      <c r="C117" s="621"/>
      <c r="D117" s="621"/>
      <c r="E117" s="659"/>
      <c r="F117" s="793" t="s">
        <v>1091</v>
      </c>
      <c r="G117" s="793"/>
      <c r="H117" s="793"/>
      <c r="I117" s="794"/>
    </row>
    <row r="118" spans="2:9" ht="21" customHeight="1">
      <c r="B118" s="792" t="s">
        <v>113</v>
      </c>
      <c r="C118" s="621"/>
      <c r="D118" s="621"/>
      <c r="E118" s="659"/>
      <c r="F118" s="130" t="s">
        <v>522</v>
      </c>
      <c r="G118" s="29" t="s">
        <v>255</v>
      </c>
      <c r="H118" s="793"/>
      <c r="I118" s="794"/>
    </row>
    <row r="119" spans="2:9" ht="21" customHeight="1">
      <c r="B119" s="694" t="s">
        <v>119</v>
      </c>
      <c r="C119" s="695"/>
      <c r="D119" s="637"/>
      <c r="E119" s="29" t="s">
        <v>114</v>
      </c>
      <c r="F119" s="130" t="s">
        <v>321</v>
      </c>
      <c r="G119" s="29" t="s">
        <v>271</v>
      </c>
      <c r="H119" s="793" t="s">
        <v>1092</v>
      </c>
      <c r="I119" s="794"/>
    </row>
    <row r="120" spans="2:9" ht="21" customHeight="1">
      <c r="B120" s="694"/>
      <c r="C120" s="695"/>
      <c r="D120" s="637"/>
      <c r="E120" s="29" t="s">
        <v>115</v>
      </c>
      <c r="F120" s="130" t="s">
        <v>522</v>
      </c>
      <c r="G120" s="29" t="s">
        <v>271</v>
      </c>
      <c r="H120" s="793"/>
      <c r="I120" s="794"/>
    </row>
    <row r="121" spans="2:9" ht="21" customHeight="1">
      <c r="B121" s="694"/>
      <c r="C121" s="695"/>
      <c r="D121" s="637"/>
      <c r="E121" s="29" t="s">
        <v>116</v>
      </c>
      <c r="F121" s="130"/>
      <c r="G121" s="29" t="s">
        <v>271</v>
      </c>
      <c r="H121" s="793"/>
      <c r="I121" s="794"/>
    </row>
    <row r="122" spans="2:9" ht="21" customHeight="1">
      <c r="B122" s="694"/>
      <c r="C122" s="695"/>
      <c r="D122" s="637"/>
      <c r="E122" s="29" t="s">
        <v>117</v>
      </c>
      <c r="F122" s="130" t="s">
        <v>522</v>
      </c>
      <c r="G122" s="29" t="s">
        <v>271</v>
      </c>
      <c r="H122" s="793"/>
      <c r="I122" s="794"/>
    </row>
    <row r="123" spans="2:9" ht="21" customHeight="1" thickBot="1">
      <c r="B123" s="813"/>
      <c r="C123" s="814"/>
      <c r="D123" s="815"/>
      <c r="E123" s="29" t="s">
        <v>400</v>
      </c>
      <c r="F123" s="130"/>
      <c r="G123" s="29" t="s">
        <v>271</v>
      </c>
      <c r="H123" s="793"/>
      <c r="I123" s="794"/>
    </row>
    <row r="124" spans="2:9" ht="21" customHeight="1" thickBot="1">
      <c r="B124" s="813"/>
      <c r="C124" s="814"/>
      <c r="D124" s="815"/>
      <c r="E124" s="344" t="s">
        <v>118</v>
      </c>
      <c r="F124" s="114" t="s">
        <v>522</v>
      </c>
      <c r="G124" s="344" t="s">
        <v>271</v>
      </c>
      <c r="H124" s="807"/>
      <c r="I124" s="808"/>
    </row>
    <row r="125" spans="2:9" ht="21" customHeight="1"/>
    <row r="126" spans="2:9" ht="21" customHeight="1" thickBot="1">
      <c r="B126" s="635" t="s">
        <v>120</v>
      </c>
      <c r="C126" s="635"/>
      <c r="D126" s="635"/>
      <c r="E126" s="635"/>
      <c r="F126"/>
      <c r="G126"/>
      <c r="H126"/>
      <c r="I126"/>
    </row>
    <row r="127" spans="2:9" ht="21" customHeight="1">
      <c r="B127" s="795" t="s">
        <v>121</v>
      </c>
      <c r="C127" s="796"/>
      <c r="D127" s="797"/>
      <c r="E127" s="798" t="s">
        <v>567</v>
      </c>
      <c r="F127" s="799"/>
      <c r="G127" s="809"/>
      <c r="H127" s="809"/>
      <c r="I127" s="810"/>
    </row>
    <row r="128" spans="2:9" ht="398.4" customHeight="1">
      <c r="B128" s="792" t="s">
        <v>45</v>
      </c>
      <c r="C128" s="621"/>
      <c r="D128" s="659"/>
      <c r="E128" s="747" t="s">
        <v>1093</v>
      </c>
      <c r="F128" s="748"/>
      <c r="G128" s="748"/>
      <c r="H128" s="748"/>
      <c r="I128" s="749"/>
    </row>
    <row r="129" spans="2:9" ht="409.2" customHeight="1">
      <c r="B129" s="726" t="s">
        <v>46</v>
      </c>
      <c r="C129" s="727"/>
      <c r="D129" s="728"/>
      <c r="E129" s="747" t="s">
        <v>1094</v>
      </c>
      <c r="F129" s="748"/>
      <c r="G129" s="748"/>
      <c r="H129" s="748"/>
      <c r="I129" s="749"/>
    </row>
    <row r="130" spans="2:9" ht="392.4" customHeight="1">
      <c r="B130" s="739"/>
      <c r="C130" s="740"/>
      <c r="D130" s="741"/>
      <c r="E130" s="804" t="s">
        <v>1095</v>
      </c>
      <c r="F130" s="793"/>
      <c r="G130" s="793"/>
      <c r="H130" s="793"/>
      <c r="I130" s="794"/>
    </row>
    <row r="131" spans="2:9" ht="21" customHeight="1">
      <c r="B131" s="694" t="s">
        <v>122</v>
      </c>
      <c r="C131" s="695"/>
      <c r="D131" s="637"/>
      <c r="E131" s="691" t="s">
        <v>123</v>
      </c>
      <c r="F131" s="691"/>
      <c r="G131" s="747" t="s">
        <v>864</v>
      </c>
      <c r="H131" s="748"/>
      <c r="I131" s="749"/>
    </row>
    <row r="132" spans="2:9" ht="21" customHeight="1">
      <c r="B132" s="694"/>
      <c r="C132" s="695"/>
      <c r="D132" s="637"/>
      <c r="E132" s="691" t="s">
        <v>124</v>
      </c>
      <c r="F132" s="691"/>
      <c r="G132" s="805" t="s">
        <v>568</v>
      </c>
      <c r="H132" s="805"/>
      <c r="I132" s="806"/>
    </row>
    <row r="133" spans="2:9" ht="21" customHeight="1">
      <c r="B133" s="792" t="s">
        <v>125</v>
      </c>
      <c r="C133" s="621"/>
      <c r="D133" s="659"/>
      <c r="E133" s="172">
        <v>1</v>
      </c>
      <c r="F133" s="152" t="s">
        <v>1096</v>
      </c>
      <c r="G133" s="152" t="s">
        <v>865</v>
      </c>
      <c r="H133" s="152"/>
      <c r="I133" s="165"/>
    </row>
    <row r="134" spans="2:9" ht="37.200000000000003" customHeight="1">
      <c r="B134" s="694" t="s">
        <v>355</v>
      </c>
      <c r="C134" s="695"/>
      <c r="D134" s="637"/>
      <c r="E134" s="818" t="s">
        <v>321</v>
      </c>
      <c r="F134" s="666" t="s">
        <v>260</v>
      </c>
      <c r="G134" s="819" t="s">
        <v>880</v>
      </c>
      <c r="H134" s="820"/>
      <c r="I134" s="821"/>
    </row>
    <row r="135" spans="2:9" ht="24.6" customHeight="1">
      <c r="B135" s="694"/>
      <c r="C135" s="695"/>
      <c r="D135" s="637"/>
      <c r="E135" s="818"/>
      <c r="F135" s="678"/>
      <c r="G135" s="822"/>
      <c r="H135" s="823"/>
      <c r="I135" s="824"/>
    </row>
    <row r="136" spans="2:9" ht="21" customHeight="1">
      <c r="B136" s="792" t="s">
        <v>345</v>
      </c>
      <c r="C136" s="621"/>
      <c r="D136" s="659"/>
      <c r="E136" s="136">
        <v>44</v>
      </c>
      <c r="F136" s="45" t="s">
        <v>346</v>
      </c>
      <c r="G136" s="45"/>
      <c r="H136" s="45"/>
      <c r="I136" s="137"/>
    </row>
    <row r="137" spans="2:9" ht="21" customHeight="1" thickBot="1">
      <c r="B137" s="781" t="s">
        <v>44</v>
      </c>
      <c r="C137" s="782"/>
      <c r="D137" s="783"/>
      <c r="E137" s="811"/>
      <c r="F137" s="811"/>
      <c r="G137" s="811"/>
      <c r="H137" s="811"/>
      <c r="I137" s="812"/>
    </row>
    <row r="138" spans="2:9" ht="18.75" customHeight="1"/>
    <row r="139" spans="2:9" ht="18.75" customHeight="1"/>
    <row r="140" spans="2:9" ht="18.75" customHeight="1"/>
    <row r="141" spans="2:9" ht="18.75" customHeight="1"/>
    <row r="142" spans="2:9" ht="18.75" customHeight="1"/>
    <row r="143" spans="2:9" ht="18.75" customHeight="1"/>
    <row r="144" spans="2:9"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sheetData>
  <mergeCells count="173">
    <mergeCell ref="B113:E114"/>
    <mergeCell ref="F114:I114"/>
    <mergeCell ref="B129:D130"/>
    <mergeCell ref="E130:I130"/>
    <mergeCell ref="F87:I87"/>
    <mergeCell ref="F88:I88"/>
    <mergeCell ref="F89:I89"/>
    <mergeCell ref="F90:I90"/>
    <mergeCell ref="E91:E92"/>
    <mergeCell ref="F91:G91"/>
    <mergeCell ref="G92:I92"/>
    <mergeCell ref="F93:I93"/>
    <mergeCell ref="F94:I94"/>
    <mergeCell ref="F95:I95"/>
    <mergeCell ref="F96:I96"/>
    <mergeCell ref="E97:E98"/>
    <mergeCell ref="F97:G97"/>
    <mergeCell ref="G98:I98"/>
    <mergeCell ref="E127:F127"/>
    <mergeCell ref="B105:D108"/>
    <mergeCell ref="G108:I108"/>
    <mergeCell ref="G132:I132"/>
    <mergeCell ref="H124:I124"/>
    <mergeCell ref="F134:F135"/>
    <mergeCell ref="G131:I131"/>
    <mergeCell ref="E129:I129"/>
    <mergeCell ref="E128:I128"/>
    <mergeCell ref="G127:I127"/>
    <mergeCell ref="E137:I137"/>
    <mergeCell ref="B110:G110"/>
    <mergeCell ref="B119:D124"/>
    <mergeCell ref="B115:E115"/>
    <mergeCell ref="B126:E126"/>
    <mergeCell ref="B137:D137"/>
    <mergeCell ref="B131:D132"/>
    <mergeCell ref="B128:D128"/>
    <mergeCell ref="G112:I112"/>
    <mergeCell ref="F111:G111"/>
    <mergeCell ref="B136:D136"/>
    <mergeCell ref="H116:I116"/>
    <mergeCell ref="E134:E135"/>
    <mergeCell ref="E132:F132"/>
    <mergeCell ref="H123:I123"/>
    <mergeCell ref="G134:I135"/>
    <mergeCell ref="H122:I122"/>
    <mergeCell ref="B70:D71"/>
    <mergeCell ref="B133:D133"/>
    <mergeCell ref="B134:D135"/>
    <mergeCell ref="B78:E78"/>
    <mergeCell ref="E73:I73"/>
    <mergeCell ref="B127:D127"/>
    <mergeCell ref="B76:D76"/>
    <mergeCell ref="F74:I74"/>
    <mergeCell ref="E72:I72"/>
    <mergeCell ref="G86:I86"/>
    <mergeCell ref="E71:I71"/>
    <mergeCell ref="F100:I100"/>
    <mergeCell ref="H119:I119"/>
    <mergeCell ref="H121:I121"/>
    <mergeCell ref="H120:I120"/>
    <mergeCell ref="F107:G107"/>
    <mergeCell ref="B74:D75"/>
    <mergeCell ref="E76:I76"/>
    <mergeCell ref="F83:I83"/>
    <mergeCell ref="H118:I118"/>
    <mergeCell ref="F84:I84"/>
    <mergeCell ref="F102:I102"/>
    <mergeCell ref="F99:I99"/>
    <mergeCell ref="F105:I105"/>
    <mergeCell ref="B69:I69"/>
    <mergeCell ref="B68:F68"/>
    <mergeCell ref="E75:I75"/>
    <mergeCell ref="B118:E118"/>
    <mergeCell ref="F117:I117"/>
    <mergeCell ref="F115:I115"/>
    <mergeCell ref="B79:D80"/>
    <mergeCell ref="E85:E86"/>
    <mergeCell ref="F82:I82"/>
    <mergeCell ref="F85:G85"/>
    <mergeCell ref="F81:I81"/>
    <mergeCell ref="E79:G79"/>
    <mergeCell ref="E107:E108"/>
    <mergeCell ref="F80:I80"/>
    <mergeCell ref="F101:I101"/>
    <mergeCell ref="E103:E104"/>
    <mergeCell ref="F103:G103"/>
    <mergeCell ref="B117:E117"/>
    <mergeCell ref="B111:E112"/>
    <mergeCell ref="G104:I104"/>
    <mergeCell ref="B116:E116"/>
    <mergeCell ref="F113:I113"/>
    <mergeCell ref="F106:I106"/>
    <mergeCell ref="B81:D104"/>
    <mergeCell ref="B66:D66"/>
    <mergeCell ref="B59:F59"/>
    <mergeCell ref="E66:I66"/>
    <mergeCell ref="B17:E17"/>
    <mergeCell ref="B21:I21"/>
    <mergeCell ref="B19:E19"/>
    <mergeCell ref="B62:D63"/>
    <mergeCell ref="B23:C28"/>
    <mergeCell ref="B34:D34"/>
    <mergeCell ref="B55:D56"/>
    <mergeCell ref="E35:I35"/>
    <mergeCell ref="E55:E56"/>
    <mergeCell ref="F36:I36"/>
    <mergeCell ref="F27:I27"/>
    <mergeCell ref="B58:F58"/>
    <mergeCell ref="E48:F48"/>
    <mergeCell ref="B15:D16"/>
    <mergeCell ref="B29:C31"/>
    <mergeCell ref="F19:I19"/>
    <mergeCell ref="E61:I61"/>
    <mergeCell ref="H38:I38"/>
    <mergeCell ref="E26:I26"/>
    <mergeCell ref="F55:H55"/>
    <mergeCell ref="E34:I34"/>
    <mergeCell ref="E51:F51"/>
    <mergeCell ref="E49:F49"/>
    <mergeCell ref="B36:D36"/>
    <mergeCell ref="F32:I32"/>
    <mergeCell ref="E30:I30"/>
    <mergeCell ref="E33:I33"/>
    <mergeCell ref="B35:D35"/>
    <mergeCell ref="E54:F54"/>
    <mergeCell ref="F70:I70"/>
    <mergeCell ref="F60:I60"/>
    <mergeCell ref="B1:I1"/>
    <mergeCell ref="B2:D2"/>
    <mergeCell ref="B5:E6"/>
    <mergeCell ref="F8:I8"/>
    <mergeCell ref="F3:I4"/>
    <mergeCell ref="F5:I6"/>
    <mergeCell ref="F7:I7"/>
    <mergeCell ref="B3:E4"/>
    <mergeCell ref="F10:I10"/>
    <mergeCell ref="B7:D7"/>
    <mergeCell ref="F14:I14"/>
    <mergeCell ref="C14:E14"/>
    <mergeCell ref="B8:D8"/>
    <mergeCell ref="B10:D10"/>
    <mergeCell ref="C13:E13"/>
    <mergeCell ref="F13:I13"/>
    <mergeCell ref="B9:D9"/>
    <mergeCell ref="F11:I11"/>
    <mergeCell ref="F9:I9"/>
    <mergeCell ref="F12:I12"/>
    <mergeCell ref="F15:I15"/>
    <mergeCell ref="E65:I65"/>
    <mergeCell ref="B72:D73"/>
    <mergeCell ref="E46:F46"/>
    <mergeCell ref="B64:D65"/>
    <mergeCell ref="F64:I64"/>
    <mergeCell ref="B37:D54"/>
    <mergeCell ref="E131:F131"/>
    <mergeCell ref="F31:I31"/>
    <mergeCell ref="L11:M11"/>
    <mergeCell ref="B18:E18"/>
    <mergeCell ref="F18:I18"/>
    <mergeCell ref="B11:D11"/>
    <mergeCell ref="B12:D12"/>
    <mergeCell ref="B22:D22"/>
    <mergeCell ref="F17:I17"/>
    <mergeCell ref="F16:I16"/>
    <mergeCell ref="E22:I22"/>
    <mergeCell ref="F28:I28"/>
    <mergeCell ref="E25:I25"/>
    <mergeCell ref="B60:D61"/>
    <mergeCell ref="E23:I23"/>
    <mergeCell ref="E24:I24"/>
    <mergeCell ref="E63:I63"/>
    <mergeCell ref="B32:C33"/>
    <mergeCell ref="E29:I29"/>
  </mergeCells>
  <phoneticPr fontId="5"/>
  <dataValidations count="9">
    <dataValidation type="list" allowBlank="1" showInputMessage="1" showErrorMessage="1" sqref="F43 JB43 SX43 ACT43 AMP43 AWL43 BGH43 BQD43 BZZ43 CJV43 CTR43 DDN43 DNJ43 DXF43 EHB43 EQX43 FAT43 FKP43 FUL43 GEH43 GOD43 GXZ43 HHV43 HRR43 IBN43 ILJ43 IVF43 JFB43 JOX43 JYT43 KIP43 KSL43 LCH43 LMD43 LVZ43 MFV43 MPR43 MZN43 NJJ43 NTF43 ODB43 OMX43 OWT43 PGP43 PQL43 QAH43 QKD43 QTZ43 RDV43 RNR43 RXN43 SHJ43 SRF43 TBB43 TKX43 TUT43 UEP43 UOL43 UYH43 VID43 VRZ43 WBV43 WLR43 WVN43 F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F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F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F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F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F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F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F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F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F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F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F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F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F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F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xr:uid="{7E24A611-04CC-4360-A13A-460BD4F447C2}">
      <formula1>"（Ⅰ）,（Ⅱ）,（Ⅲ）,（Ⅳ）,（Ⅴ）"</formula1>
    </dataValidation>
    <dataValidation type="list" allowBlank="1" showInputMessage="1" showErrorMessage="1" sqref="F42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F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F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F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F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F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F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F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F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F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F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F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F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F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F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WBV983096 WLR983096 WVN983096" xr:uid="{6F6A980C-121E-4B01-9971-D57FB2F52BD8}">
      <formula1>"（Ⅰ）,（Ⅱ）,（Ⅲ）"</formula1>
    </dataValidation>
    <dataValidation type="list" allowBlank="1" showInputMessage="1" showErrorMessage="1" sqref="F44:F45 JB44:JB45 SX44:SX45 ACT44:ACT45 AMP44:AMP45 AWL44:AWL45 BGH44:BGH45 BQD44:BQD45 BZZ44:BZZ45 CJV44:CJV45 CTR44:CTR45 DDN44:DDN45 DNJ44:DNJ45 DXF44:DXF45 EHB44:EHB45 EQX44:EQX45 FAT44:FAT45 FKP44:FKP45 FUL44:FUL45 GEH44:GEH45 GOD44:GOD45 GXZ44:GXZ45 HHV44:HHV45 HRR44:HRR45 IBN44:IBN45 ILJ44:ILJ45 IVF44:IVF45 JFB44:JFB45 JOX44:JOX45 JYT44:JYT45 KIP44:KIP45 KSL44:KSL45 LCH44:LCH45 LMD44:LMD45 LVZ44:LVZ45 MFV44:MFV45 MPR44:MPR45 MZN44:MZN45 NJJ44:NJJ45 NTF44:NTF45 ODB44:ODB45 OMX44:OMX45 OWT44:OWT45 PGP44:PGP45 PQL44:PQL45 QAH44:QAH45 QKD44:QKD45 QTZ44:QTZ45 RDV44:RDV45 RNR44:RNR45 RXN44:RXN45 SHJ44:SHJ45 SRF44:SRF45 TBB44:TBB45 TKX44:TKX45 TUT44:TUT45 UEP44:UEP45 UOL44:UOL45 UYH44:UYH45 VID44:VID45 VRZ44:VRZ45 WBV44:WBV45 WLR44:WLR45 WVN44:WVN45 F65594:F65595 JB65594:JB65595 SX65594:SX65595 ACT65594:ACT65595 AMP65594:AMP65595 AWL65594:AWL65595 BGH65594:BGH65595 BQD65594:BQD65595 BZZ65594:BZZ65595 CJV65594:CJV65595 CTR65594:CTR65595 DDN65594:DDN65595 DNJ65594:DNJ65595 DXF65594:DXF65595 EHB65594:EHB65595 EQX65594:EQX65595 FAT65594:FAT65595 FKP65594:FKP65595 FUL65594:FUL65595 GEH65594:GEH65595 GOD65594:GOD65595 GXZ65594:GXZ65595 HHV65594:HHV65595 HRR65594:HRR65595 IBN65594:IBN65595 ILJ65594:ILJ65595 IVF65594:IVF65595 JFB65594:JFB65595 JOX65594:JOX65595 JYT65594:JYT65595 KIP65594:KIP65595 KSL65594:KSL65595 LCH65594:LCH65595 LMD65594:LMD65595 LVZ65594:LVZ65595 MFV65594:MFV65595 MPR65594:MPR65595 MZN65594:MZN65595 NJJ65594:NJJ65595 NTF65594:NTF65595 ODB65594:ODB65595 OMX65594:OMX65595 OWT65594:OWT65595 PGP65594:PGP65595 PQL65594:PQL65595 QAH65594:QAH65595 QKD65594:QKD65595 QTZ65594:QTZ65595 RDV65594:RDV65595 RNR65594:RNR65595 RXN65594:RXN65595 SHJ65594:SHJ65595 SRF65594:SRF65595 TBB65594:TBB65595 TKX65594:TKX65595 TUT65594:TUT65595 UEP65594:UEP65595 UOL65594:UOL65595 UYH65594:UYH65595 VID65594:VID65595 VRZ65594:VRZ65595 WBV65594:WBV65595 WLR65594:WLR65595 WVN65594:WVN65595 F131130:F131131 JB131130:JB131131 SX131130:SX131131 ACT131130:ACT131131 AMP131130:AMP131131 AWL131130:AWL131131 BGH131130:BGH131131 BQD131130:BQD131131 BZZ131130:BZZ131131 CJV131130:CJV131131 CTR131130:CTR131131 DDN131130:DDN131131 DNJ131130:DNJ131131 DXF131130:DXF131131 EHB131130:EHB131131 EQX131130:EQX131131 FAT131130:FAT131131 FKP131130:FKP131131 FUL131130:FUL131131 GEH131130:GEH131131 GOD131130:GOD131131 GXZ131130:GXZ131131 HHV131130:HHV131131 HRR131130:HRR131131 IBN131130:IBN131131 ILJ131130:ILJ131131 IVF131130:IVF131131 JFB131130:JFB131131 JOX131130:JOX131131 JYT131130:JYT131131 KIP131130:KIP131131 KSL131130:KSL131131 LCH131130:LCH131131 LMD131130:LMD131131 LVZ131130:LVZ131131 MFV131130:MFV131131 MPR131130:MPR131131 MZN131130:MZN131131 NJJ131130:NJJ131131 NTF131130:NTF131131 ODB131130:ODB131131 OMX131130:OMX131131 OWT131130:OWT131131 PGP131130:PGP131131 PQL131130:PQL131131 QAH131130:QAH131131 QKD131130:QKD131131 QTZ131130:QTZ131131 RDV131130:RDV131131 RNR131130:RNR131131 RXN131130:RXN131131 SHJ131130:SHJ131131 SRF131130:SRF131131 TBB131130:TBB131131 TKX131130:TKX131131 TUT131130:TUT131131 UEP131130:UEP131131 UOL131130:UOL131131 UYH131130:UYH131131 VID131130:VID131131 VRZ131130:VRZ131131 WBV131130:WBV131131 WLR131130:WLR131131 WVN131130:WVN131131 F196666:F196667 JB196666:JB196667 SX196666:SX196667 ACT196666:ACT196667 AMP196666:AMP196667 AWL196666:AWL196667 BGH196666:BGH196667 BQD196666:BQD196667 BZZ196666:BZZ196667 CJV196666:CJV196667 CTR196666:CTR196667 DDN196666:DDN196667 DNJ196666:DNJ196667 DXF196666:DXF196667 EHB196666:EHB196667 EQX196666:EQX196667 FAT196666:FAT196667 FKP196666:FKP196667 FUL196666:FUL196667 GEH196666:GEH196667 GOD196666:GOD196667 GXZ196666:GXZ196667 HHV196666:HHV196667 HRR196666:HRR196667 IBN196666:IBN196667 ILJ196666:ILJ196667 IVF196666:IVF196667 JFB196666:JFB196667 JOX196666:JOX196667 JYT196666:JYT196667 KIP196666:KIP196667 KSL196666:KSL196667 LCH196666:LCH196667 LMD196666:LMD196667 LVZ196666:LVZ196667 MFV196666:MFV196667 MPR196666:MPR196667 MZN196666:MZN196667 NJJ196666:NJJ196667 NTF196666:NTF196667 ODB196666:ODB196667 OMX196666:OMX196667 OWT196666:OWT196667 PGP196666:PGP196667 PQL196666:PQL196667 QAH196666:QAH196667 QKD196666:QKD196667 QTZ196666:QTZ196667 RDV196666:RDV196667 RNR196666:RNR196667 RXN196666:RXN196667 SHJ196666:SHJ196667 SRF196666:SRF196667 TBB196666:TBB196667 TKX196666:TKX196667 TUT196666:TUT196667 UEP196666:UEP196667 UOL196666:UOL196667 UYH196666:UYH196667 VID196666:VID196667 VRZ196666:VRZ196667 WBV196666:WBV196667 WLR196666:WLR196667 WVN196666:WVN196667 F262202:F262203 JB262202:JB262203 SX262202:SX262203 ACT262202:ACT262203 AMP262202:AMP262203 AWL262202:AWL262203 BGH262202:BGH262203 BQD262202:BQD262203 BZZ262202:BZZ262203 CJV262202:CJV262203 CTR262202:CTR262203 DDN262202:DDN262203 DNJ262202:DNJ262203 DXF262202:DXF262203 EHB262202:EHB262203 EQX262202:EQX262203 FAT262202:FAT262203 FKP262202:FKP262203 FUL262202:FUL262203 GEH262202:GEH262203 GOD262202:GOD262203 GXZ262202:GXZ262203 HHV262202:HHV262203 HRR262202:HRR262203 IBN262202:IBN262203 ILJ262202:ILJ262203 IVF262202:IVF262203 JFB262202:JFB262203 JOX262202:JOX262203 JYT262202:JYT262203 KIP262202:KIP262203 KSL262202:KSL262203 LCH262202:LCH262203 LMD262202:LMD262203 LVZ262202:LVZ262203 MFV262202:MFV262203 MPR262202:MPR262203 MZN262202:MZN262203 NJJ262202:NJJ262203 NTF262202:NTF262203 ODB262202:ODB262203 OMX262202:OMX262203 OWT262202:OWT262203 PGP262202:PGP262203 PQL262202:PQL262203 QAH262202:QAH262203 QKD262202:QKD262203 QTZ262202:QTZ262203 RDV262202:RDV262203 RNR262202:RNR262203 RXN262202:RXN262203 SHJ262202:SHJ262203 SRF262202:SRF262203 TBB262202:TBB262203 TKX262202:TKX262203 TUT262202:TUT262203 UEP262202:UEP262203 UOL262202:UOL262203 UYH262202:UYH262203 VID262202:VID262203 VRZ262202:VRZ262203 WBV262202:WBV262203 WLR262202:WLR262203 WVN262202:WVN262203 F327738:F327739 JB327738:JB327739 SX327738:SX327739 ACT327738:ACT327739 AMP327738:AMP327739 AWL327738:AWL327739 BGH327738:BGH327739 BQD327738:BQD327739 BZZ327738:BZZ327739 CJV327738:CJV327739 CTR327738:CTR327739 DDN327738:DDN327739 DNJ327738:DNJ327739 DXF327738:DXF327739 EHB327738:EHB327739 EQX327738:EQX327739 FAT327738:FAT327739 FKP327738:FKP327739 FUL327738:FUL327739 GEH327738:GEH327739 GOD327738:GOD327739 GXZ327738:GXZ327739 HHV327738:HHV327739 HRR327738:HRR327739 IBN327738:IBN327739 ILJ327738:ILJ327739 IVF327738:IVF327739 JFB327738:JFB327739 JOX327738:JOX327739 JYT327738:JYT327739 KIP327738:KIP327739 KSL327738:KSL327739 LCH327738:LCH327739 LMD327738:LMD327739 LVZ327738:LVZ327739 MFV327738:MFV327739 MPR327738:MPR327739 MZN327738:MZN327739 NJJ327738:NJJ327739 NTF327738:NTF327739 ODB327738:ODB327739 OMX327738:OMX327739 OWT327738:OWT327739 PGP327738:PGP327739 PQL327738:PQL327739 QAH327738:QAH327739 QKD327738:QKD327739 QTZ327738:QTZ327739 RDV327738:RDV327739 RNR327738:RNR327739 RXN327738:RXN327739 SHJ327738:SHJ327739 SRF327738:SRF327739 TBB327738:TBB327739 TKX327738:TKX327739 TUT327738:TUT327739 UEP327738:UEP327739 UOL327738:UOL327739 UYH327738:UYH327739 VID327738:VID327739 VRZ327738:VRZ327739 WBV327738:WBV327739 WLR327738:WLR327739 WVN327738:WVN327739 F393274:F393275 JB393274:JB393275 SX393274:SX393275 ACT393274:ACT393275 AMP393274:AMP393275 AWL393274:AWL393275 BGH393274:BGH393275 BQD393274:BQD393275 BZZ393274:BZZ393275 CJV393274:CJV393275 CTR393274:CTR393275 DDN393274:DDN393275 DNJ393274:DNJ393275 DXF393274:DXF393275 EHB393274:EHB393275 EQX393274:EQX393275 FAT393274:FAT393275 FKP393274:FKP393275 FUL393274:FUL393275 GEH393274:GEH393275 GOD393274:GOD393275 GXZ393274:GXZ393275 HHV393274:HHV393275 HRR393274:HRR393275 IBN393274:IBN393275 ILJ393274:ILJ393275 IVF393274:IVF393275 JFB393274:JFB393275 JOX393274:JOX393275 JYT393274:JYT393275 KIP393274:KIP393275 KSL393274:KSL393275 LCH393274:LCH393275 LMD393274:LMD393275 LVZ393274:LVZ393275 MFV393274:MFV393275 MPR393274:MPR393275 MZN393274:MZN393275 NJJ393274:NJJ393275 NTF393274:NTF393275 ODB393274:ODB393275 OMX393274:OMX393275 OWT393274:OWT393275 PGP393274:PGP393275 PQL393274:PQL393275 QAH393274:QAH393275 QKD393274:QKD393275 QTZ393274:QTZ393275 RDV393274:RDV393275 RNR393274:RNR393275 RXN393274:RXN393275 SHJ393274:SHJ393275 SRF393274:SRF393275 TBB393274:TBB393275 TKX393274:TKX393275 TUT393274:TUT393275 UEP393274:UEP393275 UOL393274:UOL393275 UYH393274:UYH393275 VID393274:VID393275 VRZ393274:VRZ393275 WBV393274:WBV393275 WLR393274:WLR393275 WVN393274:WVN393275 F458810:F458811 JB458810:JB458811 SX458810:SX458811 ACT458810:ACT458811 AMP458810:AMP458811 AWL458810:AWL458811 BGH458810:BGH458811 BQD458810:BQD458811 BZZ458810:BZZ458811 CJV458810:CJV458811 CTR458810:CTR458811 DDN458810:DDN458811 DNJ458810:DNJ458811 DXF458810:DXF458811 EHB458810:EHB458811 EQX458810:EQX458811 FAT458810:FAT458811 FKP458810:FKP458811 FUL458810:FUL458811 GEH458810:GEH458811 GOD458810:GOD458811 GXZ458810:GXZ458811 HHV458810:HHV458811 HRR458810:HRR458811 IBN458810:IBN458811 ILJ458810:ILJ458811 IVF458810:IVF458811 JFB458810:JFB458811 JOX458810:JOX458811 JYT458810:JYT458811 KIP458810:KIP458811 KSL458810:KSL458811 LCH458810:LCH458811 LMD458810:LMD458811 LVZ458810:LVZ458811 MFV458810:MFV458811 MPR458810:MPR458811 MZN458810:MZN458811 NJJ458810:NJJ458811 NTF458810:NTF458811 ODB458810:ODB458811 OMX458810:OMX458811 OWT458810:OWT458811 PGP458810:PGP458811 PQL458810:PQL458811 QAH458810:QAH458811 QKD458810:QKD458811 QTZ458810:QTZ458811 RDV458810:RDV458811 RNR458810:RNR458811 RXN458810:RXN458811 SHJ458810:SHJ458811 SRF458810:SRF458811 TBB458810:TBB458811 TKX458810:TKX458811 TUT458810:TUT458811 UEP458810:UEP458811 UOL458810:UOL458811 UYH458810:UYH458811 VID458810:VID458811 VRZ458810:VRZ458811 WBV458810:WBV458811 WLR458810:WLR458811 WVN458810:WVN458811 F524346:F524347 JB524346:JB524347 SX524346:SX524347 ACT524346:ACT524347 AMP524346:AMP524347 AWL524346:AWL524347 BGH524346:BGH524347 BQD524346:BQD524347 BZZ524346:BZZ524347 CJV524346:CJV524347 CTR524346:CTR524347 DDN524346:DDN524347 DNJ524346:DNJ524347 DXF524346:DXF524347 EHB524346:EHB524347 EQX524346:EQX524347 FAT524346:FAT524347 FKP524346:FKP524347 FUL524346:FUL524347 GEH524346:GEH524347 GOD524346:GOD524347 GXZ524346:GXZ524347 HHV524346:HHV524347 HRR524346:HRR524347 IBN524346:IBN524347 ILJ524346:ILJ524347 IVF524346:IVF524347 JFB524346:JFB524347 JOX524346:JOX524347 JYT524346:JYT524347 KIP524346:KIP524347 KSL524346:KSL524347 LCH524346:LCH524347 LMD524346:LMD524347 LVZ524346:LVZ524347 MFV524346:MFV524347 MPR524346:MPR524347 MZN524346:MZN524347 NJJ524346:NJJ524347 NTF524346:NTF524347 ODB524346:ODB524347 OMX524346:OMX524347 OWT524346:OWT524347 PGP524346:PGP524347 PQL524346:PQL524347 QAH524346:QAH524347 QKD524346:QKD524347 QTZ524346:QTZ524347 RDV524346:RDV524347 RNR524346:RNR524347 RXN524346:RXN524347 SHJ524346:SHJ524347 SRF524346:SRF524347 TBB524346:TBB524347 TKX524346:TKX524347 TUT524346:TUT524347 UEP524346:UEP524347 UOL524346:UOL524347 UYH524346:UYH524347 VID524346:VID524347 VRZ524346:VRZ524347 WBV524346:WBV524347 WLR524346:WLR524347 WVN524346:WVN524347 F589882:F589883 JB589882:JB589883 SX589882:SX589883 ACT589882:ACT589883 AMP589882:AMP589883 AWL589882:AWL589883 BGH589882:BGH589883 BQD589882:BQD589883 BZZ589882:BZZ589883 CJV589882:CJV589883 CTR589882:CTR589883 DDN589882:DDN589883 DNJ589882:DNJ589883 DXF589882:DXF589883 EHB589882:EHB589883 EQX589882:EQX589883 FAT589882:FAT589883 FKP589882:FKP589883 FUL589882:FUL589883 GEH589882:GEH589883 GOD589882:GOD589883 GXZ589882:GXZ589883 HHV589882:HHV589883 HRR589882:HRR589883 IBN589882:IBN589883 ILJ589882:ILJ589883 IVF589882:IVF589883 JFB589882:JFB589883 JOX589882:JOX589883 JYT589882:JYT589883 KIP589882:KIP589883 KSL589882:KSL589883 LCH589882:LCH589883 LMD589882:LMD589883 LVZ589882:LVZ589883 MFV589882:MFV589883 MPR589882:MPR589883 MZN589882:MZN589883 NJJ589882:NJJ589883 NTF589882:NTF589883 ODB589882:ODB589883 OMX589882:OMX589883 OWT589882:OWT589883 PGP589882:PGP589883 PQL589882:PQL589883 QAH589882:QAH589883 QKD589882:QKD589883 QTZ589882:QTZ589883 RDV589882:RDV589883 RNR589882:RNR589883 RXN589882:RXN589883 SHJ589882:SHJ589883 SRF589882:SRF589883 TBB589882:TBB589883 TKX589882:TKX589883 TUT589882:TUT589883 UEP589882:UEP589883 UOL589882:UOL589883 UYH589882:UYH589883 VID589882:VID589883 VRZ589882:VRZ589883 WBV589882:WBV589883 WLR589882:WLR589883 WVN589882:WVN589883 F655418:F655419 JB655418:JB655419 SX655418:SX655419 ACT655418:ACT655419 AMP655418:AMP655419 AWL655418:AWL655419 BGH655418:BGH655419 BQD655418:BQD655419 BZZ655418:BZZ655419 CJV655418:CJV655419 CTR655418:CTR655419 DDN655418:DDN655419 DNJ655418:DNJ655419 DXF655418:DXF655419 EHB655418:EHB655419 EQX655418:EQX655419 FAT655418:FAT655419 FKP655418:FKP655419 FUL655418:FUL655419 GEH655418:GEH655419 GOD655418:GOD655419 GXZ655418:GXZ655419 HHV655418:HHV655419 HRR655418:HRR655419 IBN655418:IBN655419 ILJ655418:ILJ655419 IVF655418:IVF655419 JFB655418:JFB655419 JOX655418:JOX655419 JYT655418:JYT655419 KIP655418:KIP655419 KSL655418:KSL655419 LCH655418:LCH655419 LMD655418:LMD655419 LVZ655418:LVZ655419 MFV655418:MFV655419 MPR655418:MPR655419 MZN655418:MZN655419 NJJ655418:NJJ655419 NTF655418:NTF655419 ODB655418:ODB655419 OMX655418:OMX655419 OWT655418:OWT655419 PGP655418:PGP655419 PQL655418:PQL655419 QAH655418:QAH655419 QKD655418:QKD655419 QTZ655418:QTZ655419 RDV655418:RDV655419 RNR655418:RNR655419 RXN655418:RXN655419 SHJ655418:SHJ655419 SRF655418:SRF655419 TBB655418:TBB655419 TKX655418:TKX655419 TUT655418:TUT655419 UEP655418:UEP655419 UOL655418:UOL655419 UYH655418:UYH655419 VID655418:VID655419 VRZ655418:VRZ655419 WBV655418:WBV655419 WLR655418:WLR655419 WVN655418:WVN655419 F720954:F720955 JB720954:JB720955 SX720954:SX720955 ACT720954:ACT720955 AMP720954:AMP720955 AWL720954:AWL720955 BGH720954:BGH720955 BQD720954:BQD720955 BZZ720954:BZZ720955 CJV720954:CJV720955 CTR720954:CTR720955 DDN720954:DDN720955 DNJ720954:DNJ720955 DXF720954:DXF720955 EHB720954:EHB720955 EQX720954:EQX720955 FAT720954:FAT720955 FKP720954:FKP720955 FUL720954:FUL720955 GEH720954:GEH720955 GOD720954:GOD720955 GXZ720954:GXZ720955 HHV720954:HHV720955 HRR720954:HRR720955 IBN720954:IBN720955 ILJ720954:ILJ720955 IVF720954:IVF720955 JFB720954:JFB720955 JOX720954:JOX720955 JYT720954:JYT720955 KIP720954:KIP720955 KSL720954:KSL720955 LCH720954:LCH720955 LMD720954:LMD720955 LVZ720954:LVZ720955 MFV720954:MFV720955 MPR720954:MPR720955 MZN720954:MZN720955 NJJ720954:NJJ720955 NTF720954:NTF720955 ODB720954:ODB720955 OMX720954:OMX720955 OWT720954:OWT720955 PGP720954:PGP720955 PQL720954:PQL720955 QAH720954:QAH720955 QKD720954:QKD720955 QTZ720954:QTZ720955 RDV720954:RDV720955 RNR720954:RNR720955 RXN720954:RXN720955 SHJ720954:SHJ720955 SRF720954:SRF720955 TBB720954:TBB720955 TKX720954:TKX720955 TUT720954:TUT720955 UEP720954:UEP720955 UOL720954:UOL720955 UYH720954:UYH720955 VID720954:VID720955 VRZ720954:VRZ720955 WBV720954:WBV720955 WLR720954:WLR720955 WVN720954:WVN720955 F786490:F786491 JB786490:JB786491 SX786490:SX786491 ACT786490:ACT786491 AMP786490:AMP786491 AWL786490:AWL786491 BGH786490:BGH786491 BQD786490:BQD786491 BZZ786490:BZZ786491 CJV786490:CJV786491 CTR786490:CTR786491 DDN786490:DDN786491 DNJ786490:DNJ786491 DXF786490:DXF786491 EHB786490:EHB786491 EQX786490:EQX786491 FAT786490:FAT786491 FKP786490:FKP786491 FUL786490:FUL786491 GEH786490:GEH786491 GOD786490:GOD786491 GXZ786490:GXZ786491 HHV786490:HHV786491 HRR786490:HRR786491 IBN786490:IBN786491 ILJ786490:ILJ786491 IVF786490:IVF786491 JFB786490:JFB786491 JOX786490:JOX786491 JYT786490:JYT786491 KIP786490:KIP786491 KSL786490:KSL786491 LCH786490:LCH786491 LMD786490:LMD786491 LVZ786490:LVZ786491 MFV786490:MFV786491 MPR786490:MPR786491 MZN786490:MZN786491 NJJ786490:NJJ786491 NTF786490:NTF786491 ODB786490:ODB786491 OMX786490:OMX786491 OWT786490:OWT786491 PGP786490:PGP786491 PQL786490:PQL786491 QAH786490:QAH786491 QKD786490:QKD786491 QTZ786490:QTZ786491 RDV786490:RDV786491 RNR786490:RNR786491 RXN786490:RXN786491 SHJ786490:SHJ786491 SRF786490:SRF786491 TBB786490:TBB786491 TKX786490:TKX786491 TUT786490:TUT786491 UEP786490:UEP786491 UOL786490:UOL786491 UYH786490:UYH786491 VID786490:VID786491 VRZ786490:VRZ786491 WBV786490:WBV786491 WLR786490:WLR786491 WVN786490:WVN786491 F852026:F852027 JB852026:JB852027 SX852026:SX852027 ACT852026:ACT852027 AMP852026:AMP852027 AWL852026:AWL852027 BGH852026:BGH852027 BQD852026:BQD852027 BZZ852026:BZZ852027 CJV852026:CJV852027 CTR852026:CTR852027 DDN852026:DDN852027 DNJ852026:DNJ852027 DXF852026:DXF852027 EHB852026:EHB852027 EQX852026:EQX852027 FAT852026:FAT852027 FKP852026:FKP852027 FUL852026:FUL852027 GEH852026:GEH852027 GOD852026:GOD852027 GXZ852026:GXZ852027 HHV852026:HHV852027 HRR852026:HRR852027 IBN852026:IBN852027 ILJ852026:ILJ852027 IVF852026:IVF852027 JFB852026:JFB852027 JOX852026:JOX852027 JYT852026:JYT852027 KIP852026:KIP852027 KSL852026:KSL852027 LCH852026:LCH852027 LMD852026:LMD852027 LVZ852026:LVZ852027 MFV852026:MFV852027 MPR852026:MPR852027 MZN852026:MZN852027 NJJ852026:NJJ852027 NTF852026:NTF852027 ODB852026:ODB852027 OMX852026:OMX852027 OWT852026:OWT852027 PGP852026:PGP852027 PQL852026:PQL852027 QAH852026:QAH852027 QKD852026:QKD852027 QTZ852026:QTZ852027 RDV852026:RDV852027 RNR852026:RNR852027 RXN852026:RXN852027 SHJ852026:SHJ852027 SRF852026:SRF852027 TBB852026:TBB852027 TKX852026:TKX852027 TUT852026:TUT852027 UEP852026:UEP852027 UOL852026:UOL852027 UYH852026:UYH852027 VID852026:VID852027 VRZ852026:VRZ852027 WBV852026:WBV852027 WLR852026:WLR852027 WVN852026:WVN852027 F917562:F917563 JB917562:JB917563 SX917562:SX917563 ACT917562:ACT917563 AMP917562:AMP917563 AWL917562:AWL917563 BGH917562:BGH917563 BQD917562:BQD917563 BZZ917562:BZZ917563 CJV917562:CJV917563 CTR917562:CTR917563 DDN917562:DDN917563 DNJ917562:DNJ917563 DXF917562:DXF917563 EHB917562:EHB917563 EQX917562:EQX917563 FAT917562:FAT917563 FKP917562:FKP917563 FUL917562:FUL917563 GEH917562:GEH917563 GOD917562:GOD917563 GXZ917562:GXZ917563 HHV917562:HHV917563 HRR917562:HRR917563 IBN917562:IBN917563 ILJ917562:ILJ917563 IVF917562:IVF917563 JFB917562:JFB917563 JOX917562:JOX917563 JYT917562:JYT917563 KIP917562:KIP917563 KSL917562:KSL917563 LCH917562:LCH917563 LMD917562:LMD917563 LVZ917562:LVZ917563 MFV917562:MFV917563 MPR917562:MPR917563 MZN917562:MZN917563 NJJ917562:NJJ917563 NTF917562:NTF917563 ODB917562:ODB917563 OMX917562:OMX917563 OWT917562:OWT917563 PGP917562:PGP917563 PQL917562:PQL917563 QAH917562:QAH917563 QKD917562:QKD917563 QTZ917562:QTZ917563 RDV917562:RDV917563 RNR917562:RNR917563 RXN917562:RXN917563 SHJ917562:SHJ917563 SRF917562:SRF917563 TBB917562:TBB917563 TKX917562:TKX917563 TUT917562:TUT917563 UEP917562:UEP917563 UOL917562:UOL917563 UYH917562:UYH917563 VID917562:VID917563 VRZ917562:VRZ917563 WBV917562:WBV917563 WLR917562:WLR917563 WVN917562:WVN917563 F983098:F983099 JB983098:JB983099 SX983098:SX983099 ACT983098:ACT983099 AMP983098:AMP983099 AWL983098:AWL983099 BGH983098:BGH983099 BQD983098:BQD983099 BZZ983098:BZZ983099 CJV983098:CJV983099 CTR983098:CTR983099 DDN983098:DDN983099 DNJ983098:DNJ983099 DXF983098:DXF983099 EHB983098:EHB983099 EQX983098:EQX983099 FAT983098:FAT983099 FKP983098:FKP983099 FUL983098:FUL983099 GEH983098:GEH983099 GOD983098:GOD983099 GXZ983098:GXZ983099 HHV983098:HHV983099 HRR983098:HRR983099 IBN983098:IBN983099 ILJ983098:ILJ983099 IVF983098:IVF983099 JFB983098:JFB983099 JOX983098:JOX983099 JYT983098:JYT983099 KIP983098:KIP983099 KSL983098:KSL983099 LCH983098:LCH983099 LMD983098:LMD983099 LVZ983098:LVZ983099 MFV983098:MFV983099 MPR983098:MPR983099 MZN983098:MZN983099 NJJ983098:NJJ983099 NTF983098:NTF983099 ODB983098:ODB983099 OMX983098:OMX983099 OWT983098:OWT983099 PGP983098:PGP983099 PQL983098:PQL983099 QAH983098:QAH983099 QKD983098:QKD983099 QTZ983098:QTZ983099 RDV983098:RDV983099 RNR983098:RNR983099 RXN983098:RXN983099 SHJ983098:SHJ983099 SRF983098:SRF983099 TBB983098:TBB983099 TKX983098:TKX983099 TUT983098:TUT983099 UEP983098:UEP983099 UOL983098:UOL983099 UYH983098:UYH983099 VID983098:VID983099 VRZ983098:VRZ983099 WBV983098:WBV983099 WLR983098:WLR983099 WVN983098:WVN983099 F50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F65600 JB65600 SX65600 ACT65600 AMP65600 AWL65600 BGH65600 BQD65600 BZZ65600 CJV65600 CTR65600 DDN65600 DNJ65600 DXF65600 EHB65600 EQX65600 FAT65600 FKP65600 FUL65600 GEH65600 GOD65600 GXZ65600 HHV65600 HRR65600 IBN65600 ILJ65600 IVF65600 JFB65600 JOX65600 JYT65600 KIP65600 KSL65600 LCH65600 LMD65600 LVZ65600 MFV65600 MPR65600 MZN65600 NJJ65600 NTF65600 ODB65600 OMX65600 OWT65600 PGP65600 PQL65600 QAH65600 QKD65600 QTZ65600 RDV65600 RNR65600 RXN65600 SHJ65600 SRF65600 TBB65600 TKX65600 TUT65600 UEP65600 UOL65600 UYH65600 VID65600 VRZ65600 WBV65600 WLR65600 WVN65600 F131136 JB131136 SX131136 ACT131136 AMP131136 AWL131136 BGH131136 BQD131136 BZZ131136 CJV131136 CTR131136 DDN131136 DNJ131136 DXF131136 EHB131136 EQX131136 FAT131136 FKP131136 FUL131136 GEH131136 GOD131136 GXZ131136 HHV131136 HRR131136 IBN131136 ILJ131136 IVF131136 JFB131136 JOX131136 JYT131136 KIP131136 KSL131136 LCH131136 LMD131136 LVZ131136 MFV131136 MPR131136 MZN131136 NJJ131136 NTF131136 ODB131136 OMX131136 OWT131136 PGP131136 PQL131136 QAH131136 QKD131136 QTZ131136 RDV131136 RNR131136 RXN131136 SHJ131136 SRF131136 TBB131136 TKX131136 TUT131136 UEP131136 UOL131136 UYH131136 VID131136 VRZ131136 WBV131136 WLR131136 WVN131136 F196672 JB196672 SX196672 ACT196672 AMP196672 AWL196672 BGH196672 BQD196672 BZZ196672 CJV196672 CTR196672 DDN196672 DNJ196672 DXF196672 EHB196672 EQX196672 FAT196672 FKP196672 FUL196672 GEH196672 GOD196672 GXZ196672 HHV196672 HRR196672 IBN196672 ILJ196672 IVF196672 JFB196672 JOX196672 JYT196672 KIP196672 KSL196672 LCH196672 LMD196672 LVZ196672 MFV196672 MPR196672 MZN196672 NJJ196672 NTF196672 ODB196672 OMX196672 OWT196672 PGP196672 PQL196672 QAH196672 QKD196672 QTZ196672 RDV196672 RNR196672 RXN196672 SHJ196672 SRF196672 TBB196672 TKX196672 TUT196672 UEP196672 UOL196672 UYH196672 VID196672 VRZ196672 WBV196672 WLR196672 WVN196672 F262208 JB262208 SX262208 ACT262208 AMP262208 AWL262208 BGH262208 BQD262208 BZZ262208 CJV262208 CTR262208 DDN262208 DNJ262208 DXF262208 EHB262208 EQX262208 FAT262208 FKP262208 FUL262208 GEH262208 GOD262208 GXZ262208 HHV262208 HRR262208 IBN262208 ILJ262208 IVF262208 JFB262208 JOX262208 JYT262208 KIP262208 KSL262208 LCH262208 LMD262208 LVZ262208 MFV262208 MPR262208 MZN262208 NJJ262208 NTF262208 ODB262208 OMX262208 OWT262208 PGP262208 PQL262208 QAH262208 QKD262208 QTZ262208 RDV262208 RNR262208 RXN262208 SHJ262208 SRF262208 TBB262208 TKX262208 TUT262208 UEP262208 UOL262208 UYH262208 VID262208 VRZ262208 WBV262208 WLR262208 WVN262208 F327744 JB327744 SX327744 ACT327744 AMP327744 AWL327744 BGH327744 BQD327744 BZZ327744 CJV327744 CTR327744 DDN327744 DNJ327744 DXF327744 EHB327744 EQX327744 FAT327744 FKP327744 FUL327744 GEH327744 GOD327744 GXZ327744 HHV327744 HRR327744 IBN327744 ILJ327744 IVF327744 JFB327744 JOX327744 JYT327744 KIP327744 KSL327744 LCH327744 LMD327744 LVZ327744 MFV327744 MPR327744 MZN327744 NJJ327744 NTF327744 ODB327744 OMX327744 OWT327744 PGP327744 PQL327744 QAH327744 QKD327744 QTZ327744 RDV327744 RNR327744 RXN327744 SHJ327744 SRF327744 TBB327744 TKX327744 TUT327744 UEP327744 UOL327744 UYH327744 VID327744 VRZ327744 WBV327744 WLR327744 WVN327744 F393280 JB393280 SX393280 ACT393280 AMP393280 AWL393280 BGH393280 BQD393280 BZZ393280 CJV393280 CTR393280 DDN393280 DNJ393280 DXF393280 EHB393280 EQX393280 FAT393280 FKP393280 FUL393280 GEH393280 GOD393280 GXZ393280 HHV393280 HRR393280 IBN393280 ILJ393280 IVF393280 JFB393280 JOX393280 JYT393280 KIP393280 KSL393280 LCH393280 LMD393280 LVZ393280 MFV393280 MPR393280 MZN393280 NJJ393280 NTF393280 ODB393280 OMX393280 OWT393280 PGP393280 PQL393280 QAH393280 QKD393280 QTZ393280 RDV393280 RNR393280 RXN393280 SHJ393280 SRF393280 TBB393280 TKX393280 TUT393280 UEP393280 UOL393280 UYH393280 VID393280 VRZ393280 WBV393280 WLR393280 WVN393280 F458816 JB458816 SX458816 ACT458816 AMP458816 AWL458816 BGH458816 BQD458816 BZZ458816 CJV458816 CTR458816 DDN458816 DNJ458816 DXF458816 EHB458816 EQX458816 FAT458816 FKP458816 FUL458816 GEH458816 GOD458816 GXZ458816 HHV458816 HRR458816 IBN458816 ILJ458816 IVF458816 JFB458816 JOX458816 JYT458816 KIP458816 KSL458816 LCH458816 LMD458816 LVZ458816 MFV458816 MPR458816 MZN458816 NJJ458816 NTF458816 ODB458816 OMX458816 OWT458816 PGP458816 PQL458816 QAH458816 QKD458816 QTZ458816 RDV458816 RNR458816 RXN458816 SHJ458816 SRF458816 TBB458816 TKX458816 TUT458816 UEP458816 UOL458816 UYH458816 VID458816 VRZ458816 WBV458816 WLR458816 WVN458816 F524352 JB524352 SX524352 ACT524352 AMP524352 AWL524352 BGH524352 BQD524352 BZZ524352 CJV524352 CTR524352 DDN524352 DNJ524352 DXF524352 EHB524352 EQX524352 FAT524352 FKP524352 FUL524352 GEH524352 GOD524352 GXZ524352 HHV524352 HRR524352 IBN524352 ILJ524352 IVF524352 JFB524352 JOX524352 JYT524352 KIP524352 KSL524352 LCH524352 LMD524352 LVZ524352 MFV524352 MPR524352 MZN524352 NJJ524352 NTF524352 ODB524352 OMX524352 OWT524352 PGP524352 PQL524352 QAH524352 QKD524352 QTZ524352 RDV524352 RNR524352 RXN524352 SHJ524352 SRF524352 TBB524352 TKX524352 TUT524352 UEP524352 UOL524352 UYH524352 VID524352 VRZ524352 WBV524352 WLR524352 WVN524352 F589888 JB589888 SX589888 ACT589888 AMP589888 AWL589888 BGH589888 BQD589888 BZZ589888 CJV589888 CTR589888 DDN589888 DNJ589888 DXF589888 EHB589888 EQX589888 FAT589888 FKP589888 FUL589888 GEH589888 GOD589888 GXZ589888 HHV589888 HRR589888 IBN589888 ILJ589888 IVF589888 JFB589888 JOX589888 JYT589888 KIP589888 KSL589888 LCH589888 LMD589888 LVZ589888 MFV589888 MPR589888 MZN589888 NJJ589888 NTF589888 ODB589888 OMX589888 OWT589888 PGP589888 PQL589888 QAH589888 QKD589888 QTZ589888 RDV589888 RNR589888 RXN589888 SHJ589888 SRF589888 TBB589888 TKX589888 TUT589888 UEP589888 UOL589888 UYH589888 VID589888 VRZ589888 WBV589888 WLR589888 WVN589888 F655424 JB655424 SX655424 ACT655424 AMP655424 AWL655424 BGH655424 BQD655424 BZZ655424 CJV655424 CTR655424 DDN655424 DNJ655424 DXF655424 EHB655424 EQX655424 FAT655424 FKP655424 FUL655424 GEH655424 GOD655424 GXZ655424 HHV655424 HRR655424 IBN655424 ILJ655424 IVF655424 JFB655424 JOX655424 JYT655424 KIP655424 KSL655424 LCH655424 LMD655424 LVZ655424 MFV655424 MPR655424 MZN655424 NJJ655424 NTF655424 ODB655424 OMX655424 OWT655424 PGP655424 PQL655424 QAH655424 QKD655424 QTZ655424 RDV655424 RNR655424 RXN655424 SHJ655424 SRF655424 TBB655424 TKX655424 TUT655424 UEP655424 UOL655424 UYH655424 VID655424 VRZ655424 WBV655424 WLR655424 WVN655424 F720960 JB720960 SX720960 ACT720960 AMP720960 AWL720960 BGH720960 BQD720960 BZZ720960 CJV720960 CTR720960 DDN720960 DNJ720960 DXF720960 EHB720960 EQX720960 FAT720960 FKP720960 FUL720960 GEH720960 GOD720960 GXZ720960 HHV720960 HRR720960 IBN720960 ILJ720960 IVF720960 JFB720960 JOX720960 JYT720960 KIP720960 KSL720960 LCH720960 LMD720960 LVZ720960 MFV720960 MPR720960 MZN720960 NJJ720960 NTF720960 ODB720960 OMX720960 OWT720960 PGP720960 PQL720960 QAH720960 QKD720960 QTZ720960 RDV720960 RNR720960 RXN720960 SHJ720960 SRF720960 TBB720960 TKX720960 TUT720960 UEP720960 UOL720960 UYH720960 VID720960 VRZ720960 WBV720960 WLR720960 WVN720960 F786496 JB786496 SX786496 ACT786496 AMP786496 AWL786496 BGH786496 BQD786496 BZZ786496 CJV786496 CTR786496 DDN786496 DNJ786496 DXF786496 EHB786496 EQX786496 FAT786496 FKP786496 FUL786496 GEH786496 GOD786496 GXZ786496 HHV786496 HRR786496 IBN786496 ILJ786496 IVF786496 JFB786496 JOX786496 JYT786496 KIP786496 KSL786496 LCH786496 LMD786496 LVZ786496 MFV786496 MPR786496 MZN786496 NJJ786496 NTF786496 ODB786496 OMX786496 OWT786496 PGP786496 PQL786496 QAH786496 QKD786496 QTZ786496 RDV786496 RNR786496 RXN786496 SHJ786496 SRF786496 TBB786496 TKX786496 TUT786496 UEP786496 UOL786496 UYH786496 VID786496 VRZ786496 WBV786496 WLR786496 WVN786496 F852032 JB852032 SX852032 ACT852032 AMP852032 AWL852032 BGH852032 BQD852032 BZZ852032 CJV852032 CTR852032 DDN852032 DNJ852032 DXF852032 EHB852032 EQX852032 FAT852032 FKP852032 FUL852032 GEH852032 GOD852032 GXZ852032 HHV852032 HRR852032 IBN852032 ILJ852032 IVF852032 JFB852032 JOX852032 JYT852032 KIP852032 KSL852032 LCH852032 LMD852032 LVZ852032 MFV852032 MPR852032 MZN852032 NJJ852032 NTF852032 ODB852032 OMX852032 OWT852032 PGP852032 PQL852032 QAH852032 QKD852032 QTZ852032 RDV852032 RNR852032 RXN852032 SHJ852032 SRF852032 TBB852032 TKX852032 TUT852032 UEP852032 UOL852032 UYH852032 VID852032 VRZ852032 WBV852032 WLR852032 WVN852032 F917568 JB917568 SX917568 ACT917568 AMP917568 AWL917568 BGH917568 BQD917568 BZZ917568 CJV917568 CTR917568 DDN917568 DNJ917568 DXF917568 EHB917568 EQX917568 FAT917568 FKP917568 FUL917568 GEH917568 GOD917568 GXZ917568 HHV917568 HRR917568 IBN917568 ILJ917568 IVF917568 JFB917568 JOX917568 JYT917568 KIP917568 KSL917568 LCH917568 LMD917568 LVZ917568 MFV917568 MPR917568 MZN917568 NJJ917568 NTF917568 ODB917568 OMX917568 OWT917568 PGP917568 PQL917568 QAH917568 QKD917568 QTZ917568 RDV917568 RNR917568 RXN917568 SHJ917568 SRF917568 TBB917568 TKX917568 TUT917568 UEP917568 UOL917568 UYH917568 VID917568 VRZ917568 WBV917568 WLR917568 WVN917568 F983104 JB983104 SX983104 ACT983104 AMP983104 AWL983104 BGH983104 BQD983104 BZZ983104 CJV983104 CTR983104 DDN983104 DNJ983104 DXF983104 EHB983104 EQX983104 FAT983104 FKP983104 FUL983104 GEH983104 GOD983104 GXZ983104 HHV983104 HRR983104 IBN983104 ILJ983104 IVF983104 JFB983104 JOX983104 JYT983104 KIP983104 KSL983104 LCH983104 LMD983104 LVZ983104 MFV983104 MPR983104 MZN983104 NJJ983104 NTF983104 ODB983104 OMX983104 OWT983104 PGP983104 PQL983104 QAH983104 QKD983104 QTZ983104 RDV983104 RNR983104 RXN983104 SHJ983104 SRF983104 TBB983104 TKX983104 TUT983104 UEP983104 UOL983104 UYH983104 VID983104 VRZ983104 WBV983104 WLR983104 WVN983104 F47 JB47 SX47 ACT47 AMP47 AWL47 BGH47 BQD47 BZZ47 CJV47 CTR47 DDN47 DNJ47 DXF47 EHB47 EQX47 FAT47 FKP47 FUL47 GEH47 GOD47 GXZ47 HHV47 HRR47 IBN47 ILJ47 IVF47 JFB47 JOX47 JYT47 KIP47 KSL47 LCH47 LMD47 LVZ47 MFV47 MPR47 MZN47 NJJ47 NTF47 ODB47 OMX47 OWT47 PGP47 PQL47 QAH47 QKD47 QTZ47 RDV47 RNR47 RXN47 SHJ47 SRF47 TBB47 TKX47 TUT47 UEP47 UOL47 UYH47 VID47 VRZ47 WBV47 WLR47 WVN47 F65597 JB65597 SX65597 ACT65597 AMP65597 AWL65597 BGH65597 BQD65597 BZZ65597 CJV65597 CTR65597 DDN65597 DNJ65597 DXF65597 EHB65597 EQX65597 FAT65597 FKP65597 FUL65597 GEH65597 GOD65597 GXZ65597 HHV65597 HRR65597 IBN65597 ILJ65597 IVF65597 JFB65597 JOX65597 JYT65597 KIP65597 KSL65597 LCH65597 LMD65597 LVZ65597 MFV65597 MPR65597 MZN65597 NJJ65597 NTF65597 ODB65597 OMX65597 OWT65597 PGP65597 PQL65597 QAH65597 QKD65597 QTZ65597 RDV65597 RNR65597 RXN65597 SHJ65597 SRF65597 TBB65597 TKX65597 TUT65597 UEP65597 UOL65597 UYH65597 VID65597 VRZ65597 WBV65597 WLR65597 WVN65597 F131133 JB131133 SX131133 ACT131133 AMP131133 AWL131133 BGH131133 BQD131133 BZZ131133 CJV131133 CTR131133 DDN131133 DNJ131133 DXF131133 EHB131133 EQX131133 FAT131133 FKP131133 FUL131133 GEH131133 GOD131133 GXZ131133 HHV131133 HRR131133 IBN131133 ILJ131133 IVF131133 JFB131133 JOX131133 JYT131133 KIP131133 KSL131133 LCH131133 LMD131133 LVZ131133 MFV131133 MPR131133 MZN131133 NJJ131133 NTF131133 ODB131133 OMX131133 OWT131133 PGP131133 PQL131133 QAH131133 QKD131133 QTZ131133 RDV131133 RNR131133 RXN131133 SHJ131133 SRF131133 TBB131133 TKX131133 TUT131133 UEP131133 UOL131133 UYH131133 VID131133 VRZ131133 WBV131133 WLR131133 WVN131133 F196669 JB196669 SX196669 ACT196669 AMP196669 AWL196669 BGH196669 BQD196669 BZZ196669 CJV196669 CTR196669 DDN196669 DNJ196669 DXF196669 EHB196669 EQX196669 FAT196669 FKP196669 FUL196669 GEH196669 GOD196669 GXZ196669 HHV196669 HRR196669 IBN196669 ILJ196669 IVF196669 JFB196669 JOX196669 JYT196669 KIP196669 KSL196669 LCH196669 LMD196669 LVZ196669 MFV196669 MPR196669 MZN196669 NJJ196669 NTF196669 ODB196669 OMX196669 OWT196669 PGP196669 PQL196669 QAH196669 QKD196669 QTZ196669 RDV196669 RNR196669 RXN196669 SHJ196669 SRF196669 TBB196669 TKX196669 TUT196669 UEP196669 UOL196669 UYH196669 VID196669 VRZ196669 WBV196669 WLR196669 WVN196669 F262205 JB262205 SX262205 ACT262205 AMP262205 AWL262205 BGH262205 BQD262205 BZZ262205 CJV262205 CTR262205 DDN262205 DNJ262205 DXF262205 EHB262205 EQX262205 FAT262205 FKP262205 FUL262205 GEH262205 GOD262205 GXZ262205 HHV262205 HRR262205 IBN262205 ILJ262205 IVF262205 JFB262205 JOX262205 JYT262205 KIP262205 KSL262205 LCH262205 LMD262205 LVZ262205 MFV262205 MPR262205 MZN262205 NJJ262205 NTF262205 ODB262205 OMX262205 OWT262205 PGP262205 PQL262205 QAH262205 QKD262205 QTZ262205 RDV262205 RNR262205 RXN262205 SHJ262205 SRF262205 TBB262205 TKX262205 TUT262205 UEP262205 UOL262205 UYH262205 VID262205 VRZ262205 WBV262205 WLR262205 WVN262205 F327741 JB327741 SX327741 ACT327741 AMP327741 AWL327741 BGH327741 BQD327741 BZZ327741 CJV327741 CTR327741 DDN327741 DNJ327741 DXF327741 EHB327741 EQX327741 FAT327741 FKP327741 FUL327741 GEH327741 GOD327741 GXZ327741 HHV327741 HRR327741 IBN327741 ILJ327741 IVF327741 JFB327741 JOX327741 JYT327741 KIP327741 KSL327741 LCH327741 LMD327741 LVZ327741 MFV327741 MPR327741 MZN327741 NJJ327741 NTF327741 ODB327741 OMX327741 OWT327741 PGP327741 PQL327741 QAH327741 QKD327741 QTZ327741 RDV327741 RNR327741 RXN327741 SHJ327741 SRF327741 TBB327741 TKX327741 TUT327741 UEP327741 UOL327741 UYH327741 VID327741 VRZ327741 WBV327741 WLR327741 WVN327741 F393277 JB393277 SX393277 ACT393277 AMP393277 AWL393277 BGH393277 BQD393277 BZZ393277 CJV393277 CTR393277 DDN393277 DNJ393277 DXF393277 EHB393277 EQX393277 FAT393277 FKP393277 FUL393277 GEH393277 GOD393277 GXZ393277 HHV393277 HRR393277 IBN393277 ILJ393277 IVF393277 JFB393277 JOX393277 JYT393277 KIP393277 KSL393277 LCH393277 LMD393277 LVZ393277 MFV393277 MPR393277 MZN393277 NJJ393277 NTF393277 ODB393277 OMX393277 OWT393277 PGP393277 PQL393277 QAH393277 QKD393277 QTZ393277 RDV393277 RNR393277 RXN393277 SHJ393277 SRF393277 TBB393277 TKX393277 TUT393277 UEP393277 UOL393277 UYH393277 VID393277 VRZ393277 WBV393277 WLR393277 WVN393277 F458813 JB458813 SX458813 ACT458813 AMP458813 AWL458813 BGH458813 BQD458813 BZZ458813 CJV458813 CTR458813 DDN458813 DNJ458813 DXF458813 EHB458813 EQX458813 FAT458813 FKP458813 FUL458813 GEH458813 GOD458813 GXZ458813 HHV458813 HRR458813 IBN458813 ILJ458813 IVF458813 JFB458813 JOX458813 JYT458813 KIP458813 KSL458813 LCH458813 LMD458813 LVZ458813 MFV458813 MPR458813 MZN458813 NJJ458813 NTF458813 ODB458813 OMX458813 OWT458813 PGP458813 PQL458813 QAH458813 QKD458813 QTZ458813 RDV458813 RNR458813 RXN458813 SHJ458813 SRF458813 TBB458813 TKX458813 TUT458813 UEP458813 UOL458813 UYH458813 VID458813 VRZ458813 WBV458813 WLR458813 WVN458813 F524349 JB524349 SX524349 ACT524349 AMP524349 AWL524349 BGH524349 BQD524349 BZZ524349 CJV524349 CTR524349 DDN524349 DNJ524349 DXF524349 EHB524349 EQX524349 FAT524349 FKP524349 FUL524349 GEH524349 GOD524349 GXZ524349 HHV524349 HRR524349 IBN524349 ILJ524349 IVF524349 JFB524349 JOX524349 JYT524349 KIP524349 KSL524349 LCH524349 LMD524349 LVZ524349 MFV524349 MPR524349 MZN524349 NJJ524349 NTF524349 ODB524349 OMX524349 OWT524349 PGP524349 PQL524349 QAH524349 QKD524349 QTZ524349 RDV524349 RNR524349 RXN524349 SHJ524349 SRF524349 TBB524349 TKX524349 TUT524349 UEP524349 UOL524349 UYH524349 VID524349 VRZ524349 WBV524349 WLR524349 WVN524349 F589885 JB589885 SX589885 ACT589885 AMP589885 AWL589885 BGH589885 BQD589885 BZZ589885 CJV589885 CTR589885 DDN589885 DNJ589885 DXF589885 EHB589885 EQX589885 FAT589885 FKP589885 FUL589885 GEH589885 GOD589885 GXZ589885 HHV589885 HRR589885 IBN589885 ILJ589885 IVF589885 JFB589885 JOX589885 JYT589885 KIP589885 KSL589885 LCH589885 LMD589885 LVZ589885 MFV589885 MPR589885 MZN589885 NJJ589885 NTF589885 ODB589885 OMX589885 OWT589885 PGP589885 PQL589885 QAH589885 QKD589885 QTZ589885 RDV589885 RNR589885 RXN589885 SHJ589885 SRF589885 TBB589885 TKX589885 TUT589885 UEP589885 UOL589885 UYH589885 VID589885 VRZ589885 WBV589885 WLR589885 WVN589885 F655421 JB655421 SX655421 ACT655421 AMP655421 AWL655421 BGH655421 BQD655421 BZZ655421 CJV655421 CTR655421 DDN655421 DNJ655421 DXF655421 EHB655421 EQX655421 FAT655421 FKP655421 FUL655421 GEH655421 GOD655421 GXZ655421 HHV655421 HRR655421 IBN655421 ILJ655421 IVF655421 JFB655421 JOX655421 JYT655421 KIP655421 KSL655421 LCH655421 LMD655421 LVZ655421 MFV655421 MPR655421 MZN655421 NJJ655421 NTF655421 ODB655421 OMX655421 OWT655421 PGP655421 PQL655421 QAH655421 QKD655421 QTZ655421 RDV655421 RNR655421 RXN655421 SHJ655421 SRF655421 TBB655421 TKX655421 TUT655421 UEP655421 UOL655421 UYH655421 VID655421 VRZ655421 WBV655421 WLR655421 WVN655421 F720957 JB720957 SX720957 ACT720957 AMP720957 AWL720957 BGH720957 BQD720957 BZZ720957 CJV720957 CTR720957 DDN720957 DNJ720957 DXF720957 EHB720957 EQX720957 FAT720957 FKP720957 FUL720957 GEH720957 GOD720957 GXZ720957 HHV720957 HRR720957 IBN720957 ILJ720957 IVF720957 JFB720957 JOX720957 JYT720957 KIP720957 KSL720957 LCH720957 LMD720957 LVZ720957 MFV720957 MPR720957 MZN720957 NJJ720957 NTF720957 ODB720957 OMX720957 OWT720957 PGP720957 PQL720957 QAH720957 QKD720957 QTZ720957 RDV720957 RNR720957 RXN720957 SHJ720957 SRF720957 TBB720957 TKX720957 TUT720957 UEP720957 UOL720957 UYH720957 VID720957 VRZ720957 WBV720957 WLR720957 WVN720957 F786493 JB786493 SX786493 ACT786493 AMP786493 AWL786493 BGH786493 BQD786493 BZZ786493 CJV786493 CTR786493 DDN786493 DNJ786493 DXF786493 EHB786493 EQX786493 FAT786493 FKP786493 FUL786493 GEH786493 GOD786493 GXZ786493 HHV786493 HRR786493 IBN786493 ILJ786493 IVF786493 JFB786493 JOX786493 JYT786493 KIP786493 KSL786493 LCH786493 LMD786493 LVZ786493 MFV786493 MPR786493 MZN786493 NJJ786493 NTF786493 ODB786493 OMX786493 OWT786493 PGP786493 PQL786493 QAH786493 QKD786493 QTZ786493 RDV786493 RNR786493 RXN786493 SHJ786493 SRF786493 TBB786493 TKX786493 TUT786493 UEP786493 UOL786493 UYH786493 VID786493 VRZ786493 WBV786493 WLR786493 WVN786493 F852029 JB852029 SX852029 ACT852029 AMP852029 AWL852029 BGH852029 BQD852029 BZZ852029 CJV852029 CTR852029 DDN852029 DNJ852029 DXF852029 EHB852029 EQX852029 FAT852029 FKP852029 FUL852029 GEH852029 GOD852029 GXZ852029 HHV852029 HRR852029 IBN852029 ILJ852029 IVF852029 JFB852029 JOX852029 JYT852029 KIP852029 KSL852029 LCH852029 LMD852029 LVZ852029 MFV852029 MPR852029 MZN852029 NJJ852029 NTF852029 ODB852029 OMX852029 OWT852029 PGP852029 PQL852029 QAH852029 QKD852029 QTZ852029 RDV852029 RNR852029 RXN852029 SHJ852029 SRF852029 TBB852029 TKX852029 TUT852029 UEP852029 UOL852029 UYH852029 VID852029 VRZ852029 WBV852029 WLR852029 WVN852029 F917565 JB917565 SX917565 ACT917565 AMP917565 AWL917565 BGH917565 BQD917565 BZZ917565 CJV917565 CTR917565 DDN917565 DNJ917565 DXF917565 EHB917565 EQX917565 FAT917565 FKP917565 FUL917565 GEH917565 GOD917565 GXZ917565 HHV917565 HRR917565 IBN917565 ILJ917565 IVF917565 JFB917565 JOX917565 JYT917565 KIP917565 KSL917565 LCH917565 LMD917565 LVZ917565 MFV917565 MPR917565 MZN917565 NJJ917565 NTF917565 ODB917565 OMX917565 OWT917565 PGP917565 PQL917565 QAH917565 QKD917565 QTZ917565 RDV917565 RNR917565 RXN917565 SHJ917565 SRF917565 TBB917565 TKX917565 TUT917565 UEP917565 UOL917565 UYH917565 VID917565 VRZ917565 WBV917565 WLR917565 WVN917565 F983101 JB983101 SX983101 ACT983101 AMP983101 AWL983101 BGH983101 BQD983101 BZZ983101 CJV983101 CTR983101 DDN983101 DNJ983101 DXF983101 EHB983101 EQX983101 FAT983101 FKP983101 FUL983101 GEH983101 GOD983101 GXZ983101 HHV983101 HRR983101 IBN983101 ILJ983101 IVF983101 JFB983101 JOX983101 JYT983101 KIP983101 KSL983101 LCH983101 LMD983101 LVZ983101 MFV983101 MPR983101 MZN983101 NJJ983101 NTF983101 ODB983101 OMX983101 OWT983101 PGP983101 PQL983101 QAH983101 QKD983101 QTZ983101 RDV983101 RNR983101 RXN983101 SHJ983101 SRF983101 TBB983101 TKX983101 TUT983101 UEP983101 UOL983101 UYH983101 VID983101 VRZ983101 WBV983101 WLR983101 WVN983101 F52:F53 JB52:JB53 SX52:SX53 ACT52:ACT53 AMP52:AMP53 AWL52:AWL53 BGH52:BGH53 BQD52:BQD53 BZZ52:BZZ53 CJV52:CJV53 CTR52:CTR53 DDN52:DDN53 DNJ52:DNJ53 DXF52:DXF53 EHB52:EHB53 EQX52:EQX53 FAT52:FAT53 FKP52:FKP53 FUL52:FUL53 GEH52:GEH53 GOD52:GOD53 GXZ52:GXZ53 HHV52:HHV53 HRR52:HRR53 IBN52:IBN53 ILJ52:ILJ53 IVF52:IVF53 JFB52:JFB53 JOX52:JOX53 JYT52:JYT53 KIP52:KIP53 KSL52:KSL53 LCH52:LCH53 LMD52:LMD53 LVZ52:LVZ53 MFV52:MFV53 MPR52:MPR53 MZN52:MZN53 NJJ52:NJJ53 NTF52:NTF53 ODB52:ODB53 OMX52:OMX53 OWT52:OWT53 PGP52:PGP53 PQL52:PQL53 QAH52:QAH53 QKD52:QKD53 QTZ52:QTZ53 RDV52:RDV53 RNR52:RNR53 RXN52:RXN53 SHJ52:SHJ53 SRF52:SRF53 TBB52:TBB53 TKX52:TKX53 TUT52:TUT53 UEP52:UEP53 UOL52:UOL53 UYH52:UYH53 VID52:VID53 VRZ52:VRZ53 WBV52:WBV53 WLR52:WLR53 WVN52:WVN53 F65602:F65603 JB65602:JB65603 SX65602:SX65603 ACT65602:ACT65603 AMP65602:AMP65603 AWL65602:AWL65603 BGH65602:BGH65603 BQD65602:BQD65603 BZZ65602:BZZ65603 CJV65602:CJV65603 CTR65602:CTR65603 DDN65602:DDN65603 DNJ65602:DNJ65603 DXF65602:DXF65603 EHB65602:EHB65603 EQX65602:EQX65603 FAT65602:FAT65603 FKP65602:FKP65603 FUL65602:FUL65603 GEH65602:GEH65603 GOD65602:GOD65603 GXZ65602:GXZ65603 HHV65602:HHV65603 HRR65602:HRR65603 IBN65602:IBN65603 ILJ65602:ILJ65603 IVF65602:IVF65603 JFB65602:JFB65603 JOX65602:JOX65603 JYT65602:JYT65603 KIP65602:KIP65603 KSL65602:KSL65603 LCH65602:LCH65603 LMD65602:LMD65603 LVZ65602:LVZ65603 MFV65602:MFV65603 MPR65602:MPR65603 MZN65602:MZN65603 NJJ65602:NJJ65603 NTF65602:NTF65603 ODB65602:ODB65603 OMX65602:OMX65603 OWT65602:OWT65603 PGP65602:PGP65603 PQL65602:PQL65603 QAH65602:QAH65603 QKD65602:QKD65603 QTZ65602:QTZ65603 RDV65602:RDV65603 RNR65602:RNR65603 RXN65602:RXN65603 SHJ65602:SHJ65603 SRF65602:SRF65603 TBB65602:TBB65603 TKX65602:TKX65603 TUT65602:TUT65603 UEP65602:UEP65603 UOL65602:UOL65603 UYH65602:UYH65603 VID65602:VID65603 VRZ65602:VRZ65603 WBV65602:WBV65603 WLR65602:WLR65603 WVN65602:WVN65603 F131138:F131139 JB131138:JB131139 SX131138:SX131139 ACT131138:ACT131139 AMP131138:AMP131139 AWL131138:AWL131139 BGH131138:BGH131139 BQD131138:BQD131139 BZZ131138:BZZ131139 CJV131138:CJV131139 CTR131138:CTR131139 DDN131138:DDN131139 DNJ131138:DNJ131139 DXF131138:DXF131139 EHB131138:EHB131139 EQX131138:EQX131139 FAT131138:FAT131139 FKP131138:FKP131139 FUL131138:FUL131139 GEH131138:GEH131139 GOD131138:GOD131139 GXZ131138:GXZ131139 HHV131138:HHV131139 HRR131138:HRR131139 IBN131138:IBN131139 ILJ131138:ILJ131139 IVF131138:IVF131139 JFB131138:JFB131139 JOX131138:JOX131139 JYT131138:JYT131139 KIP131138:KIP131139 KSL131138:KSL131139 LCH131138:LCH131139 LMD131138:LMD131139 LVZ131138:LVZ131139 MFV131138:MFV131139 MPR131138:MPR131139 MZN131138:MZN131139 NJJ131138:NJJ131139 NTF131138:NTF131139 ODB131138:ODB131139 OMX131138:OMX131139 OWT131138:OWT131139 PGP131138:PGP131139 PQL131138:PQL131139 QAH131138:QAH131139 QKD131138:QKD131139 QTZ131138:QTZ131139 RDV131138:RDV131139 RNR131138:RNR131139 RXN131138:RXN131139 SHJ131138:SHJ131139 SRF131138:SRF131139 TBB131138:TBB131139 TKX131138:TKX131139 TUT131138:TUT131139 UEP131138:UEP131139 UOL131138:UOL131139 UYH131138:UYH131139 VID131138:VID131139 VRZ131138:VRZ131139 WBV131138:WBV131139 WLR131138:WLR131139 WVN131138:WVN131139 F196674:F196675 JB196674:JB196675 SX196674:SX196675 ACT196674:ACT196675 AMP196674:AMP196675 AWL196674:AWL196675 BGH196674:BGH196675 BQD196674:BQD196675 BZZ196674:BZZ196675 CJV196674:CJV196675 CTR196674:CTR196675 DDN196674:DDN196675 DNJ196674:DNJ196675 DXF196674:DXF196675 EHB196674:EHB196675 EQX196674:EQX196675 FAT196674:FAT196675 FKP196674:FKP196675 FUL196674:FUL196675 GEH196674:GEH196675 GOD196674:GOD196675 GXZ196674:GXZ196675 HHV196674:HHV196675 HRR196674:HRR196675 IBN196674:IBN196675 ILJ196674:ILJ196675 IVF196674:IVF196675 JFB196674:JFB196675 JOX196674:JOX196675 JYT196674:JYT196675 KIP196674:KIP196675 KSL196674:KSL196675 LCH196674:LCH196675 LMD196674:LMD196675 LVZ196674:LVZ196675 MFV196674:MFV196675 MPR196674:MPR196675 MZN196674:MZN196675 NJJ196674:NJJ196675 NTF196674:NTF196675 ODB196674:ODB196675 OMX196674:OMX196675 OWT196674:OWT196675 PGP196674:PGP196675 PQL196674:PQL196675 QAH196674:QAH196675 QKD196674:QKD196675 QTZ196674:QTZ196675 RDV196674:RDV196675 RNR196674:RNR196675 RXN196674:RXN196675 SHJ196674:SHJ196675 SRF196674:SRF196675 TBB196674:TBB196675 TKX196674:TKX196675 TUT196674:TUT196675 UEP196674:UEP196675 UOL196674:UOL196675 UYH196674:UYH196675 VID196674:VID196675 VRZ196674:VRZ196675 WBV196674:WBV196675 WLR196674:WLR196675 WVN196674:WVN196675 F262210:F262211 JB262210:JB262211 SX262210:SX262211 ACT262210:ACT262211 AMP262210:AMP262211 AWL262210:AWL262211 BGH262210:BGH262211 BQD262210:BQD262211 BZZ262210:BZZ262211 CJV262210:CJV262211 CTR262210:CTR262211 DDN262210:DDN262211 DNJ262210:DNJ262211 DXF262210:DXF262211 EHB262210:EHB262211 EQX262210:EQX262211 FAT262210:FAT262211 FKP262210:FKP262211 FUL262210:FUL262211 GEH262210:GEH262211 GOD262210:GOD262211 GXZ262210:GXZ262211 HHV262210:HHV262211 HRR262210:HRR262211 IBN262210:IBN262211 ILJ262210:ILJ262211 IVF262210:IVF262211 JFB262210:JFB262211 JOX262210:JOX262211 JYT262210:JYT262211 KIP262210:KIP262211 KSL262210:KSL262211 LCH262210:LCH262211 LMD262210:LMD262211 LVZ262210:LVZ262211 MFV262210:MFV262211 MPR262210:MPR262211 MZN262210:MZN262211 NJJ262210:NJJ262211 NTF262210:NTF262211 ODB262210:ODB262211 OMX262210:OMX262211 OWT262210:OWT262211 PGP262210:PGP262211 PQL262210:PQL262211 QAH262210:QAH262211 QKD262210:QKD262211 QTZ262210:QTZ262211 RDV262210:RDV262211 RNR262210:RNR262211 RXN262210:RXN262211 SHJ262210:SHJ262211 SRF262210:SRF262211 TBB262210:TBB262211 TKX262210:TKX262211 TUT262210:TUT262211 UEP262210:UEP262211 UOL262210:UOL262211 UYH262210:UYH262211 VID262210:VID262211 VRZ262210:VRZ262211 WBV262210:WBV262211 WLR262210:WLR262211 WVN262210:WVN262211 F327746:F327747 JB327746:JB327747 SX327746:SX327747 ACT327746:ACT327747 AMP327746:AMP327747 AWL327746:AWL327747 BGH327746:BGH327747 BQD327746:BQD327747 BZZ327746:BZZ327747 CJV327746:CJV327747 CTR327746:CTR327747 DDN327746:DDN327747 DNJ327746:DNJ327747 DXF327746:DXF327747 EHB327746:EHB327747 EQX327746:EQX327747 FAT327746:FAT327747 FKP327746:FKP327747 FUL327746:FUL327747 GEH327746:GEH327747 GOD327746:GOD327747 GXZ327746:GXZ327747 HHV327746:HHV327747 HRR327746:HRR327747 IBN327746:IBN327747 ILJ327746:ILJ327747 IVF327746:IVF327747 JFB327746:JFB327747 JOX327746:JOX327747 JYT327746:JYT327747 KIP327746:KIP327747 KSL327746:KSL327747 LCH327746:LCH327747 LMD327746:LMD327747 LVZ327746:LVZ327747 MFV327746:MFV327747 MPR327746:MPR327747 MZN327746:MZN327747 NJJ327746:NJJ327747 NTF327746:NTF327747 ODB327746:ODB327747 OMX327746:OMX327747 OWT327746:OWT327747 PGP327746:PGP327747 PQL327746:PQL327747 QAH327746:QAH327747 QKD327746:QKD327747 QTZ327746:QTZ327747 RDV327746:RDV327747 RNR327746:RNR327747 RXN327746:RXN327747 SHJ327746:SHJ327747 SRF327746:SRF327747 TBB327746:TBB327747 TKX327746:TKX327747 TUT327746:TUT327747 UEP327746:UEP327747 UOL327746:UOL327747 UYH327746:UYH327747 VID327746:VID327747 VRZ327746:VRZ327747 WBV327746:WBV327747 WLR327746:WLR327747 WVN327746:WVN327747 F393282:F393283 JB393282:JB393283 SX393282:SX393283 ACT393282:ACT393283 AMP393282:AMP393283 AWL393282:AWL393283 BGH393282:BGH393283 BQD393282:BQD393283 BZZ393282:BZZ393283 CJV393282:CJV393283 CTR393282:CTR393283 DDN393282:DDN393283 DNJ393282:DNJ393283 DXF393282:DXF393283 EHB393282:EHB393283 EQX393282:EQX393283 FAT393282:FAT393283 FKP393282:FKP393283 FUL393282:FUL393283 GEH393282:GEH393283 GOD393282:GOD393283 GXZ393282:GXZ393283 HHV393282:HHV393283 HRR393282:HRR393283 IBN393282:IBN393283 ILJ393282:ILJ393283 IVF393282:IVF393283 JFB393282:JFB393283 JOX393282:JOX393283 JYT393282:JYT393283 KIP393282:KIP393283 KSL393282:KSL393283 LCH393282:LCH393283 LMD393282:LMD393283 LVZ393282:LVZ393283 MFV393282:MFV393283 MPR393282:MPR393283 MZN393282:MZN393283 NJJ393282:NJJ393283 NTF393282:NTF393283 ODB393282:ODB393283 OMX393282:OMX393283 OWT393282:OWT393283 PGP393282:PGP393283 PQL393282:PQL393283 QAH393282:QAH393283 QKD393282:QKD393283 QTZ393282:QTZ393283 RDV393282:RDV393283 RNR393282:RNR393283 RXN393282:RXN393283 SHJ393282:SHJ393283 SRF393282:SRF393283 TBB393282:TBB393283 TKX393282:TKX393283 TUT393282:TUT393283 UEP393282:UEP393283 UOL393282:UOL393283 UYH393282:UYH393283 VID393282:VID393283 VRZ393282:VRZ393283 WBV393282:WBV393283 WLR393282:WLR393283 WVN393282:WVN393283 F458818:F458819 JB458818:JB458819 SX458818:SX458819 ACT458818:ACT458819 AMP458818:AMP458819 AWL458818:AWL458819 BGH458818:BGH458819 BQD458818:BQD458819 BZZ458818:BZZ458819 CJV458818:CJV458819 CTR458818:CTR458819 DDN458818:DDN458819 DNJ458818:DNJ458819 DXF458818:DXF458819 EHB458818:EHB458819 EQX458818:EQX458819 FAT458818:FAT458819 FKP458818:FKP458819 FUL458818:FUL458819 GEH458818:GEH458819 GOD458818:GOD458819 GXZ458818:GXZ458819 HHV458818:HHV458819 HRR458818:HRR458819 IBN458818:IBN458819 ILJ458818:ILJ458819 IVF458818:IVF458819 JFB458818:JFB458819 JOX458818:JOX458819 JYT458818:JYT458819 KIP458818:KIP458819 KSL458818:KSL458819 LCH458818:LCH458819 LMD458818:LMD458819 LVZ458818:LVZ458819 MFV458818:MFV458819 MPR458818:MPR458819 MZN458818:MZN458819 NJJ458818:NJJ458819 NTF458818:NTF458819 ODB458818:ODB458819 OMX458818:OMX458819 OWT458818:OWT458819 PGP458818:PGP458819 PQL458818:PQL458819 QAH458818:QAH458819 QKD458818:QKD458819 QTZ458818:QTZ458819 RDV458818:RDV458819 RNR458818:RNR458819 RXN458818:RXN458819 SHJ458818:SHJ458819 SRF458818:SRF458819 TBB458818:TBB458819 TKX458818:TKX458819 TUT458818:TUT458819 UEP458818:UEP458819 UOL458818:UOL458819 UYH458818:UYH458819 VID458818:VID458819 VRZ458818:VRZ458819 WBV458818:WBV458819 WLR458818:WLR458819 WVN458818:WVN458819 F524354:F524355 JB524354:JB524355 SX524354:SX524355 ACT524354:ACT524355 AMP524354:AMP524355 AWL524354:AWL524355 BGH524354:BGH524355 BQD524354:BQD524355 BZZ524354:BZZ524355 CJV524354:CJV524355 CTR524354:CTR524355 DDN524354:DDN524355 DNJ524354:DNJ524355 DXF524354:DXF524355 EHB524354:EHB524355 EQX524354:EQX524355 FAT524354:FAT524355 FKP524354:FKP524355 FUL524354:FUL524355 GEH524354:GEH524355 GOD524354:GOD524355 GXZ524354:GXZ524355 HHV524354:HHV524355 HRR524354:HRR524355 IBN524354:IBN524355 ILJ524354:ILJ524355 IVF524354:IVF524355 JFB524354:JFB524355 JOX524354:JOX524355 JYT524354:JYT524355 KIP524354:KIP524355 KSL524354:KSL524355 LCH524354:LCH524355 LMD524354:LMD524355 LVZ524354:LVZ524355 MFV524354:MFV524355 MPR524354:MPR524355 MZN524354:MZN524355 NJJ524354:NJJ524355 NTF524354:NTF524355 ODB524354:ODB524355 OMX524354:OMX524355 OWT524354:OWT524355 PGP524354:PGP524355 PQL524354:PQL524355 QAH524354:QAH524355 QKD524354:QKD524355 QTZ524354:QTZ524355 RDV524354:RDV524355 RNR524354:RNR524355 RXN524354:RXN524355 SHJ524354:SHJ524355 SRF524354:SRF524355 TBB524354:TBB524355 TKX524354:TKX524355 TUT524354:TUT524355 UEP524354:UEP524355 UOL524354:UOL524355 UYH524354:UYH524355 VID524354:VID524355 VRZ524354:VRZ524355 WBV524354:WBV524355 WLR524354:WLR524355 WVN524354:WVN524355 F589890:F589891 JB589890:JB589891 SX589890:SX589891 ACT589890:ACT589891 AMP589890:AMP589891 AWL589890:AWL589891 BGH589890:BGH589891 BQD589890:BQD589891 BZZ589890:BZZ589891 CJV589890:CJV589891 CTR589890:CTR589891 DDN589890:DDN589891 DNJ589890:DNJ589891 DXF589890:DXF589891 EHB589890:EHB589891 EQX589890:EQX589891 FAT589890:FAT589891 FKP589890:FKP589891 FUL589890:FUL589891 GEH589890:GEH589891 GOD589890:GOD589891 GXZ589890:GXZ589891 HHV589890:HHV589891 HRR589890:HRR589891 IBN589890:IBN589891 ILJ589890:ILJ589891 IVF589890:IVF589891 JFB589890:JFB589891 JOX589890:JOX589891 JYT589890:JYT589891 KIP589890:KIP589891 KSL589890:KSL589891 LCH589890:LCH589891 LMD589890:LMD589891 LVZ589890:LVZ589891 MFV589890:MFV589891 MPR589890:MPR589891 MZN589890:MZN589891 NJJ589890:NJJ589891 NTF589890:NTF589891 ODB589890:ODB589891 OMX589890:OMX589891 OWT589890:OWT589891 PGP589890:PGP589891 PQL589890:PQL589891 QAH589890:QAH589891 QKD589890:QKD589891 QTZ589890:QTZ589891 RDV589890:RDV589891 RNR589890:RNR589891 RXN589890:RXN589891 SHJ589890:SHJ589891 SRF589890:SRF589891 TBB589890:TBB589891 TKX589890:TKX589891 TUT589890:TUT589891 UEP589890:UEP589891 UOL589890:UOL589891 UYH589890:UYH589891 VID589890:VID589891 VRZ589890:VRZ589891 WBV589890:WBV589891 WLR589890:WLR589891 WVN589890:WVN589891 F655426:F655427 JB655426:JB655427 SX655426:SX655427 ACT655426:ACT655427 AMP655426:AMP655427 AWL655426:AWL655427 BGH655426:BGH655427 BQD655426:BQD655427 BZZ655426:BZZ655427 CJV655426:CJV655427 CTR655426:CTR655427 DDN655426:DDN655427 DNJ655426:DNJ655427 DXF655426:DXF655427 EHB655426:EHB655427 EQX655426:EQX655427 FAT655426:FAT655427 FKP655426:FKP655427 FUL655426:FUL655427 GEH655426:GEH655427 GOD655426:GOD655427 GXZ655426:GXZ655427 HHV655426:HHV655427 HRR655426:HRR655427 IBN655426:IBN655427 ILJ655426:ILJ655427 IVF655426:IVF655427 JFB655426:JFB655427 JOX655426:JOX655427 JYT655426:JYT655427 KIP655426:KIP655427 KSL655426:KSL655427 LCH655426:LCH655427 LMD655426:LMD655427 LVZ655426:LVZ655427 MFV655426:MFV655427 MPR655426:MPR655427 MZN655426:MZN655427 NJJ655426:NJJ655427 NTF655426:NTF655427 ODB655426:ODB655427 OMX655426:OMX655427 OWT655426:OWT655427 PGP655426:PGP655427 PQL655426:PQL655427 QAH655426:QAH655427 QKD655426:QKD655427 QTZ655426:QTZ655427 RDV655426:RDV655427 RNR655426:RNR655427 RXN655426:RXN655427 SHJ655426:SHJ655427 SRF655426:SRF655427 TBB655426:TBB655427 TKX655426:TKX655427 TUT655426:TUT655427 UEP655426:UEP655427 UOL655426:UOL655427 UYH655426:UYH655427 VID655426:VID655427 VRZ655426:VRZ655427 WBV655426:WBV655427 WLR655426:WLR655427 WVN655426:WVN655427 F720962:F720963 JB720962:JB720963 SX720962:SX720963 ACT720962:ACT720963 AMP720962:AMP720963 AWL720962:AWL720963 BGH720962:BGH720963 BQD720962:BQD720963 BZZ720962:BZZ720963 CJV720962:CJV720963 CTR720962:CTR720963 DDN720962:DDN720963 DNJ720962:DNJ720963 DXF720962:DXF720963 EHB720962:EHB720963 EQX720962:EQX720963 FAT720962:FAT720963 FKP720962:FKP720963 FUL720962:FUL720963 GEH720962:GEH720963 GOD720962:GOD720963 GXZ720962:GXZ720963 HHV720962:HHV720963 HRR720962:HRR720963 IBN720962:IBN720963 ILJ720962:ILJ720963 IVF720962:IVF720963 JFB720962:JFB720963 JOX720962:JOX720963 JYT720962:JYT720963 KIP720962:KIP720963 KSL720962:KSL720963 LCH720962:LCH720963 LMD720962:LMD720963 LVZ720962:LVZ720963 MFV720962:MFV720963 MPR720962:MPR720963 MZN720962:MZN720963 NJJ720962:NJJ720963 NTF720962:NTF720963 ODB720962:ODB720963 OMX720962:OMX720963 OWT720962:OWT720963 PGP720962:PGP720963 PQL720962:PQL720963 QAH720962:QAH720963 QKD720962:QKD720963 QTZ720962:QTZ720963 RDV720962:RDV720963 RNR720962:RNR720963 RXN720962:RXN720963 SHJ720962:SHJ720963 SRF720962:SRF720963 TBB720962:TBB720963 TKX720962:TKX720963 TUT720962:TUT720963 UEP720962:UEP720963 UOL720962:UOL720963 UYH720962:UYH720963 VID720962:VID720963 VRZ720962:VRZ720963 WBV720962:WBV720963 WLR720962:WLR720963 WVN720962:WVN720963 F786498:F786499 JB786498:JB786499 SX786498:SX786499 ACT786498:ACT786499 AMP786498:AMP786499 AWL786498:AWL786499 BGH786498:BGH786499 BQD786498:BQD786499 BZZ786498:BZZ786499 CJV786498:CJV786499 CTR786498:CTR786499 DDN786498:DDN786499 DNJ786498:DNJ786499 DXF786498:DXF786499 EHB786498:EHB786499 EQX786498:EQX786499 FAT786498:FAT786499 FKP786498:FKP786499 FUL786498:FUL786499 GEH786498:GEH786499 GOD786498:GOD786499 GXZ786498:GXZ786499 HHV786498:HHV786499 HRR786498:HRR786499 IBN786498:IBN786499 ILJ786498:ILJ786499 IVF786498:IVF786499 JFB786498:JFB786499 JOX786498:JOX786499 JYT786498:JYT786499 KIP786498:KIP786499 KSL786498:KSL786499 LCH786498:LCH786499 LMD786498:LMD786499 LVZ786498:LVZ786499 MFV786498:MFV786499 MPR786498:MPR786499 MZN786498:MZN786499 NJJ786498:NJJ786499 NTF786498:NTF786499 ODB786498:ODB786499 OMX786498:OMX786499 OWT786498:OWT786499 PGP786498:PGP786499 PQL786498:PQL786499 QAH786498:QAH786499 QKD786498:QKD786499 QTZ786498:QTZ786499 RDV786498:RDV786499 RNR786498:RNR786499 RXN786498:RXN786499 SHJ786498:SHJ786499 SRF786498:SRF786499 TBB786498:TBB786499 TKX786498:TKX786499 TUT786498:TUT786499 UEP786498:UEP786499 UOL786498:UOL786499 UYH786498:UYH786499 VID786498:VID786499 VRZ786498:VRZ786499 WBV786498:WBV786499 WLR786498:WLR786499 WVN786498:WVN786499 F852034:F852035 JB852034:JB852035 SX852034:SX852035 ACT852034:ACT852035 AMP852034:AMP852035 AWL852034:AWL852035 BGH852034:BGH852035 BQD852034:BQD852035 BZZ852034:BZZ852035 CJV852034:CJV852035 CTR852034:CTR852035 DDN852034:DDN852035 DNJ852034:DNJ852035 DXF852034:DXF852035 EHB852034:EHB852035 EQX852034:EQX852035 FAT852034:FAT852035 FKP852034:FKP852035 FUL852034:FUL852035 GEH852034:GEH852035 GOD852034:GOD852035 GXZ852034:GXZ852035 HHV852034:HHV852035 HRR852034:HRR852035 IBN852034:IBN852035 ILJ852034:ILJ852035 IVF852034:IVF852035 JFB852034:JFB852035 JOX852034:JOX852035 JYT852034:JYT852035 KIP852034:KIP852035 KSL852034:KSL852035 LCH852034:LCH852035 LMD852034:LMD852035 LVZ852034:LVZ852035 MFV852034:MFV852035 MPR852034:MPR852035 MZN852034:MZN852035 NJJ852034:NJJ852035 NTF852034:NTF852035 ODB852034:ODB852035 OMX852034:OMX852035 OWT852034:OWT852035 PGP852034:PGP852035 PQL852034:PQL852035 QAH852034:QAH852035 QKD852034:QKD852035 QTZ852034:QTZ852035 RDV852034:RDV852035 RNR852034:RNR852035 RXN852034:RXN852035 SHJ852034:SHJ852035 SRF852034:SRF852035 TBB852034:TBB852035 TKX852034:TKX852035 TUT852034:TUT852035 UEP852034:UEP852035 UOL852034:UOL852035 UYH852034:UYH852035 VID852034:VID852035 VRZ852034:VRZ852035 WBV852034:WBV852035 WLR852034:WLR852035 WVN852034:WVN852035 F917570:F917571 JB917570:JB917571 SX917570:SX917571 ACT917570:ACT917571 AMP917570:AMP917571 AWL917570:AWL917571 BGH917570:BGH917571 BQD917570:BQD917571 BZZ917570:BZZ917571 CJV917570:CJV917571 CTR917570:CTR917571 DDN917570:DDN917571 DNJ917570:DNJ917571 DXF917570:DXF917571 EHB917570:EHB917571 EQX917570:EQX917571 FAT917570:FAT917571 FKP917570:FKP917571 FUL917570:FUL917571 GEH917570:GEH917571 GOD917570:GOD917571 GXZ917570:GXZ917571 HHV917570:HHV917571 HRR917570:HRR917571 IBN917570:IBN917571 ILJ917570:ILJ917571 IVF917570:IVF917571 JFB917570:JFB917571 JOX917570:JOX917571 JYT917570:JYT917571 KIP917570:KIP917571 KSL917570:KSL917571 LCH917570:LCH917571 LMD917570:LMD917571 LVZ917570:LVZ917571 MFV917570:MFV917571 MPR917570:MPR917571 MZN917570:MZN917571 NJJ917570:NJJ917571 NTF917570:NTF917571 ODB917570:ODB917571 OMX917570:OMX917571 OWT917570:OWT917571 PGP917570:PGP917571 PQL917570:PQL917571 QAH917570:QAH917571 QKD917570:QKD917571 QTZ917570:QTZ917571 RDV917570:RDV917571 RNR917570:RNR917571 RXN917570:RXN917571 SHJ917570:SHJ917571 SRF917570:SRF917571 TBB917570:TBB917571 TKX917570:TKX917571 TUT917570:TUT917571 UEP917570:UEP917571 UOL917570:UOL917571 UYH917570:UYH917571 VID917570:VID917571 VRZ917570:VRZ917571 WBV917570:WBV917571 WLR917570:WLR917571 WVN917570:WVN917571 F983106:F983107 JB983106:JB983107 SX983106:SX983107 ACT983106:ACT983107 AMP983106:AMP983107 AWL983106:AWL983107 BGH983106:BGH983107 BQD983106:BQD983107 BZZ983106:BZZ983107 CJV983106:CJV983107 CTR983106:CTR983107 DDN983106:DDN983107 DNJ983106:DNJ983107 DXF983106:DXF983107 EHB983106:EHB983107 EQX983106:EQX983107 FAT983106:FAT983107 FKP983106:FKP983107 FUL983106:FUL983107 GEH983106:GEH983107 GOD983106:GOD983107 GXZ983106:GXZ983107 HHV983106:HHV983107 HRR983106:HRR983107 IBN983106:IBN983107 ILJ983106:ILJ983107 IVF983106:IVF983107 JFB983106:JFB983107 JOX983106:JOX983107 JYT983106:JYT983107 KIP983106:KIP983107 KSL983106:KSL983107 LCH983106:LCH983107 LMD983106:LMD983107 LVZ983106:LVZ983107 MFV983106:MFV983107 MPR983106:MPR983107 MZN983106:MZN983107 NJJ983106:NJJ983107 NTF983106:NTF983107 ODB983106:ODB983107 OMX983106:OMX983107 OWT983106:OWT983107 PGP983106:PGP983107 PQL983106:PQL983107 QAH983106:QAH983107 QKD983106:QKD983107 QTZ983106:QTZ983107 RDV983106:RDV983107 RNR983106:RNR983107 RXN983106:RXN983107 SHJ983106:SHJ983107 SRF983106:SRF983107 TBB983106:TBB983107 TKX983106:TKX983107 TUT983106:TUT983107 UEP983106:UEP983107 UOL983106:UOL983107 UYH983106:UYH983107 VID983106:VID983107 VRZ983106:VRZ983107 WBV983106:WBV983107 WLR983106:WLR983107 WVN983106:WVN983107 F37:F41 JB37:JB41 SX37:SX41 ACT37:ACT41 AMP37:AMP41 AWL37:AWL41 BGH37:BGH41 BQD37:BQD41 BZZ37:BZZ41 CJV37:CJV41 CTR37:CTR41 DDN37:DDN41 DNJ37:DNJ41 DXF37:DXF41 EHB37:EHB41 EQX37:EQX41 FAT37:FAT41 FKP37:FKP41 FUL37:FUL41 GEH37:GEH41 GOD37:GOD41 GXZ37:GXZ41 HHV37:HHV41 HRR37:HRR41 IBN37:IBN41 ILJ37:ILJ41 IVF37:IVF41 JFB37:JFB41 JOX37:JOX41 JYT37:JYT41 KIP37:KIP41 KSL37:KSL41 LCH37:LCH41 LMD37:LMD41 LVZ37:LVZ41 MFV37:MFV41 MPR37:MPR41 MZN37:MZN41 NJJ37:NJJ41 NTF37:NTF41 ODB37:ODB41 OMX37:OMX41 OWT37:OWT41 PGP37:PGP41 PQL37:PQL41 QAH37:QAH41 QKD37:QKD41 QTZ37:QTZ41 RDV37:RDV41 RNR37:RNR41 RXN37:RXN41 SHJ37:SHJ41 SRF37:SRF41 TBB37:TBB41 TKX37:TKX41 TUT37:TUT41 UEP37:UEP41 UOL37:UOL41 UYH37:UYH41 VID37:VID41 VRZ37:VRZ41 WBV37:WBV41 WLR37:WLR41 WVN37:WVN41 F65587:F65591 JB65587:JB65591 SX65587:SX65591 ACT65587:ACT65591 AMP65587:AMP65591 AWL65587:AWL65591 BGH65587:BGH65591 BQD65587:BQD65591 BZZ65587:BZZ65591 CJV65587:CJV65591 CTR65587:CTR65591 DDN65587:DDN65591 DNJ65587:DNJ65591 DXF65587:DXF65591 EHB65587:EHB65591 EQX65587:EQX65591 FAT65587:FAT65591 FKP65587:FKP65591 FUL65587:FUL65591 GEH65587:GEH65591 GOD65587:GOD65591 GXZ65587:GXZ65591 HHV65587:HHV65591 HRR65587:HRR65591 IBN65587:IBN65591 ILJ65587:ILJ65591 IVF65587:IVF65591 JFB65587:JFB65591 JOX65587:JOX65591 JYT65587:JYT65591 KIP65587:KIP65591 KSL65587:KSL65591 LCH65587:LCH65591 LMD65587:LMD65591 LVZ65587:LVZ65591 MFV65587:MFV65591 MPR65587:MPR65591 MZN65587:MZN65591 NJJ65587:NJJ65591 NTF65587:NTF65591 ODB65587:ODB65591 OMX65587:OMX65591 OWT65587:OWT65591 PGP65587:PGP65591 PQL65587:PQL65591 QAH65587:QAH65591 QKD65587:QKD65591 QTZ65587:QTZ65591 RDV65587:RDV65591 RNR65587:RNR65591 RXN65587:RXN65591 SHJ65587:SHJ65591 SRF65587:SRF65591 TBB65587:TBB65591 TKX65587:TKX65591 TUT65587:TUT65591 UEP65587:UEP65591 UOL65587:UOL65591 UYH65587:UYH65591 VID65587:VID65591 VRZ65587:VRZ65591 WBV65587:WBV65591 WLR65587:WLR65591 WVN65587:WVN65591 F131123:F131127 JB131123:JB131127 SX131123:SX131127 ACT131123:ACT131127 AMP131123:AMP131127 AWL131123:AWL131127 BGH131123:BGH131127 BQD131123:BQD131127 BZZ131123:BZZ131127 CJV131123:CJV131127 CTR131123:CTR131127 DDN131123:DDN131127 DNJ131123:DNJ131127 DXF131123:DXF131127 EHB131123:EHB131127 EQX131123:EQX131127 FAT131123:FAT131127 FKP131123:FKP131127 FUL131123:FUL131127 GEH131123:GEH131127 GOD131123:GOD131127 GXZ131123:GXZ131127 HHV131123:HHV131127 HRR131123:HRR131127 IBN131123:IBN131127 ILJ131123:ILJ131127 IVF131123:IVF131127 JFB131123:JFB131127 JOX131123:JOX131127 JYT131123:JYT131127 KIP131123:KIP131127 KSL131123:KSL131127 LCH131123:LCH131127 LMD131123:LMD131127 LVZ131123:LVZ131127 MFV131123:MFV131127 MPR131123:MPR131127 MZN131123:MZN131127 NJJ131123:NJJ131127 NTF131123:NTF131127 ODB131123:ODB131127 OMX131123:OMX131127 OWT131123:OWT131127 PGP131123:PGP131127 PQL131123:PQL131127 QAH131123:QAH131127 QKD131123:QKD131127 QTZ131123:QTZ131127 RDV131123:RDV131127 RNR131123:RNR131127 RXN131123:RXN131127 SHJ131123:SHJ131127 SRF131123:SRF131127 TBB131123:TBB131127 TKX131123:TKX131127 TUT131123:TUT131127 UEP131123:UEP131127 UOL131123:UOL131127 UYH131123:UYH131127 VID131123:VID131127 VRZ131123:VRZ131127 WBV131123:WBV131127 WLR131123:WLR131127 WVN131123:WVN131127 F196659:F196663 JB196659:JB196663 SX196659:SX196663 ACT196659:ACT196663 AMP196659:AMP196663 AWL196659:AWL196663 BGH196659:BGH196663 BQD196659:BQD196663 BZZ196659:BZZ196663 CJV196659:CJV196663 CTR196659:CTR196663 DDN196659:DDN196663 DNJ196659:DNJ196663 DXF196659:DXF196663 EHB196659:EHB196663 EQX196659:EQX196663 FAT196659:FAT196663 FKP196659:FKP196663 FUL196659:FUL196663 GEH196659:GEH196663 GOD196659:GOD196663 GXZ196659:GXZ196663 HHV196659:HHV196663 HRR196659:HRR196663 IBN196659:IBN196663 ILJ196659:ILJ196663 IVF196659:IVF196663 JFB196659:JFB196663 JOX196659:JOX196663 JYT196659:JYT196663 KIP196659:KIP196663 KSL196659:KSL196663 LCH196659:LCH196663 LMD196659:LMD196663 LVZ196659:LVZ196663 MFV196659:MFV196663 MPR196659:MPR196663 MZN196659:MZN196663 NJJ196659:NJJ196663 NTF196659:NTF196663 ODB196659:ODB196663 OMX196659:OMX196663 OWT196659:OWT196663 PGP196659:PGP196663 PQL196659:PQL196663 QAH196659:QAH196663 QKD196659:QKD196663 QTZ196659:QTZ196663 RDV196659:RDV196663 RNR196659:RNR196663 RXN196659:RXN196663 SHJ196659:SHJ196663 SRF196659:SRF196663 TBB196659:TBB196663 TKX196659:TKX196663 TUT196659:TUT196663 UEP196659:UEP196663 UOL196659:UOL196663 UYH196659:UYH196663 VID196659:VID196663 VRZ196659:VRZ196663 WBV196659:WBV196663 WLR196659:WLR196663 WVN196659:WVN196663 F262195:F262199 JB262195:JB262199 SX262195:SX262199 ACT262195:ACT262199 AMP262195:AMP262199 AWL262195:AWL262199 BGH262195:BGH262199 BQD262195:BQD262199 BZZ262195:BZZ262199 CJV262195:CJV262199 CTR262195:CTR262199 DDN262195:DDN262199 DNJ262195:DNJ262199 DXF262195:DXF262199 EHB262195:EHB262199 EQX262195:EQX262199 FAT262195:FAT262199 FKP262195:FKP262199 FUL262195:FUL262199 GEH262195:GEH262199 GOD262195:GOD262199 GXZ262195:GXZ262199 HHV262195:HHV262199 HRR262195:HRR262199 IBN262195:IBN262199 ILJ262195:ILJ262199 IVF262195:IVF262199 JFB262195:JFB262199 JOX262195:JOX262199 JYT262195:JYT262199 KIP262195:KIP262199 KSL262195:KSL262199 LCH262195:LCH262199 LMD262195:LMD262199 LVZ262195:LVZ262199 MFV262195:MFV262199 MPR262195:MPR262199 MZN262195:MZN262199 NJJ262195:NJJ262199 NTF262195:NTF262199 ODB262195:ODB262199 OMX262195:OMX262199 OWT262195:OWT262199 PGP262195:PGP262199 PQL262195:PQL262199 QAH262195:QAH262199 QKD262195:QKD262199 QTZ262195:QTZ262199 RDV262195:RDV262199 RNR262195:RNR262199 RXN262195:RXN262199 SHJ262195:SHJ262199 SRF262195:SRF262199 TBB262195:TBB262199 TKX262195:TKX262199 TUT262195:TUT262199 UEP262195:UEP262199 UOL262195:UOL262199 UYH262195:UYH262199 VID262195:VID262199 VRZ262195:VRZ262199 WBV262195:WBV262199 WLR262195:WLR262199 WVN262195:WVN262199 F327731:F327735 JB327731:JB327735 SX327731:SX327735 ACT327731:ACT327735 AMP327731:AMP327735 AWL327731:AWL327735 BGH327731:BGH327735 BQD327731:BQD327735 BZZ327731:BZZ327735 CJV327731:CJV327735 CTR327731:CTR327735 DDN327731:DDN327735 DNJ327731:DNJ327735 DXF327731:DXF327735 EHB327731:EHB327735 EQX327731:EQX327735 FAT327731:FAT327735 FKP327731:FKP327735 FUL327731:FUL327735 GEH327731:GEH327735 GOD327731:GOD327735 GXZ327731:GXZ327735 HHV327731:HHV327735 HRR327731:HRR327735 IBN327731:IBN327735 ILJ327731:ILJ327735 IVF327731:IVF327735 JFB327731:JFB327735 JOX327731:JOX327735 JYT327731:JYT327735 KIP327731:KIP327735 KSL327731:KSL327735 LCH327731:LCH327735 LMD327731:LMD327735 LVZ327731:LVZ327735 MFV327731:MFV327735 MPR327731:MPR327735 MZN327731:MZN327735 NJJ327731:NJJ327735 NTF327731:NTF327735 ODB327731:ODB327735 OMX327731:OMX327735 OWT327731:OWT327735 PGP327731:PGP327735 PQL327731:PQL327735 QAH327731:QAH327735 QKD327731:QKD327735 QTZ327731:QTZ327735 RDV327731:RDV327735 RNR327731:RNR327735 RXN327731:RXN327735 SHJ327731:SHJ327735 SRF327731:SRF327735 TBB327731:TBB327735 TKX327731:TKX327735 TUT327731:TUT327735 UEP327731:UEP327735 UOL327731:UOL327735 UYH327731:UYH327735 VID327731:VID327735 VRZ327731:VRZ327735 WBV327731:WBV327735 WLR327731:WLR327735 WVN327731:WVN327735 F393267:F393271 JB393267:JB393271 SX393267:SX393271 ACT393267:ACT393271 AMP393267:AMP393271 AWL393267:AWL393271 BGH393267:BGH393271 BQD393267:BQD393271 BZZ393267:BZZ393271 CJV393267:CJV393271 CTR393267:CTR393271 DDN393267:DDN393271 DNJ393267:DNJ393271 DXF393267:DXF393271 EHB393267:EHB393271 EQX393267:EQX393271 FAT393267:FAT393271 FKP393267:FKP393271 FUL393267:FUL393271 GEH393267:GEH393271 GOD393267:GOD393271 GXZ393267:GXZ393271 HHV393267:HHV393271 HRR393267:HRR393271 IBN393267:IBN393271 ILJ393267:ILJ393271 IVF393267:IVF393271 JFB393267:JFB393271 JOX393267:JOX393271 JYT393267:JYT393271 KIP393267:KIP393271 KSL393267:KSL393271 LCH393267:LCH393271 LMD393267:LMD393271 LVZ393267:LVZ393271 MFV393267:MFV393271 MPR393267:MPR393271 MZN393267:MZN393271 NJJ393267:NJJ393271 NTF393267:NTF393271 ODB393267:ODB393271 OMX393267:OMX393271 OWT393267:OWT393271 PGP393267:PGP393271 PQL393267:PQL393271 QAH393267:QAH393271 QKD393267:QKD393271 QTZ393267:QTZ393271 RDV393267:RDV393271 RNR393267:RNR393271 RXN393267:RXN393271 SHJ393267:SHJ393271 SRF393267:SRF393271 TBB393267:TBB393271 TKX393267:TKX393271 TUT393267:TUT393271 UEP393267:UEP393271 UOL393267:UOL393271 UYH393267:UYH393271 VID393267:VID393271 VRZ393267:VRZ393271 WBV393267:WBV393271 WLR393267:WLR393271 WVN393267:WVN393271 F458803:F458807 JB458803:JB458807 SX458803:SX458807 ACT458803:ACT458807 AMP458803:AMP458807 AWL458803:AWL458807 BGH458803:BGH458807 BQD458803:BQD458807 BZZ458803:BZZ458807 CJV458803:CJV458807 CTR458803:CTR458807 DDN458803:DDN458807 DNJ458803:DNJ458807 DXF458803:DXF458807 EHB458803:EHB458807 EQX458803:EQX458807 FAT458803:FAT458807 FKP458803:FKP458807 FUL458803:FUL458807 GEH458803:GEH458807 GOD458803:GOD458807 GXZ458803:GXZ458807 HHV458803:HHV458807 HRR458803:HRR458807 IBN458803:IBN458807 ILJ458803:ILJ458807 IVF458803:IVF458807 JFB458803:JFB458807 JOX458803:JOX458807 JYT458803:JYT458807 KIP458803:KIP458807 KSL458803:KSL458807 LCH458803:LCH458807 LMD458803:LMD458807 LVZ458803:LVZ458807 MFV458803:MFV458807 MPR458803:MPR458807 MZN458803:MZN458807 NJJ458803:NJJ458807 NTF458803:NTF458807 ODB458803:ODB458807 OMX458803:OMX458807 OWT458803:OWT458807 PGP458803:PGP458807 PQL458803:PQL458807 QAH458803:QAH458807 QKD458803:QKD458807 QTZ458803:QTZ458807 RDV458803:RDV458807 RNR458803:RNR458807 RXN458803:RXN458807 SHJ458803:SHJ458807 SRF458803:SRF458807 TBB458803:TBB458807 TKX458803:TKX458807 TUT458803:TUT458807 UEP458803:UEP458807 UOL458803:UOL458807 UYH458803:UYH458807 VID458803:VID458807 VRZ458803:VRZ458807 WBV458803:WBV458807 WLR458803:WLR458807 WVN458803:WVN458807 F524339:F524343 JB524339:JB524343 SX524339:SX524343 ACT524339:ACT524343 AMP524339:AMP524343 AWL524339:AWL524343 BGH524339:BGH524343 BQD524339:BQD524343 BZZ524339:BZZ524343 CJV524339:CJV524343 CTR524339:CTR524343 DDN524339:DDN524343 DNJ524339:DNJ524343 DXF524339:DXF524343 EHB524339:EHB524343 EQX524339:EQX524343 FAT524339:FAT524343 FKP524339:FKP524343 FUL524339:FUL524343 GEH524339:GEH524343 GOD524339:GOD524343 GXZ524339:GXZ524343 HHV524339:HHV524343 HRR524339:HRR524343 IBN524339:IBN524343 ILJ524339:ILJ524343 IVF524339:IVF524343 JFB524339:JFB524343 JOX524339:JOX524343 JYT524339:JYT524343 KIP524339:KIP524343 KSL524339:KSL524343 LCH524339:LCH524343 LMD524339:LMD524343 LVZ524339:LVZ524343 MFV524339:MFV524343 MPR524339:MPR524343 MZN524339:MZN524343 NJJ524339:NJJ524343 NTF524339:NTF524343 ODB524339:ODB524343 OMX524339:OMX524343 OWT524339:OWT524343 PGP524339:PGP524343 PQL524339:PQL524343 QAH524339:QAH524343 QKD524339:QKD524343 QTZ524339:QTZ524343 RDV524339:RDV524343 RNR524339:RNR524343 RXN524339:RXN524343 SHJ524339:SHJ524343 SRF524339:SRF524343 TBB524339:TBB524343 TKX524339:TKX524343 TUT524339:TUT524343 UEP524339:UEP524343 UOL524339:UOL524343 UYH524339:UYH524343 VID524339:VID524343 VRZ524339:VRZ524343 WBV524339:WBV524343 WLR524339:WLR524343 WVN524339:WVN524343 F589875:F589879 JB589875:JB589879 SX589875:SX589879 ACT589875:ACT589879 AMP589875:AMP589879 AWL589875:AWL589879 BGH589875:BGH589879 BQD589875:BQD589879 BZZ589875:BZZ589879 CJV589875:CJV589879 CTR589875:CTR589879 DDN589875:DDN589879 DNJ589875:DNJ589879 DXF589875:DXF589879 EHB589875:EHB589879 EQX589875:EQX589879 FAT589875:FAT589879 FKP589875:FKP589879 FUL589875:FUL589879 GEH589875:GEH589879 GOD589875:GOD589879 GXZ589875:GXZ589879 HHV589875:HHV589879 HRR589875:HRR589879 IBN589875:IBN589879 ILJ589875:ILJ589879 IVF589875:IVF589879 JFB589875:JFB589879 JOX589875:JOX589879 JYT589875:JYT589879 KIP589875:KIP589879 KSL589875:KSL589879 LCH589875:LCH589879 LMD589875:LMD589879 LVZ589875:LVZ589879 MFV589875:MFV589879 MPR589875:MPR589879 MZN589875:MZN589879 NJJ589875:NJJ589879 NTF589875:NTF589879 ODB589875:ODB589879 OMX589875:OMX589879 OWT589875:OWT589879 PGP589875:PGP589879 PQL589875:PQL589879 QAH589875:QAH589879 QKD589875:QKD589879 QTZ589875:QTZ589879 RDV589875:RDV589879 RNR589875:RNR589879 RXN589875:RXN589879 SHJ589875:SHJ589879 SRF589875:SRF589879 TBB589875:TBB589879 TKX589875:TKX589879 TUT589875:TUT589879 UEP589875:UEP589879 UOL589875:UOL589879 UYH589875:UYH589879 VID589875:VID589879 VRZ589875:VRZ589879 WBV589875:WBV589879 WLR589875:WLR589879 WVN589875:WVN589879 F655411:F655415 JB655411:JB655415 SX655411:SX655415 ACT655411:ACT655415 AMP655411:AMP655415 AWL655411:AWL655415 BGH655411:BGH655415 BQD655411:BQD655415 BZZ655411:BZZ655415 CJV655411:CJV655415 CTR655411:CTR655415 DDN655411:DDN655415 DNJ655411:DNJ655415 DXF655411:DXF655415 EHB655411:EHB655415 EQX655411:EQX655415 FAT655411:FAT655415 FKP655411:FKP655415 FUL655411:FUL655415 GEH655411:GEH655415 GOD655411:GOD655415 GXZ655411:GXZ655415 HHV655411:HHV655415 HRR655411:HRR655415 IBN655411:IBN655415 ILJ655411:ILJ655415 IVF655411:IVF655415 JFB655411:JFB655415 JOX655411:JOX655415 JYT655411:JYT655415 KIP655411:KIP655415 KSL655411:KSL655415 LCH655411:LCH655415 LMD655411:LMD655415 LVZ655411:LVZ655415 MFV655411:MFV655415 MPR655411:MPR655415 MZN655411:MZN655415 NJJ655411:NJJ655415 NTF655411:NTF655415 ODB655411:ODB655415 OMX655411:OMX655415 OWT655411:OWT655415 PGP655411:PGP655415 PQL655411:PQL655415 QAH655411:QAH655415 QKD655411:QKD655415 QTZ655411:QTZ655415 RDV655411:RDV655415 RNR655411:RNR655415 RXN655411:RXN655415 SHJ655411:SHJ655415 SRF655411:SRF655415 TBB655411:TBB655415 TKX655411:TKX655415 TUT655411:TUT655415 UEP655411:UEP655415 UOL655411:UOL655415 UYH655411:UYH655415 VID655411:VID655415 VRZ655411:VRZ655415 WBV655411:WBV655415 WLR655411:WLR655415 WVN655411:WVN655415 F720947:F720951 JB720947:JB720951 SX720947:SX720951 ACT720947:ACT720951 AMP720947:AMP720951 AWL720947:AWL720951 BGH720947:BGH720951 BQD720947:BQD720951 BZZ720947:BZZ720951 CJV720947:CJV720951 CTR720947:CTR720951 DDN720947:DDN720951 DNJ720947:DNJ720951 DXF720947:DXF720951 EHB720947:EHB720951 EQX720947:EQX720951 FAT720947:FAT720951 FKP720947:FKP720951 FUL720947:FUL720951 GEH720947:GEH720951 GOD720947:GOD720951 GXZ720947:GXZ720951 HHV720947:HHV720951 HRR720947:HRR720951 IBN720947:IBN720951 ILJ720947:ILJ720951 IVF720947:IVF720951 JFB720947:JFB720951 JOX720947:JOX720951 JYT720947:JYT720951 KIP720947:KIP720951 KSL720947:KSL720951 LCH720947:LCH720951 LMD720947:LMD720951 LVZ720947:LVZ720951 MFV720947:MFV720951 MPR720947:MPR720951 MZN720947:MZN720951 NJJ720947:NJJ720951 NTF720947:NTF720951 ODB720947:ODB720951 OMX720947:OMX720951 OWT720947:OWT720951 PGP720947:PGP720951 PQL720947:PQL720951 QAH720947:QAH720951 QKD720947:QKD720951 QTZ720947:QTZ720951 RDV720947:RDV720951 RNR720947:RNR720951 RXN720947:RXN720951 SHJ720947:SHJ720951 SRF720947:SRF720951 TBB720947:TBB720951 TKX720947:TKX720951 TUT720947:TUT720951 UEP720947:UEP720951 UOL720947:UOL720951 UYH720947:UYH720951 VID720947:VID720951 VRZ720947:VRZ720951 WBV720947:WBV720951 WLR720947:WLR720951 WVN720947:WVN720951 F786483:F786487 JB786483:JB786487 SX786483:SX786487 ACT786483:ACT786487 AMP786483:AMP786487 AWL786483:AWL786487 BGH786483:BGH786487 BQD786483:BQD786487 BZZ786483:BZZ786487 CJV786483:CJV786487 CTR786483:CTR786487 DDN786483:DDN786487 DNJ786483:DNJ786487 DXF786483:DXF786487 EHB786483:EHB786487 EQX786483:EQX786487 FAT786483:FAT786487 FKP786483:FKP786487 FUL786483:FUL786487 GEH786483:GEH786487 GOD786483:GOD786487 GXZ786483:GXZ786487 HHV786483:HHV786487 HRR786483:HRR786487 IBN786483:IBN786487 ILJ786483:ILJ786487 IVF786483:IVF786487 JFB786483:JFB786487 JOX786483:JOX786487 JYT786483:JYT786487 KIP786483:KIP786487 KSL786483:KSL786487 LCH786483:LCH786487 LMD786483:LMD786487 LVZ786483:LVZ786487 MFV786483:MFV786487 MPR786483:MPR786487 MZN786483:MZN786487 NJJ786483:NJJ786487 NTF786483:NTF786487 ODB786483:ODB786487 OMX786483:OMX786487 OWT786483:OWT786487 PGP786483:PGP786487 PQL786483:PQL786487 QAH786483:QAH786487 QKD786483:QKD786487 QTZ786483:QTZ786487 RDV786483:RDV786487 RNR786483:RNR786487 RXN786483:RXN786487 SHJ786483:SHJ786487 SRF786483:SRF786487 TBB786483:TBB786487 TKX786483:TKX786487 TUT786483:TUT786487 UEP786483:UEP786487 UOL786483:UOL786487 UYH786483:UYH786487 VID786483:VID786487 VRZ786483:VRZ786487 WBV786483:WBV786487 WLR786483:WLR786487 WVN786483:WVN786487 F852019:F852023 JB852019:JB852023 SX852019:SX852023 ACT852019:ACT852023 AMP852019:AMP852023 AWL852019:AWL852023 BGH852019:BGH852023 BQD852019:BQD852023 BZZ852019:BZZ852023 CJV852019:CJV852023 CTR852019:CTR852023 DDN852019:DDN852023 DNJ852019:DNJ852023 DXF852019:DXF852023 EHB852019:EHB852023 EQX852019:EQX852023 FAT852019:FAT852023 FKP852019:FKP852023 FUL852019:FUL852023 GEH852019:GEH852023 GOD852019:GOD852023 GXZ852019:GXZ852023 HHV852019:HHV852023 HRR852019:HRR852023 IBN852019:IBN852023 ILJ852019:ILJ852023 IVF852019:IVF852023 JFB852019:JFB852023 JOX852019:JOX852023 JYT852019:JYT852023 KIP852019:KIP852023 KSL852019:KSL852023 LCH852019:LCH852023 LMD852019:LMD852023 LVZ852019:LVZ852023 MFV852019:MFV852023 MPR852019:MPR852023 MZN852019:MZN852023 NJJ852019:NJJ852023 NTF852019:NTF852023 ODB852019:ODB852023 OMX852019:OMX852023 OWT852019:OWT852023 PGP852019:PGP852023 PQL852019:PQL852023 QAH852019:QAH852023 QKD852019:QKD852023 QTZ852019:QTZ852023 RDV852019:RDV852023 RNR852019:RNR852023 RXN852019:RXN852023 SHJ852019:SHJ852023 SRF852019:SRF852023 TBB852019:TBB852023 TKX852019:TKX852023 TUT852019:TUT852023 UEP852019:UEP852023 UOL852019:UOL852023 UYH852019:UYH852023 VID852019:VID852023 VRZ852019:VRZ852023 WBV852019:WBV852023 WLR852019:WLR852023 WVN852019:WVN852023 F917555:F917559 JB917555:JB917559 SX917555:SX917559 ACT917555:ACT917559 AMP917555:AMP917559 AWL917555:AWL917559 BGH917555:BGH917559 BQD917555:BQD917559 BZZ917555:BZZ917559 CJV917555:CJV917559 CTR917555:CTR917559 DDN917555:DDN917559 DNJ917555:DNJ917559 DXF917555:DXF917559 EHB917555:EHB917559 EQX917555:EQX917559 FAT917555:FAT917559 FKP917555:FKP917559 FUL917555:FUL917559 GEH917555:GEH917559 GOD917555:GOD917559 GXZ917555:GXZ917559 HHV917555:HHV917559 HRR917555:HRR917559 IBN917555:IBN917559 ILJ917555:ILJ917559 IVF917555:IVF917559 JFB917555:JFB917559 JOX917555:JOX917559 JYT917555:JYT917559 KIP917555:KIP917559 KSL917555:KSL917559 LCH917555:LCH917559 LMD917555:LMD917559 LVZ917555:LVZ917559 MFV917555:MFV917559 MPR917555:MPR917559 MZN917555:MZN917559 NJJ917555:NJJ917559 NTF917555:NTF917559 ODB917555:ODB917559 OMX917555:OMX917559 OWT917555:OWT917559 PGP917555:PGP917559 PQL917555:PQL917559 QAH917555:QAH917559 QKD917555:QKD917559 QTZ917555:QTZ917559 RDV917555:RDV917559 RNR917555:RNR917559 RXN917555:RXN917559 SHJ917555:SHJ917559 SRF917555:SRF917559 TBB917555:TBB917559 TKX917555:TKX917559 TUT917555:TUT917559 UEP917555:UEP917559 UOL917555:UOL917559 UYH917555:UYH917559 VID917555:VID917559 VRZ917555:VRZ917559 WBV917555:WBV917559 WLR917555:WLR917559 WVN917555:WVN917559 F983091:F983095 JB983091:JB983095 SX983091:SX983095 ACT983091:ACT983095 AMP983091:AMP983095 AWL983091:AWL983095 BGH983091:BGH983095 BQD983091:BQD983095 BZZ983091:BZZ983095 CJV983091:CJV983095 CTR983091:CTR983095 DDN983091:DDN983095 DNJ983091:DNJ983095 DXF983091:DXF983095 EHB983091:EHB983095 EQX983091:EQX983095 FAT983091:FAT983095 FKP983091:FKP983095 FUL983091:FUL983095 GEH983091:GEH983095 GOD983091:GOD983095 GXZ983091:GXZ983095 HHV983091:HHV983095 HRR983091:HRR983095 IBN983091:IBN983095 ILJ983091:ILJ983095 IVF983091:IVF983095 JFB983091:JFB983095 JOX983091:JOX983095 JYT983091:JYT983095 KIP983091:KIP983095 KSL983091:KSL983095 LCH983091:LCH983095 LMD983091:LMD983095 LVZ983091:LVZ983095 MFV983091:MFV983095 MPR983091:MPR983095 MZN983091:MZN983095 NJJ983091:NJJ983095 NTF983091:NTF983095 ODB983091:ODB983095 OMX983091:OMX983095 OWT983091:OWT983095 PGP983091:PGP983095 PQL983091:PQL983095 QAH983091:QAH983095 QKD983091:QKD983095 QTZ983091:QTZ983095 RDV983091:RDV983095 RNR983091:RNR983095 RXN983091:RXN983095 SHJ983091:SHJ983095 SRF983091:SRF983095 TBB983091:TBB983095 TKX983091:TKX983095 TUT983091:TUT983095 UEP983091:UEP983095 UOL983091:UOL983095 UYH983091:UYH983095 VID983091:VID983095 VRZ983091:VRZ983095 WBV983091:WBV983095 WLR983091:WLR983095 WVN983091:WVN983095" xr:uid="{BC365E24-15A6-4A33-831E-474FF311975A}">
      <formula1>"（Ⅰ）,（Ⅱ）"</formula1>
    </dataValidation>
    <dataValidation type="list" allowBlank="1" showInputMessage="1" showErrorMessage="1" sqref="B76:D76 IX76:IZ76 ST76:SV76 ACP76:ACR76 AML76:AMN76 AWH76:AWJ76 BGD76:BGF76 BPZ76:BQB76 BZV76:BZX76 CJR76:CJT76 CTN76:CTP76 DDJ76:DDL76 DNF76:DNH76 DXB76:DXD76 EGX76:EGZ76 EQT76:EQV76 FAP76:FAR76 FKL76:FKN76 FUH76:FUJ76 GED76:GEF76 GNZ76:GOB76 GXV76:GXX76 HHR76:HHT76 HRN76:HRP76 IBJ76:IBL76 ILF76:ILH76 IVB76:IVD76 JEX76:JEZ76 JOT76:JOV76 JYP76:JYR76 KIL76:KIN76 KSH76:KSJ76 LCD76:LCF76 LLZ76:LMB76 LVV76:LVX76 MFR76:MFT76 MPN76:MPP76 MZJ76:MZL76 NJF76:NJH76 NTB76:NTD76 OCX76:OCZ76 OMT76:OMV76 OWP76:OWR76 PGL76:PGN76 PQH76:PQJ76 QAD76:QAF76 QJZ76:QKB76 QTV76:QTX76 RDR76:RDT76 RNN76:RNP76 RXJ76:RXL76 SHF76:SHH76 SRB76:SRD76 TAX76:TAZ76 TKT76:TKV76 TUP76:TUR76 UEL76:UEN76 UOH76:UOJ76 UYD76:UYF76 VHZ76:VIB76 VRV76:VRX76 WBR76:WBT76 WLN76:WLP76 WVJ76:WVL76 B65626:D65626 IX65626:IZ65626 ST65626:SV65626 ACP65626:ACR65626 AML65626:AMN65626 AWH65626:AWJ65626 BGD65626:BGF65626 BPZ65626:BQB65626 BZV65626:BZX65626 CJR65626:CJT65626 CTN65626:CTP65626 DDJ65626:DDL65626 DNF65626:DNH65626 DXB65626:DXD65626 EGX65626:EGZ65626 EQT65626:EQV65626 FAP65626:FAR65626 FKL65626:FKN65626 FUH65626:FUJ65626 GED65626:GEF65626 GNZ65626:GOB65626 GXV65626:GXX65626 HHR65626:HHT65626 HRN65626:HRP65626 IBJ65626:IBL65626 ILF65626:ILH65626 IVB65626:IVD65626 JEX65626:JEZ65626 JOT65626:JOV65626 JYP65626:JYR65626 KIL65626:KIN65626 KSH65626:KSJ65626 LCD65626:LCF65626 LLZ65626:LMB65626 LVV65626:LVX65626 MFR65626:MFT65626 MPN65626:MPP65626 MZJ65626:MZL65626 NJF65626:NJH65626 NTB65626:NTD65626 OCX65626:OCZ65626 OMT65626:OMV65626 OWP65626:OWR65626 PGL65626:PGN65626 PQH65626:PQJ65626 QAD65626:QAF65626 QJZ65626:QKB65626 QTV65626:QTX65626 RDR65626:RDT65626 RNN65626:RNP65626 RXJ65626:RXL65626 SHF65626:SHH65626 SRB65626:SRD65626 TAX65626:TAZ65626 TKT65626:TKV65626 TUP65626:TUR65626 UEL65626:UEN65626 UOH65626:UOJ65626 UYD65626:UYF65626 VHZ65626:VIB65626 VRV65626:VRX65626 WBR65626:WBT65626 WLN65626:WLP65626 WVJ65626:WVL65626 B131162:D131162 IX131162:IZ131162 ST131162:SV131162 ACP131162:ACR131162 AML131162:AMN131162 AWH131162:AWJ131162 BGD131162:BGF131162 BPZ131162:BQB131162 BZV131162:BZX131162 CJR131162:CJT131162 CTN131162:CTP131162 DDJ131162:DDL131162 DNF131162:DNH131162 DXB131162:DXD131162 EGX131162:EGZ131162 EQT131162:EQV131162 FAP131162:FAR131162 FKL131162:FKN131162 FUH131162:FUJ131162 GED131162:GEF131162 GNZ131162:GOB131162 GXV131162:GXX131162 HHR131162:HHT131162 HRN131162:HRP131162 IBJ131162:IBL131162 ILF131162:ILH131162 IVB131162:IVD131162 JEX131162:JEZ131162 JOT131162:JOV131162 JYP131162:JYR131162 KIL131162:KIN131162 KSH131162:KSJ131162 LCD131162:LCF131162 LLZ131162:LMB131162 LVV131162:LVX131162 MFR131162:MFT131162 MPN131162:MPP131162 MZJ131162:MZL131162 NJF131162:NJH131162 NTB131162:NTD131162 OCX131162:OCZ131162 OMT131162:OMV131162 OWP131162:OWR131162 PGL131162:PGN131162 PQH131162:PQJ131162 QAD131162:QAF131162 QJZ131162:QKB131162 QTV131162:QTX131162 RDR131162:RDT131162 RNN131162:RNP131162 RXJ131162:RXL131162 SHF131162:SHH131162 SRB131162:SRD131162 TAX131162:TAZ131162 TKT131162:TKV131162 TUP131162:TUR131162 UEL131162:UEN131162 UOH131162:UOJ131162 UYD131162:UYF131162 VHZ131162:VIB131162 VRV131162:VRX131162 WBR131162:WBT131162 WLN131162:WLP131162 WVJ131162:WVL131162 B196698:D196698 IX196698:IZ196698 ST196698:SV196698 ACP196698:ACR196698 AML196698:AMN196698 AWH196698:AWJ196698 BGD196698:BGF196698 BPZ196698:BQB196698 BZV196698:BZX196698 CJR196698:CJT196698 CTN196698:CTP196698 DDJ196698:DDL196698 DNF196698:DNH196698 DXB196698:DXD196698 EGX196698:EGZ196698 EQT196698:EQV196698 FAP196698:FAR196698 FKL196698:FKN196698 FUH196698:FUJ196698 GED196698:GEF196698 GNZ196698:GOB196698 GXV196698:GXX196698 HHR196698:HHT196698 HRN196698:HRP196698 IBJ196698:IBL196698 ILF196698:ILH196698 IVB196698:IVD196698 JEX196698:JEZ196698 JOT196698:JOV196698 JYP196698:JYR196698 KIL196698:KIN196698 KSH196698:KSJ196698 LCD196698:LCF196698 LLZ196698:LMB196698 LVV196698:LVX196698 MFR196698:MFT196698 MPN196698:MPP196698 MZJ196698:MZL196698 NJF196698:NJH196698 NTB196698:NTD196698 OCX196698:OCZ196698 OMT196698:OMV196698 OWP196698:OWR196698 PGL196698:PGN196698 PQH196698:PQJ196698 QAD196698:QAF196698 QJZ196698:QKB196698 QTV196698:QTX196698 RDR196698:RDT196698 RNN196698:RNP196698 RXJ196698:RXL196698 SHF196698:SHH196698 SRB196698:SRD196698 TAX196698:TAZ196698 TKT196698:TKV196698 TUP196698:TUR196698 UEL196698:UEN196698 UOH196698:UOJ196698 UYD196698:UYF196698 VHZ196698:VIB196698 VRV196698:VRX196698 WBR196698:WBT196698 WLN196698:WLP196698 WVJ196698:WVL196698 B262234:D262234 IX262234:IZ262234 ST262234:SV262234 ACP262234:ACR262234 AML262234:AMN262234 AWH262234:AWJ262234 BGD262234:BGF262234 BPZ262234:BQB262234 BZV262234:BZX262234 CJR262234:CJT262234 CTN262234:CTP262234 DDJ262234:DDL262234 DNF262234:DNH262234 DXB262234:DXD262234 EGX262234:EGZ262234 EQT262234:EQV262234 FAP262234:FAR262234 FKL262234:FKN262234 FUH262234:FUJ262234 GED262234:GEF262234 GNZ262234:GOB262234 GXV262234:GXX262234 HHR262234:HHT262234 HRN262234:HRP262234 IBJ262234:IBL262234 ILF262234:ILH262234 IVB262234:IVD262234 JEX262234:JEZ262234 JOT262234:JOV262234 JYP262234:JYR262234 KIL262234:KIN262234 KSH262234:KSJ262234 LCD262234:LCF262234 LLZ262234:LMB262234 LVV262234:LVX262234 MFR262234:MFT262234 MPN262234:MPP262234 MZJ262234:MZL262234 NJF262234:NJH262234 NTB262234:NTD262234 OCX262234:OCZ262234 OMT262234:OMV262234 OWP262234:OWR262234 PGL262234:PGN262234 PQH262234:PQJ262234 QAD262234:QAF262234 QJZ262234:QKB262234 QTV262234:QTX262234 RDR262234:RDT262234 RNN262234:RNP262234 RXJ262234:RXL262234 SHF262234:SHH262234 SRB262234:SRD262234 TAX262234:TAZ262234 TKT262234:TKV262234 TUP262234:TUR262234 UEL262234:UEN262234 UOH262234:UOJ262234 UYD262234:UYF262234 VHZ262234:VIB262234 VRV262234:VRX262234 WBR262234:WBT262234 WLN262234:WLP262234 WVJ262234:WVL262234 B327770:D327770 IX327770:IZ327770 ST327770:SV327770 ACP327770:ACR327770 AML327770:AMN327770 AWH327770:AWJ327770 BGD327770:BGF327770 BPZ327770:BQB327770 BZV327770:BZX327770 CJR327770:CJT327770 CTN327770:CTP327770 DDJ327770:DDL327770 DNF327770:DNH327770 DXB327770:DXD327770 EGX327770:EGZ327770 EQT327770:EQV327770 FAP327770:FAR327770 FKL327770:FKN327770 FUH327770:FUJ327770 GED327770:GEF327770 GNZ327770:GOB327770 GXV327770:GXX327770 HHR327770:HHT327770 HRN327770:HRP327770 IBJ327770:IBL327770 ILF327770:ILH327770 IVB327770:IVD327770 JEX327770:JEZ327770 JOT327770:JOV327770 JYP327770:JYR327770 KIL327770:KIN327770 KSH327770:KSJ327770 LCD327770:LCF327770 LLZ327770:LMB327770 LVV327770:LVX327770 MFR327770:MFT327770 MPN327770:MPP327770 MZJ327770:MZL327770 NJF327770:NJH327770 NTB327770:NTD327770 OCX327770:OCZ327770 OMT327770:OMV327770 OWP327770:OWR327770 PGL327770:PGN327770 PQH327770:PQJ327770 QAD327770:QAF327770 QJZ327770:QKB327770 QTV327770:QTX327770 RDR327770:RDT327770 RNN327770:RNP327770 RXJ327770:RXL327770 SHF327770:SHH327770 SRB327770:SRD327770 TAX327770:TAZ327770 TKT327770:TKV327770 TUP327770:TUR327770 UEL327770:UEN327770 UOH327770:UOJ327770 UYD327770:UYF327770 VHZ327770:VIB327770 VRV327770:VRX327770 WBR327770:WBT327770 WLN327770:WLP327770 WVJ327770:WVL327770 B393306:D393306 IX393306:IZ393306 ST393306:SV393306 ACP393306:ACR393306 AML393306:AMN393306 AWH393306:AWJ393306 BGD393306:BGF393306 BPZ393306:BQB393306 BZV393306:BZX393306 CJR393306:CJT393306 CTN393306:CTP393306 DDJ393306:DDL393306 DNF393306:DNH393306 DXB393306:DXD393306 EGX393306:EGZ393306 EQT393306:EQV393306 FAP393306:FAR393306 FKL393306:FKN393306 FUH393306:FUJ393306 GED393306:GEF393306 GNZ393306:GOB393306 GXV393306:GXX393306 HHR393306:HHT393306 HRN393306:HRP393306 IBJ393306:IBL393306 ILF393306:ILH393306 IVB393306:IVD393306 JEX393306:JEZ393306 JOT393306:JOV393306 JYP393306:JYR393306 KIL393306:KIN393306 KSH393306:KSJ393306 LCD393306:LCF393306 LLZ393306:LMB393306 LVV393306:LVX393306 MFR393306:MFT393306 MPN393306:MPP393306 MZJ393306:MZL393306 NJF393306:NJH393306 NTB393306:NTD393306 OCX393306:OCZ393306 OMT393306:OMV393306 OWP393306:OWR393306 PGL393306:PGN393306 PQH393306:PQJ393306 QAD393306:QAF393306 QJZ393306:QKB393306 QTV393306:QTX393306 RDR393306:RDT393306 RNN393306:RNP393306 RXJ393306:RXL393306 SHF393306:SHH393306 SRB393306:SRD393306 TAX393306:TAZ393306 TKT393306:TKV393306 TUP393306:TUR393306 UEL393306:UEN393306 UOH393306:UOJ393306 UYD393306:UYF393306 VHZ393306:VIB393306 VRV393306:VRX393306 WBR393306:WBT393306 WLN393306:WLP393306 WVJ393306:WVL393306 B458842:D458842 IX458842:IZ458842 ST458842:SV458842 ACP458842:ACR458842 AML458842:AMN458842 AWH458842:AWJ458842 BGD458842:BGF458842 BPZ458842:BQB458842 BZV458842:BZX458842 CJR458842:CJT458842 CTN458842:CTP458842 DDJ458842:DDL458842 DNF458842:DNH458842 DXB458842:DXD458842 EGX458842:EGZ458842 EQT458842:EQV458842 FAP458842:FAR458842 FKL458842:FKN458842 FUH458842:FUJ458842 GED458842:GEF458842 GNZ458842:GOB458842 GXV458842:GXX458842 HHR458842:HHT458842 HRN458842:HRP458842 IBJ458842:IBL458842 ILF458842:ILH458842 IVB458842:IVD458842 JEX458842:JEZ458842 JOT458842:JOV458842 JYP458842:JYR458842 KIL458842:KIN458842 KSH458842:KSJ458842 LCD458842:LCF458842 LLZ458842:LMB458842 LVV458842:LVX458842 MFR458842:MFT458842 MPN458842:MPP458842 MZJ458842:MZL458842 NJF458842:NJH458842 NTB458842:NTD458842 OCX458842:OCZ458842 OMT458842:OMV458842 OWP458842:OWR458842 PGL458842:PGN458842 PQH458842:PQJ458842 QAD458842:QAF458842 QJZ458842:QKB458842 QTV458842:QTX458842 RDR458842:RDT458842 RNN458842:RNP458842 RXJ458842:RXL458842 SHF458842:SHH458842 SRB458842:SRD458842 TAX458842:TAZ458842 TKT458842:TKV458842 TUP458842:TUR458842 UEL458842:UEN458842 UOH458842:UOJ458842 UYD458842:UYF458842 VHZ458842:VIB458842 VRV458842:VRX458842 WBR458842:WBT458842 WLN458842:WLP458842 WVJ458842:WVL458842 B524378:D524378 IX524378:IZ524378 ST524378:SV524378 ACP524378:ACR524378 AML524378:AMN524378 AWH524378:AWJ524378 BGD524378:BGF524378 BPZ524378:BQB524378 BZV524378:BZX524378 CJR524378:CJT524378 CTN524378:CTP524378 DDJ524378:DDL524378 DNF524378:DNH524378 DXB524378:DXD524378 EGX524378:EGZ524378 EQT524378:EQV524378 FAP524378:FAR524378 FKL524378:FKN524378 FUH524378:FUJ524378 GED524378:GEF524378 GNZ524378:GOB524378 GXV524378:GXX524378 HHR524378:HHT524378 HRN524378:HRP524378 IBJ524378:IBL524378 ILF524378:ILH524378 IVB524378:IVD524378 JEX524378:JEZ524378 JOT524378:JOV524378 JYP524378:JYR524378 KIL524378:KIN524378 KSH524378:KSJ524378 LCD524378:LCF524378 LLZ524378:LMB524378 LVV524378:LVX524378 MFR524378:MFT524378 MPN524378:MPP524378 MZJ524378:MZL524378 NJF524378:NJH524378 NTB524378:NTD524378 OCX524378:OCZ524378 OMT524378:OMV524378 OWP524378:OWR524378 PGL524378:PGN524378 PQH524378:PQJ524378 QAD524378:QAF524378 QJZ524378:QKB524378 QTV524378:QTX524378 RDR524378:RDT524378 RNN524378:RNP524378 RXJ524378:RXL524378 SHF524378:SHH524378 SRB524378:SRD524378 TAX524378:TAZ524378 TKT524378:TKV524378 TUP524378:TUR524378 UEL524378:UEN524378 UOH524378:UOJ524378 UYD524378:UYF524378 VHZ524378:VIB524378 VRV524378:VRX524378 WBR524378:WBT524378 WLN524378:WLP524378 WVJ524378:WVL524378 B589914:D589914 IX589914:IZ589914 ST589914:SV589914 ACP589914:ACR589914 AML589914:AMN589914 AWH589914:AWJ589914 BGD589914:BGF589914 BPZ589914:BQB589914 BZV589914:BZX589914 CJR589914:CJT589914 CTN589914:CTP589914 DDJ589914:DDL589914 DNF589914:DNH589914 DXB589914:DXD589914 EGX589914:EGZ589914 EQT589914:EQV589914 FAP589914:FAR589914 FKL589914:FKN589914 FUH589914:FUJ589914 GED589914:GEF589914 GNZ589914:GOB589914 GXV589914:GXX589914 HHR589914:HHT589914 HRN589914:HRP589914 IBJ589914:IBL589914 ILF589914:ILH589914 IVB589914:IVD589914 JEX589914:JEZ589914 JOT589914:JOV589914 JYP589914:JYR589914 KIL589914:KIN589914 KSH589914:KSJ589914 LCD589914:LCF589914 LLZ589914:LMB589914 LVV589914:LVX589914 MFR589914:MFT589914 MPN589914:MPP589914 MZJ589914:MZL589914 NJF589914:NJH589914 NTB589914:NTD589914 OCX589914:OCZ589914 OMT589914:OMV589914 OWP589914:OWR589914 PGL589914:PGN589914 PQH589914:PQJ589914 QAD589914:QAF589914 QJZ589914:QKB589914 QTV589914:QTX589914 RDR589914:RDT589914 RNN589914:RNP589914 RXJ589914:RXL589914 SHF589914:SHH589914 SRB589914:SRD589914 TAX589914:TAZ589914 TKT589914:TKV589914 TUP589914:TUR589914 UEL589914:UEN589914 UOH589914:UOJ589914 UYD589914:UYF589914 VHZ589914:VIB589914 VRV589914:VRX589914 WBR589914:WBT589914 WLN589914:WLP589914 WVJ589914:WVL589914 B655450:D655450 IX655450:IZ655450 ST655450:SV655450 ACP655450:ACR655450 AML655450:AMN655450 AWH655450:AWJ655450 BGD655450:BGF655450 BPZ655450:BQB655450 BZV655450:BZX655450 CJR655450:CJT655450 CTN655450:CTP655450 DDJ655450:DDL655450 DNF655450:DNH655450 DXB655450:DXD655450 EGX655450:EGZ655450 EQT655450:EQV655450 FAP655450:FAR655450 FKL655450:FKN655450 FUH655450:FUJ655450 GED655450:GEF655450 GNZ655450:GOB655450 GXV655450:GXX655450 HHR655450:HHT655450 HRN655450:HRP655450 IBJ655450:IBL655450 ILF655450:ILH655450 IVB655450:IVD655450 JEX655450:JEZ655450 JOT655450:JOV655450 JYP655450:JYR655450 KIL655450:KIN655450 KSH655450:KSJ655450 LCD655450:LCF655450 LLZ655450:LMB655450 LVV655450:LVX655450 MFR655450:MFT655450 MPN655450:MPP655450 MZJ655450:MZL655450 NJF655450:NJH655450 NTB655450:NTD655450 OCX655450:OCZ655450 OMT655450:OMV655450 OWP655450:OWR655450 PGL655450:PGN655450 PQH655450:PQJ655450 QAD655450:QAF655450 QJZ655450:QKB655450 QTV655450:QTX655450 RDR655450:RDT655450 RNN655450:RNP655450 RXJ655450:RXL655450 SHF655450:SHH655450 SRB655450:SRD655450 TAX655450:TAZ655450 TKT655450:TKV655450 TUP655450:TUR655450 UEL655450:UEN655450 UOH655450:UOJ655450 UYD655450:UYF655450 VHZ655450:VIB655450 VRV655450:VRX655450 WBR655450:WBT655450 WLN655450:WLP655450 WVJ655450:WVL655450 B720986:D720986 IX720986:IZ720986 ST720986:SV720986 ACP720986:ACR720986 AML720986:AMN720986 AWH720986:AWJ720986 BGD720986:BGF720986 BPZ720986:BQB720986 BZV720986:BZX720986 CJR720986:CJT720986 CTN720986:CTP720986 DDJ720986:DDL720986 DNF720986:DNH720986 DXB720986:DXD720986 EGX720986:EGZ720986 EQT720986:EQV720986 FAP720986:FAR720986 FKL720986:FKN720986 FUH720986:FUJ720986 GED720986:GEF720986 GNZ720986:GOB720986 GXV720986:GXX720986 HHR720986:HHT720986 HRN720986:HRP720986 IBJ720986:IBL720986 ILF720986:ILH720986 IVB720986:IVD720986 JEX720986:JEZ720986 JOT720986:JOV720986 JYP720986:JYR720986 KIL720986:KIN720986 KSH720986:KSJ720986 LCD720986:LCF720986 LLZ720986:LMB720986 LVV720986:LVX720986 MFR720986:MFT720986 MPN720986:MPP720986 MZJ720986:MZL720986 NJF720986:NJH720986 NTB720986:NTD720986 OCX720986:OCZ720986 OMT720986:OMV720986 OWP720986:OWR720986 PGL720986:PGN720986 PQH720986:PQJ720986 QAD720986:QAF720986 QJZ720986:QKB720986 QTV720986:QTX720986 RDR720986:RDT720986 RNN720986:RNP720986 RXJ720986:RXL720986 SHF720986:SHH720986 SRB720986:SRD720986 TAX720986:TAZ720986 TKT720986:TKV720986 TUP720986:TUR720986 UEL720986:UEN720986 UOH720986:UOJ720986 UYD720986:UYF720986 VHZ720986:VIB720986 VRV720986:VRX720986 WBR720986:WBT720986 WLN720986:WLP720986 WVJ720986:WVL720986 B786522:D786522 IX786522:IZ786522 ST786522:SV786522 ACP786522:ACR786522 AML786522:AMN786522 AWH786522:AWJ786522 BGD786522:BGF786522 BPZ786522:BQB786522 BZV786522:BZX786522 CJR786522:CJT786522 CTN786522:CTP786522 DDJ786522:DDL786522 DNF786522:DNH786522 DXB786522:DXD786522 EGX786522:EGZ786522 EQT786522:EQV786522 FAP786522:FAR786522 FKL786522:FKN786522 FUH786522:FUJ786522 GED786522:GEF786522 GNZ786522:GOB786522 GXV786522:GXX786522 HHR786522:HHT786522 HRN786522:HRP786522 IBJ786522:IBL786522 ILF786522:ILH786522 IVB786522:IVD786522 JEX786522:JEZ786522 JOT786522:JOV786522 JYP786522:JYR786522 KIL786522:KIN786522 KSH786522:KSJ786522 LCD786522:LCF786522 LLZ786522:LMB786522 LVV786522:LVX786522 MFR786522:MFT786522 MPN786522:MPP786522 MZJ786522:MZL786522 NJF786522:NJH786522 NTB786522:NTD786522 OCX786522:OCZ786522 OMT786522:OMV786522 OWP786522:OWR786522 PGL786522:PGN786522 PQH786522:PQJ786522 QAD786522:QAF786522 QJZ786522:QKB786522 QTV786522:QTX786522 RDR786522:RDT786522 RNN786522:RNP786522 RXJ786522:RXL786522 SHF786522:SHH786522 SRB786522:SRD786522 TAX786522:TAZ786522 TKT786522:TKV786522 TUP786522:TUR786522 UEL786522:UEN786522 UOH786522:UOJ786522 UYD786522:UYF786522 VHZ786522:VIB786522 VRV786522:VRX786522 WBR786522:WBT786522 WLN786522:WLP786522 WVJ786522:WVL786522 B852058:D852058 IX852058:IZ852058 ST852058:SV852058 ACP852058:ACR852058 AML852058:AMN852058 AWH852058:AWJ852058 BGD852058:BGF852058 BPZ852058:BQB852058 BZV852058:BZX852058 CJR852058:CJT852058 CTN852058:CTP852058 DDJ852058:DDL852058 DNF852058:DNH852058 DXB852058:DXD852058 EGX852058:EGZ852058 EQT852058:EQV852058 FAP852058:FAR852058 FKL852058:FKN852058 FUH852058:FUJ852058 GED852058:GEF852058 GNZ852058:GOB852058 GXV852058:GXX852058 HHR852058:HHT852058 HRN852058:HRP852058 IBJ852058:IBL852058 ILF852058:ILH852058 IVB852058:IVD852058 JEX852058:JEZ852058 JOT852058:JOV852058 JYP852058:JYR852058 KIL852058:KIN852058 KSH852058:KSJ852058 LCD852058:LCF852058 LLZ852058:LMB852058 LVV852058:LVX852058 MFR852058:MFT852058 MPN852058:MPP852058 MZJ852058:MZL852058 NJF852058:NJH852058 NTB852058:NTD852058 OCX852058:OCZ852058 OMT852058:OMV852058 OWP852058:OWR852058 PGL852058:PGN852058 PQH852058:PQJ852058 QAD852058:QAF852058 QJZ852058:QKB852058 QTV852058:QTX852058 RDR852058:RDT852058 RNN852058:RNP852058 RXJ852058:RXL852058 SHF852058:SHH852058 SRB852058:SRD852058 TAX852058:TAZ852058 TKT852058:TKV852058 TUP852058:TUR852058 UEL852058:UEN852058 UOH852058:UOJ852058 UYD852058:UYF852058 VHZ852058:VIB852058 VRV852058:VRX852058 WBR852058:WBT852058 WLN852058:WLP852058 WVJ852058:WVL852058 B917594:D917594 IX917594:IZ917594 ST917594:SV917594 ACP917594:ACR917594 AML917594:AMN917594 AWH917594:AWJ917594 BGD917594:BGF917594 BPZ917594:BQB917594 BZV917594:BZX917594 CJR917594:CJT917594 CTN917594:CTP917594 DDJ917594:DDL917594 DNF917594:DNH917594 DXB917594:DXD917594 EGX917594:EGZ917594 EQT917594:EQV917594 FAP917594:FAR917594 FKL917594:FKN917594 FUH917594:FUJ917594 GED917594:GEF917594 GNZ917594:GOB917594 GXV917594:GXX917594 HHR917594:HHT917594 HRN917594:HRP917594 IBJ917594:IBL917594 ILF917594:ILH917594 IVB917594:IVD917594 JEX917594:JEZ917594 JOT917594:JOV917594 JYP917594:JYR917594 KIL917594:KIN917594 KSH917594:KSJ917594 LCD917594:LCF917594 LLZ917594:LMB917594 LVV917594:LVX917594 MFR917594:MFT917594 MPN917594:MPP917594 MZJ917594:MZL917594 NJF917594:NJH917594 NTB917594:NTD917594 OCX917594:OCZ917594 OMT917594:OMV917594 OWP917594:OWR917594 PGL917594:PGN917594 PQH917594:PQJ917594 QAD917594:QAF917594 QJZ917594:QKB917594 QTV917594:QTX917594 RDR917594:RDT917594 RNN917594:RNP917594 RXJ917594:RXL917594 SHF917594:SHH917594 SRB917594:SRD917594 TAX917594:TAZ917594 TKT917594:TKV917594 TUP917594:TUR917594 UEL917594:UEN917594 UOH917594:UOJ917594 UYD917594:UYF917594 VHZ917594:VIB917594 VRV917594:VRX917594 WBR917594:WBT917594 WLN917594:WLP917594 WVJ917594:WVL917594 B983130:D983130 IX983130:IZ983130 ST983130:SV983130 ACP983130:ACR983130 AML983130:AMN983130 AWH983130:AWJ983130 BGD983130:BGF983130 BPZ983130:BQB983130 BZV983130:BZX983130 CJR983130:CJT983130 CTN983130:CTP983130 DDJ983130:DDL983130 DNF983130:DNH983130 DXB983130:DXD983130 EGX983130:EGZ983130 EQT983130:EQV983130 FAP983130:FAR983130 FKL983130:FKN983130 FUH983130:FUJ983130 GED983130:GEF983130 GNZ983130:GOB983130 GXV983130:GXX983130 HHR983130:HHT983130 HRN983130:HRP983130 IBJ983130:IBL983130 ILF983130:ILH983130 IVB983130:IVD983130 JEX983130:JEZ983130 JOT983130:JOV983130 JYP983130:JYR983130 KIL983130:KIN983130 KSH983130:KSJ983130 LCD983130:LCF983130 LLZ983130:LMB983130 LVV983130:LVX983130 MFR983130:MFT983130 MPN983130:MPP983130 MZJ983130:MZL983130 NJF983130:NJH983130 NTB983130:NTD983130 OCX983130:OCZ983130 OMT983130:OMV983130 OWP983130:OWR983130 PGL983130:PGN983130 PQH983130:PQJ983130 QAD983130:QAF983130 QJZ983130:QKB983130 QTV983130:QTX983130 RDR983130:RDT983130 RNN983130:RNP983130 RXJ983130:RXL983130 SHF983130:SHH983130 SRB983130:SRD983130 TAX983130:TAZ983130 TKT983130:TKV983130 TUP983130:TUR983130 UEL983130:UEN983130 UOH983130:UOJ983130 UYD983130:UYF983130 VHZ983130:VIB983130 VRV983130:VRX983130 WBR983130:WBT983130 WLN983130:WLP983130 WVJ983130:WVL983130" xr:uid="{DD641F24-1BF5-4EC2-9061-CE0C4A6D2C52}">
      <formula1>"連携内容,協力内容"</formula1>
    </dataValidation>
    <dataValidation type="list" allowBlank="1" showInputMessage="1" showErrorMessage="1" sqref="WVM983069 JA8:JA12 SW8:SW12 ACS8:ACS12 AMO8:AMO12 AWK8:AWK12 BGG8:BGG12 BQC8:BQC12 BZY8:BZY12 CJU8:CJU12 CTQ8:CTQ12 DDM8:DDM12 DNI8:DNI12 DXE8:DXE12 EHA8:EHA12 EQW8:EQW12 FAS8:FAS12 FKO8:FKO12 FUK8:FUK12 GEG8:GEG12 GOC8:GOC12 GXY8:GXY12 HHU8:HHU12 HRQ8:HRQ12 IBM8:IBM12 ILI8:ILI12 IVE8:IVE12 JFA8:JFA12 JOW8:JOW12 JYS8:JYS12 KIO8:KIO12 KSK8:KSK12 LCG8:LCG12 LMC8:LMC12 LVY8:LVY12 MFU8:MFU12 MPQ8:MPQ12 MZM8:MZM12 NJI8:NJI12 NTE8:NTE12 ODA8:ODA12 OMW8:OMW12 OWS8:OWS12 PGO8:PGO12 PQK8:PQK12 QAG8:QAG12 QKC8:QKC12 QTY8:QTY12 RDU8:RDU12 RNQ8:RNQ12 RXM8:RXM12 SHI8:SHI12 SRE8:SRE12 TBA8:TBA12 TKW8:TKW12 TUS8:TUS12 UEO8:UEO12 UOK8:UOK12 UYG8:UYG12 VIC8:VIC12 VRY8:VRY12 WBU8:WBU12 WLQ8:WLQ12 WVM8:WVM12 E65558:E65562 JA65558:JA65562 SW65558:SW65562 ACS65558:ACS65562 AMO65558:AMO65562 AWK65558:AWK65562 BGG65558:BGG65562 BQC65558:BQC65562 BZY65558:BZY65562 CJU65558:CJU65562 CTQ65558:CTQ65562 DDM65558:DDM65562 DNI65558:DNI65562 DXE65558:DXE65562 EHA65558:EHA65562 EQW65558:EQW65562 FAS65558:FAS65562 FKO65558:FKO65562 FUK65558:FUK65562 GEG65558:GEG65562 GOC65558:GOC65562 GXY65558:GXY65562 HHU65558:HHU65562 HRQ65558:HRQ65562 IBM65558:IBM65562 ILI65558:ILI65562 IVE65558:IVE65562 JFA65558:JFA65562 JOW65558:JOW65562 JYS65558:JYS65562 KIO65558:KIO65562 KSK65558:KSK65562 LCG65558:LCG65562 LMC65558:LMC65562 LVY65558:LVY65562 MFU65558:MFU65562 MPQ65558:MPQ65562 MZM65558:MZM65562 NJI65558:NJI65562 NTE65558:NTE65562 ODA65558:ODA65562 OMW65558:OMW65562 OWS65558:OWS65562 PGO65558:PGO65562 PQK65558:PQK65562 QAG65558:QAG65562 QKC65558:QKC65562 QTY65558:QTY65562 RDU65558:RDU65562 RNQ65558:RNQ65562 RXM65558:RXM65562 SHI65558:SHI65562 SRE65558:SRE65562 TBA65558:TBA65562 TKW65558:TKW65562 TUS65558:TUS65562 UEO65558:UEO65562 UOK65558:UOK65562 UYG65558:UYG65562 VIC65558:VIC65562 VRY65558:VRY65562 WBU65558:WBU65562 WLQ65558:WLQ65562 WVM65558:WVM65562 E131094:E131098 JA131094:JA131098 SW131094:SW131098 ACS131094:ACS131098 AMO131094:AMO131098 AWK131094:AWK131098 BGG131094:BGG131098 BQC131094:BQC131098 BZY131094:BZY131098 CJU131094:CJU131098 CTQ131094:CTQ131098 DDM131094:DDM131098 DNI131094:DNI131098 DXE131094:DXE131098 EHA131094:EHA131098 EQW131094:EQW131098 FAS131094:FAS131098 FKO131094:FKO131098 FUK131094:FUK131098 GEG131094:GEG131098 GOC131094:GOC131098 GXY131094:GXY131098 HHU131094:HHU131098 HRQ131094:HRQ131098 IBM131094:IBM131098 ILI131094:ILI131098 IVE131094:IVE131098 JFA131094:JFA131098 JOW131094:JOW131098 JYS131094:JYS131098 KIO131094:KIO131098 KSK131094:KSK131098 LCG131094:LCG131098 LMC131094:LMC131098 LVY131094:LVY131098 MFU131094:MFU131098 MPQ131094:MPQ131098 MZM131094:MZM131098 NJI131094:NJI131098 NTE131094:NTE131098 ODA131094:ODA131098 OMW131094:OMW131098 OWS131094:OWS131098 PGO131094:PGO131098 PQK131094:PQK131098 QAG131094:QAG131098 QKC131094:QKC131098 QTY131094:QTY131098 RDU131094:RDU131098 RNQ131094:RNQ131098 RXM131094:RXM131098 SHI131094:SHI131098 SRE131094:SRE131098 TBA131094:TBA131098 TKW131094:TKW131098 TUS131094:TUS131098 UEO131094:UEO131098 UOK131094:UOK131098 UYG131094:UYG131098 VIC131094:VIC131098 VRY131094:VRY131098 WBU131094:WBU131098 WLQ131094:WLQ131098 WVM131094:WVM131098 E196630:E196634 JA196630:JA196634 SW196630:SW196634 ACS196630:ACS196634 AMO196630:AMO196634 AWK196630:AWK196634 BGG196630:BGG196634 BQC196630:BQC196634 BZY196630:BZY196634 CJU196630:CJU196634 CTQ196630:CTQ196634 DDM196630:DDM196634 DNI196630:DNI196634 DXE196630:DXE196634 EHA196630:EHA196634 EQW196630:EQW196634 FAS196630:FAS196634 FKO196630:FKO196634 FUK196630:FUK196634 GEG196630:GEG196634 GOC196630:GOC196634 GXY196630:GXY196634 HHU196630:HHU196634 HRQ196630:HRQ196634 IBM196630:IBM196634 ILI196630:ILI196634 IVE196630:IVE196634 JFA196630:JFA196634 JOW196630:JOW196634 JYS196630:JYS196634 KIO196630:KIO196634 KSK196630:KSK196634 LCG196630:LCG196634 LMC196630:LMC196634 LVY196630:LVY196634 MFU196630:MFU196634 MPQ196630:MPQ196634 MZM196630:MZM196634 NJI196630:NJI196634 NTE196630:NTE196634 ODA196630:ODA196634 OMW196630:OMW196634 OWS196630:OWS196634 PGO196630:PGO196634 PQK196630:PQK196634 QAG196630:QAG196634 QKC196630:QKC196634 QTY196630:QTY196634 RDU196630:RDU196634 RNQ196630:RNQ196634 RXM196630:RXM196634 SHI196630:SHI196634 SRE196630:SRE196634 TBA196630:TBA196634 TKW196630:TKW196634 TUS196630:TUS196634 UEO196630:UEO196634 UOK196630:UOK196634 UYG196630:UYG196634 VIC196630:VIC196634 VRY196630:VRY196634 WBU196630:WBU196634 WLQ196630:WLQ196634 WVM196630:WVM196634 E262166:E262170 JA262166:JA262170 SW262166:SW262170 ACS262166:ACS262170 AMO262166:AMO262170 AWK262166:AWK262170 BGG262166:BGG262170 BQC262166:BQC262170 BZY262166:BZY262170 CJU262166:CJU262170 CTQ262166:CTQ262170 DDM262166:DDM262170 DNI262166:DNI262170 DXE262166:DXE262170 EHA262166:EHA262170 EQW262166:EQW262170 FAS262166:FAS262170 FKO262166:FKO262170 FUK262166:FUK262170 GEG262166:GEG262170 GOC262166:GOC262170 GXY262166:GXY262170 HHU262166:HHU262170 HRQ262166:HRQ262170 IBM262166:IBM262170 ILI262166:ILI262170 IVE262166:IVE262170 JFA262166:JFA262170 JOW262166:JOW262170 JYS262166:JYS262170 KIO262166:KIO262170 KSK262166:KSK262170 LCG262166:LCG262170 LMC262166:LMC262170 LVY262166:LVY262170 MFU262166:MFU262170 MPQ262166:MPQ262170 MZM262166:MZM262170 NJI262166:NJI262170 NTE262166:NTE262170 ODA262166:ODA262170 OMW262166:OMW262170 OWS262166:OWS262170 PGO262166:PGO262170 PQK262166:PQK262170 QAG262166:QAG262170 QKC262166:QKC262170 QTY262166:QTY262170 RDU262166:RDU262170 RNQ262166:RNQ262170 RXM262166:RXM262170 SHI262166:SHI262170 SRE262166:SRE262170 TBA262166:TBA262170 TKW262166:TKW262170 TUS262166:TUS262170 UEO262166:UEO262170 UOK262166:UOK262170 UYG262166:UYG262170 VIC262166:VIC262170 VRY262166:VRY262170 WBU262166:WBU262170 WLQ262166:WLQ262170 WVM262166:WVM262170 E327702:E327706 JA327702:JA327706 SW327702:SW327706 ACS327702:ACS327706 AMO327702:AMO327706 AWK327702:AWK327706 BGG327702:BGG327706 BQC327702:BQC327706 BZY327702:BZY327706 CJU327702:CJU327706 CTQ327702:CTQ327706 DDM327702:DDM327706 DNI327702:DNI327706 DXE327702:DXE327706 EHA327702:EHA327706 EQW327702:EQW327706 FAS327702:FAS327706 FKO327702:FKO327706 FUK327702:FUK327706 GEG327702:GEG327706 GOC327702:GOC327706 GXY327702:GXY327706 HHU327702:HHU327706 HRQ327702:HRQ327706 IBM327702:IBM327706 ILI327702:ILI327706 IVE327702:IVE327706 JFA327702:JFA327706 JOW327702:JOW327706 JYS327702:JYS327706 KIO327702:KIO327706 KSK327702:KSK327706 LCG327702:LCG327706 LMC327702:LMC327706 LVY327702:LVY327706 MFU327702:MFU327706 MPQ327702:MPQ327706 MZM327702:MZM327706 NJI327702:NJI327706 NTE327702:NTE327706 ODA327702:ODA327706 OMW327702:OMW327706 OWS327702:OWS327706 PGO327702:PGO327706 PQK327702:PQK327706 QAG327702:QAG327706 QKC327702:QKC327706 QTY327702:QTY327706 RDU327702:RDU327706 RNQ327702:RNQ327706 RXM327702:RXM327706 SHI327702:SHI327706 SRE327702:SRE327706 TBA327702:TBA327706 TKW327702:TKW327706 TUS327702:TUS327706 UEO327702:UEO327706 UOK327702:UOK327706 UYG327702:UYG327706 VIC327702:VIC327706 VRY327702:VRY327706 WBU327702:WBU327706 WLQ327702:WLQ327706 WVM327702:WVM327706 E393238:E393242 JA393238:JA393242 SW393238:SW393242 ACS393238:ACS393242 AMO393238:AMO393242 AWK393238:AWK393242 BGG393238:BGG393242 BQC393238:BQC393242 BZY393238:BZY393242 CJU393238:CJU393242 CTQ393238:CTQ393242 DDM393238:DDM393242 DNI393238:DNI393242 DXE393238:DXE393242 EHA393238:EHA393242 EQW393238:EQW393242 FAS393238:FAS393242 FKO393238:FKO393242 FUK393238:FUK393242 GEG393238:GEG393242 GOC393238:GOC393242 GXY393238:GXY393242 HHU393238:HHU393242 HRQ393238:HRQ393242 IBM393238:IBM393242 ILI393238:ILI393242 IVE393238:IVE393242 JFA393238:JFA393242 JOW393238:JOW393242 JYS393238:JYS393242 KIO393238:KIO393242 KSK393238:KSK393242 LCG393238:LCG393242 LMC393238:LMC393242 LVY393238:LVY393242 MFU393238:MFU393242 MPQ393238:MPQ393242 MZM393238:MZM393242 NJI393238:NJI393242 NTE393238:NTE393242 ODA393238:ODA393242 OMW393238:OMW393242 OWS393238:OWS393242 PGO393238:PGO393242 PQK393238:PQK393242 QAG393238:QAG393242 QKC393238:QKC393242 QTY393238:QTY393242 RDU393238:RDU393242 RNQ393238:RNQ393242 RXM393238:RXM393242 SHI393238:SHI393242 SRE393238:SRE393242 TBA393238:TBA393242 TKW393238:TKW393242 TUS393238:TUS393242 UEO393238:UEO393242 UOK393238:UOK393242 UYG393238:UYG393242 VIC393238:VIC393242 VRY393238:VRY393242 WBU393238:WBU393242 WLQ393238:WLQ393242 WVM393238:WVM393242 E458774:E458778 JA458774:JA458778 SW458774:SW458778 ACS458774:ACS458778 AMO458774:AMO458778 AWK458774:AWK458778 BGG458774:BGG458778 BQC458774:BQC458778 BZY458774:BZY458778 CJU458774:CJU458778 CTQ458774:CTQ458778 DDM458774:DDM458778 DNI458774:DNI458778 DXE458774:DXE458778 EHA458774:EHA458778 EQW458774:EQW458778 FAS458774:FAS458778 FKO458774:FKO458778 FUK458774:FUK458778 GEG458774:GEG458778 GOC458774:GOC458778 GXY458774:GXY458778 HHU458774:HHU458778 HRQ458774:HRQ458778 IBM458774:IBM458778 ILI458774:ILI458778 IVE458774:IVE458778 JFA458774:JFA458778 JOW458774:JOW458778 JYS458774:JYS458778 KIO458774:KIO458778 KSK458774:KSK458778 LCG458774:LCG458778 LMC458774:LMC458778 LVY458774:LVY458778 MFU458774:MFU458778 MPQ458774:MPQ458778 MZM458774:MZM458778 NJI458774:NJI458778 NTE458774:NTE458778 ODA458774:ODA458778 OMW458774:OMW458778 OWS458774:OWS458778 PGO458774:PGO458778 PQK458774:PQK458778 QAG458774:QAG458778 QKC458774:QKC458778 QTY458774:QTY458778 RDU458774:RDU458778 RNQ458774:RNQ458778 RXM458774:RXM458778 SHI458774:SHI458778 SRE458774:SRE458778 TBA458774:TBA458778 TKW458774:TKW458778 TUS458774:TUS458778 UEO458774:UEO458778 UOK458774:UOK458778 UYG458774:UYG458778 VIC458774:VIC458778 VRY458774:VRY458778 WBU458774:WBU458778 WLQ458774:WLQ458778 WVM458774:WVM458778 E524310:E524314 JA524310:JA524314 SW524310:SW524314 ACS524310:ACS524314 AMO524310:AMO524314 AWK524310:AWK524314 BGG524310:BGG524314 BQC524310:BQC524314 BZY524310:BZY524314 CJU524310:CJU524314 CTQ524310:CTQ524314 DDM524310:DDM524314 DNI524310:DNI524314 DXE524310:DXE524314 EHA524310:EHA524314 EQW524310:EQW524314 FAS524310:FAS524314 FKO524310:FKO524314 FUK524310:FUK524314 GEG524310:GEG524314 GOC524310:GOC524314 GXY524310:GXY524314 HHU524310:HHU524314 HRQ524310:HRQ524314 IBM524310:IBM524314 ILI524310:ILI524314 IVE524310:IVE524314 JFA524310:JFA524314 JOW524310:JOW524314 JYS524310:JYS524314 KIO524310:KIO524314 KSK524310:KSK524314 LCG524310:LCG524314 LMC524310:LMC524314 LVY524310:LVY524314 MFU524310:MFU524314 MPQ524310:MPQ524314 MZM524310:MZM524314 NJI524310:NJI524314 NTE524310:NTE524314 ODA524310:ODA524314 OMW524310:OMW524314 OWS524310:OWS524314 PGO524310:PGO524314 PQK524310:PQK524314 QAG524310:QAG524314 QKC524310:QKC524314 QTY524310:QTY524314 RDU524310:RDU524314 RNQ524310:RNQ524314 RXM524310:RXM524314 SHI524310:SHI524314 SRE524310:SRE524314 TBA524310:TBA524314 TKW524310:TKW524314 TUS524310:TUS524314 UEO524310:UEO524314 UOK524310:UOK524314 UYG524310:UYG524314 VIC524310:VIC524314 VRY524310:VRY524314 WBU524310:WBU524314 WLQ524310:WLQ524314 WVM524310:WVM524314 E589846:E589850 JA589846:JA589850 SW589846:SW589850 ACS589846:ACS589850 AMO589846:AMO589850 AWK589846:AWK589850 BGG589846:BGG589850 BQC589846:BQC589850 BZY589846:BZY589850 CJU589846:CJU589850 CTQ589846:CTQ589850 DDM589846:DDM589850 DNI589846:DNI589850 DXE589846:DXE589850 EHA589846:EHA589850 EQW589846:EQW589850 FAS589846:FAS589850 FKO589846:FKO589850 FUK589846:FUK589850 GEG589846:GEG589850 GOC589846:GOC589850 GXY589846:GXY589850 HHU589846:HHU589850 HRQ589846:HRQ589850 IBM589846:IBM589850 ILI589846:ILI589850 IVE589846:IVE589850 JFA589846:JFA589850 JOW589846:JOW589850 JYS589846:JYS589850 KIO589846:KIO589850 KSK589846:KSK589850 LCG589846:LCG589850 LMC589846:LMC589850 LVY589846:LVY589850 MFU589846:MFU589850 MPQ589846:MPQ589850 MZM589846:MZM589850 NJI589846:NJI589850 NTE589846:NTE589850 ODA589846:ODA589850 OMW589846:OMW589850 OWS589846:OWS589850 PGO589846:PGO589850 PQK589846:PQK589850 QAG589846:QAG589850 QKC589846:QKC589850 QTY589846:QTY589850 RDU589846:RDU589850 RNQ589846:RNQ589850 RXM589846:RXM589850 SHI589846:SHI589850 SRE589846:SRE589850 TBA589846:TBA589850 TKW589846:TKW589850 TUS589846:TUS589850 UEO589846:UEO589850 UOK589846:UOK589850 UYG589846:UYG589850 VIC589846:VIC589850 VRY589846:VRY589850 WBU589846:WBU589850 WLQ589846:WLQ589850 WVM589846:WVM589850 E655382:E655386 JA655382:JA655386 SW655382:SW655386 ACS655382:ACS655386 AMO655382:AMO655386 AWK655382:AWK655386 BGG655382:BGG655386 BQC655382:BQC655386 BZY655382:BZY655386 CJU655382:CJU655386 CTQ655382:CTQ655386 DDM655382:DDM655386 DNI655382:DNI655386 DXE655382:DXE655386 EHA655382:EHA655386 EQW655382:EQW655386 FAS655382:FAS655386 FKO655382:FKO655386 FUK655382:FUK655386 GEG655382:GEG655386 GOC655382:GOC655386 GXY655382:GXY655386 HHU655382:HHU655386 HRQ655382:HRQ655386 IBM655382:IBM655386 ILI655382:ILI655386 IVE655382:IVE655386 JFA655382:JFA655386 JOW655382:JOW655386 JYS655382:JYS655386 KIO655382:KIO655386 KSK655382:KSK655386 LCG655382:LCG655386 LMC655382:LMC655386 LVY655382:LVY655386 MFU655382:MFU655386 MPQ655382:MPQ655386 MZM655382:MZM655386 NJI655382:NJI655386 NTE655382:NTE655386 ODA655382:ODA655386 OMW655382:OMW655386 OWS655382:OWS655386 PGO655382:PGO655386 PQK655382:PQK655386 QAG655382:QAG655386 QKC655382:QKC655386 QTY655382:QTY655386 RDU655382:RDU655386 RNQ655382:RNQ655386 RXM655382:RXM655386 SHI655382:SHI655386 SRE655382:SRE655386 TBA655382:TBA655386 TKW655382:TKW655386 TUS655382:TUS655386 UEO655382:UEO655386 UOK655382:UOK655386 UYG655382:UYG655386 VIC655382:VIC655386 VRY655382:VRY655386 WBU655382:WBU655386 WLQ655382:WLQ655386 WVM655382:WVM655386 E720918:E720922 JA720918:JA720922 SW720918:SW720922 ACS720918:ACS720922 AMO720918:AMO720922 AWK720918:AWK720922 BGG720918:BGG720922 BQC720918:BQC720922 BZY720918:BZY720922 CJU720918:CJU720922 CTQ720918:CTQ720922 DDM720918:DDM720922 DNI720918:DNI720922 DXE720918:DXE720922 EHA720918:EHA720922 EQW720918:EQW720922 FAS720918:FAS720922 FKO720918:FKO720922 FUK720918:FUK720922 GEG720918:GEG720922 GOC720918:GOC720922 GXY720918:GXY720922 HHU720918:HHU720922 HRQ720918:HRQ720922 IBM720918:IBM720922 ILI720918:ILI720922 IVE720918:IVE720922 JFA720918:JFA720922 JOW720918:JOW720922 JYS720918:JYS720922 KIO720918:KIO720922 KSK720918:KSK720922 LCG720918:LCG720922 LMC720918:LMC720922 LVY720918:LVY720922 MFU720918:MFU720922 MPQ720918:MPQ720922 MZM720918:MZM720922 NJI720918:NJI720922 NTE720918:NTE720922 ODA720918:ODA720922 OMW720918:OMW720922 OWS720918:OWS720922 PGO720918:PGO720922 PQK720918:PQK720922 QAG720918:QAG720922 QKC720918:QKC720922 QTY720918:QTY720922 RDU720918:RDU720922 RNQ720918:RNQ720922 RXM720918:RXM720922 SHI720918:SHI720922 SRE720918:SRE720922 TBA720918:TBA720922 TKW720918:TKW720922 TUS720918:TUS720922 UEO720918:UEO720922 UOK720918:UOK720922 UYG720918:UYG720922 VIC720918:VIC720922 VRY720918:VRY720922 WBU720918:WBU720922 WLQ720918:WLQ720922 WVM720918:WVM720922 E786454:E786458 JA786454:JA786458 SW786454:SW786458 ACS786454:ACS786458 AMO786454:AMO786458 AWK786454:AWK786458 BGG786454:BGG786458 BQC786454:BQC786458 BZY786454:BZY786458 CJU786454:CJU786458 CTQ786454:CTQ786458 DDM786454:DDM786458 DNI786454:DNI786458 DXE786454:DXE786458 EHA786454:EHA786458 EQW786454:EQW786458 FAS786454:FAS786458 FKO786454:FKO786458 FUK786454:FUK786458 GEG786454:GEG786458 GOC786454:GOC786458 GXY786454:GXY786458 HHU786454:HHU786458 HRQ786454:HRQ786458 IBM786454:IBM786458 ILI786454:ILI786458 IVE786454:IVE786458 JFA786454:JFA786458 JOW786454:JOW786458 JYS786454:JYS786458 KIO786454:KIO786458 KSK786454:KSK786458 LCG786454:LCG786458 LMC786454:LMC786458 LVY786454:LVY786458 MFU786454:MFU786458 MPQ786454:MPQ786458 MZM786454:MZM786458 NJI786454:NJI786458 NTE786454:NTE786458 ODA786454:ODA786458 OMW786454:OMW786458 OWS786454:OWS786458 PGO786454:PGO786458 PQK786454:PQK786458 QAG786454:QAG786458 QKC786454:QKC786458 QTY786454:QTY786458 RDU786454:RDU786458 RNQ786454:RNQ786458 RXM786454:RXM786458 SHI786454:SHI786458 SRE786454:SRE786458 TBA786454:TBA786458 TKW786454:TKW786458 TUS786454:TUS786458 UEO786454:UEO786458 UOK786454:UOK786458 UYG786454:UYG786458 VIC786454:VIC786458 VRY786454:VRY786458 WBU786454:WBU786458 WLQ786454:WLQ786458 WVM786454:WVM786458 E851990:E851994 JA851990:JA851994 SW851990:SW851994 ACS851990:ACS851994 AMO851990:AMO851994 AWK851990:AWK851994 BGG851990:BGG851994 BQC851990:BQC851994 BZY851990:BZY851994 CJU851990:CJU851994 CTQ851990:CTQ851994 DDM851990:DDM851994 DNI851990:DNI851994 DXE851990:DXE851994 EHA851990:EHA851994 EQW851990:EQW851994 FAS851990:FAS851994 FKO851990:FKO851994 FUK851990:FUK851994 GEG851990:GEG851994 GOC851990:GOC851994 GXY851990:GXY851994 HHU851990:HHU851994 HRQ851990:HRQ851994 IBM851990:IBM851994 ILI851990:ILI851994 IVE851990:IVE851994 JFA851990:JFA851994 JOW851990:JOW851994 JYS851990:JYS851994 KIO851990:KIO851994 KSK851990:KSK851994 LCG851990:LCG851994 LMC851990:LMC851994 LVY851990:LVY851994 MFU851990:MFU851994 MPQ851990:MPQ851994 MZM851990:MZM851994 NJI851990:NJI851994 NTE851990:NTE851994 ODA851990:ODA851994 OMW851990:OMW851994 OWS851990:OWS851994 PGO851990:PGO851994 PQK851990:PQK851994 QAG851990:QAG851994 QKC851990:QKC851994 QTY851990:QTY851994 RDU851990:RDU851994 RNQ851990:RNQ851994 RXM851990:RXM851994 SHI851990:SHI851994 SRE851990:SRE851994 TBA851990:TBA851994 TKW851990:TKW851994 TUS851990:TUS851994 UEO851990:UEO851994 UOK851990:UOK851994 UYG851990:UYG851994 VIC851990:VIC851994 VRY851990:VRY851994 WBU851990:WBU851994 WLQ851990:WLQ851994 WVM851990:WVM851994 E917526:E917530 JA917526:JA917530 SW917526:SW917530 ACS917526:ACS917530 AMO917526:AMO917530 AWK917526:AWK917530 BGG917526:BGG917530 BQC917526:BQC917530 BZY917526:BZY917530 CJU917526:CJU917530 CTQ917526:CTQ917530 DDM917526:DDM917530 DNI917526:DNI917530 DXE917526:DXE917530 EHA917526:EHA917530 EQW917526:EQW917530 FAS917526:FAS917530 FKO917526:FKO917530 FUK917526:FUK917530 GEG917526:GEG917530 GOC917526:GOC917530 GXY917526:GXY917530 HHU917526:HHU917530 HRQ917526:HRQ917530 IBM917526:IBM917530 ILI917526:ILI917530 IVE917526:IVE917530 JFA917526:JFA917530 JOW917526:JOW917530 JYS917526:JYS917530 KIO917526:KIO917530 KSK917526:KSK917530 LCG917526:LCG917530 LMC917526:LMC917530 LVY917526:LVY917530 MFU917526:MFU917530 MPQ917526:MPQ917530 MZM917526:MZM917530 NJI917526:NJI917530 NTE917526:NTE917530 ODA917526:ODA917530 OMW917526:OMW917530 OWS917526:OWS917530 PGO917526:PGO917530 PQK917526:PQK917530 QAG917526:QAG917530 QKC917526:QKC917530 QTY917526:QTY917530 RDU917526:RDU917530 RNQ917526:RNQ917530 RXM917526:RXM917530 SHI917526:SHI917530 SRE917526:SRE917530 TBA917526:TBA917530 TKW917526:TKW917530 TUS917526:TUS917530 UEO917526:UEO917530 UOK917526:UOK917530 UYG917526:UYG917530 VIC917526:VIC917530 VRY917526:VRY917530 WBU917526:WBU917530 WLQ917526:WLQ917530 WVM917526:WVM917530 E983062:E983066 JA983062:JA983066 SW983062:SW983066 ACS983062:ACS983066 AMO983062:AMO983066 AWK983062:AWK983066 BGG983062:BGG983066 BQC983062:BQC983066 BZY983062:BZY983066 CJU983062:CJU983066 CTQ983062:CTQ983066 DDM983062:DDM983066 DNI983062:DNI983066 DXE983062:DXE983066 EHA983062:EHA983066 EQW983062:EQW983066 FAS983062:FAS983066 FKO983062:FKO983066 FUK983062:FUK983066 GEG983062:GEG983066 GOC983062:GOC983066 GXY983062:GXY983066 HHU983062:HHU983066 HRQ983062:HRQ983066 IBM983062:IBM983066 ILI983062:ILI983066 IVE983062:IVE983066 JFA983062:JFA983066 JOW983062:JOW983066 JYS983062:JYS983066 KIO983062:KIO983066 KSK983062:KSK983066 LCG983062:LCG983066 LMC983062:LMC983066 LVY983062:LVY983066 MFU983062:MFU983066 MPQ983062:MPQ983066 MZM983062:MZM983066 NJI983062:NJI983066 NTE983062:NTE983066 ODA983062:ODA983066 OMW983062:OMW983066 OWS983062:OWS983066 PGO983062:PGO983066 PQK983062:PQK983066 QAG983062:QAG983066 QKC983062:QKC983066 QTY983062:QTY983066 RDU983062:RDU983066 RNQ983062:RNQ983066 RXM983062:RXM983066 SHI983062:SHI983066 SRE983062:SRE983066 TBA983062:TBA983066 TKW983062:TKW983066 TUS983062:TUS983066 UEO983062:UEO983066 UOK983062:UOK983066 UYG983062:UYG983066 VIC983062:VIC983066 VRY983062:VRY983066 WBU983062:WBU983066 WLQ983062:WLQ983066 WVM983062:WVM983066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E8:E12" xr:uid="{EFC89A33-863B-4C8F-A277-7E8958D16D06}">
      <formula1>"自ら実施,委託,自ら実施・委託,なし"</formula1>
    </dataValidation>
    <dataValidation type="list" allowBlank="1" showInputMessage="1" showErrorMessage="1" sqref="E127:F127 JA127:JB127 SW127:SX127 ACS127:ACT127 AMO127:AMP127 AWK127:AWL127 BGG127:BGH127 BQC127:BQD127 BZY127:BZZ127 CJU127:CJV127 CTQ127:CTR127 DDM127:DDN127 DNI127:DNJ127 DXE127:DXF127 EHA127:EHB127 EQW127:EQX127 FAS127:FAT127 FKO127:FKP127 FUK127:FUL127 GEG127:GEH127 GOC127:GOD127 GXY127:GXZ127 HHU127:HHV127 HRQ127:HRR127 IBM127:IBN127 ILI127:ILJ127 IVE127:IVF127 JFA127:JFB127 JOW127:JOX127 JYS127:JYT127 KIO127:KIP127 KSK127:KSL127 LCG127:LCH127 LMC127:LMD127 LVY127:LVZ127 MFU127:MFV127 MPQ127:MPR127 MZM127:MZN127 NJI127:NJJ127 NTE127:NTF127 ODA127:ODB127 OMW127:OMX127 OWS127:OWT127 PGO127:PGP127 PQK127:PQL127 QAG127:QAH127 QKC127:QKD127 QTY127:QTZ127 RDU127:RDV127 RNQ127:RNR127 RXM127:RXN127 SHI127:SHJ127 SRE127:SRF127 TBA127:TBB127 TKW127:TKX127 TUS127:TUT127 UEO127:UEP127 UOK127:UOL127 UYG127:UYH127 VIC127:VID127 VRY127:VRZ127 WBU127:WBV127 WLQ127:WLR127 WVM127:WVN127 E65664:F65664 JA65664:JB65664 SW65664:SX65664 ACS65664:ACT65664 AMO65664:AMP65664 AWK65664:AWL65664 BGG65664:BGH65664 BQC65664:BQD65664 BZY65664:BZZ65664 CJU65664:CJV65664 CTQ65664:CTR65664 DDM65664:DDN65664 DNI65664:DNJ65664 DXE65664:DXF65664 EHA65664:EHB65664 EQW65664:EQX65664 FAS65664:FAT65664 FKO65664:FKP65664 FUK65664:FUL65664 GEG65664:GEH65664 GOC65664:GOD65664 GXY65664:GXZ65664 HHU65664:HHV65664 HRQ65664:HRR65664 IBM65664:IBN65664 ILI65664:ILJ65664 IVE65664:IVF65664 JFA65664:JFB65664 JOW65664:JOX65664 JYS65664:JYT65664 KIO65664:KIP65664 KSK65664:KSL65664 LCG65664:LCH65664 LMC65664:LMD65664 LVY65664:LVZ65664 MFU65664:MFV65664 MPQ65664:MPR65664 MZM65664:MZN65664 NJI65664:NJJ65664 NTE65664:NTF65664 ODA65664:ODB65664 OMW65664:OMX65664 OWS65664:OWT65664 PGO65664:PGP65664 PQK65664:PQL65664 QAG65664:QAH65664 QKC65664:QKD65664 QTY65664:QTZ65664 RDU65664:RDV65664 RNQ65664:RNR65664 RXM65664:RXN65664 SHI65664:SHJ65664 SRE65664:SRF65664 TBA65664:TBB65664 TKW65664:TKX65664 TUS65664:TUT65664 UEO65664:UEP65664 UOK65664:UOL65664 UYG65664:UYH65664 VIC65664:VID65664 VRY65664:VRZ65664 WBU65664:WBV65664 WLQ65664:WLR65664 WVM65664:WVN65664 E131200:F131200 JA131200:JB131200 SW131200:SX131200 ACS131200:ACT131200 AMO131200:AMP131200 AWK131200:AWL131200 BGG131200:BGH131200 BQC131200:BQD131200 BZY131200:BZZ131200 CJU131200:CJV131200 CTQ131200:CTR131200 DDM131200:DDN131200 DNI131200:DNJ131200 DXE131200:DXF131200 EHA131200:EHB131200 EQW131200:EQX131200 FAS131200:FAT131200 FKO131200:FKP131200 FUK131200:FUL131200 GEG131200:GEH131200 GOC131200:GOD131200 GXY131200:GXZ131200 HHU131200:HHV131200 HRQ131200:HRR131200 IBM131200:IBN131200 ILI131200:ILJ131200 IVE131200:IVF131200 JFA131200:JFB131200 JOW131200:JOX131200 JYS131200:JYT131200 KIO131200:KIP131200 KSK131200:KSL131200 LCG131200:LCH131200 LMC131200:LMD131200 LVY131200:LVZ131200 MFU131200:MFV131200 MPQ131200:MPR131200 MZM131200:MZN131200 NJI131200:NJJ131200 NTE131200:NTF131200 ODA131200:ODB131200 OMW131200:OMX131200 OWS131200:OWT131200 PGO131200:PGP131200 PQK131200:PQL131200 QAG131200:QAH131200 QKC131200:QKD131200 QTY131200:QTZ131200 RDU131200:RDV131200 RNQ131200:RNR131200 RXM131200:RXN131200 SHI131200:SHJ131200 SRE131200:SRF131200 TBA131200:TBB131200 TKW131200:TKX131200 TUS131200:TUT131200 UEO131200:UEP131200 UOK131200:UOL131200 UYG131200:UYH131200 VIC131200:VID131200 VRY131200:VRZ131200 WBU131200:WBV131200 WLQ131200:WLR131200 WVM131200:WVN131200 E196736:F196736 JA196736:JB196736 SW196736:SX196736 ACS196736:ACT196736 AMO196736:AMP196736 AWK196736:AWL196736 BGG196736:BGH196736 BQC196736:BQD196736 BZY196736:BZZ196736 CJU196736:CJV196736 CTQ196736:CTR196736 DDM196736:DDN196736 DNI196736:DNJ196736 DXE196736:DXF196736 EHA196736:EHB196736 EQW196736:EQX196736 FAS196736:FAT196736 FKO196736:FKP196736 FUK196736:FUL196736 GEG196736:GEH196736 GOC196736:GOD196736 GXY196736:GXZ196736 HHU196736:HHV196736 HRQ196736:HRR196736 IBM196736:IBN196736 ILI196736:ILJ196736 IVE196736:IVF196736 JFA196736:JFB196736 JOW196736:JOX196736 JYS196736:JYT196736 KIO196736:KIP196736 KSK196736:KSL196736 LCG196736:LCH196736 LMC196736:LMD196736 LVY196736:LVZ196736 MFU196736:MFV196736 MPQ196736:MPR196736 MZM196736:MZN196736 NJI196736:NJJ196736 NTE196736:NTF196736 ODA196736:ODB196736 OMW196736:OMX196736 OWS196736:OWT196736 PGO196736:PGP196736 PQK196736:PQL196736 QAG196736:QAH196736 QKC196736:QKD196736 QTY196736:QTZ196736 RDU196736:RDV196736 RNQ196736:RNR196736 RXM196736:RXN196736 SHI196736:SHJ196736 SRE196736:SRF196736 TBA196736:TBB196736 TKW196736:TKX196736 TUS196736:TUT196736 UEO196736:UEP196736 UOK196736:UOL196736 UYG196736:UYH196736 VIC196736:VID196736 VRY196736:VRZ196736 WBU196736:WBV196736 WLQ196736:WLR196736 WVM196736:WVN196736 E262272:F262272 JA262272:JB262272 SW262272:SX262272 ACS262272:ACT262272 AMO262272:AMP262272 AWK262272:AWL262272 BGG262272:BGH262272 BQC262272:BQD262272 BZY262272:BZZ262272 CJU262272:CJV262272 CTQ262272:CTR262272 DDM262272:DDN262272 DNI262272:DNJ262272 DXE262272:DXF262272 EHA262272:EHB262272 EQW262272:EQX262272 FAS262272:FAT262272 FKO262272:FKP262272 FUK262272:FUL262272 GEG262272:GEH262272 GOC262272:GOD262272 GXY262272:GXZ262272 HHU262272:HHV262272 HRQ262272:HRR262272 IBM262272:IBN262272 ILI262272:ILJ262272 IVE262272:IVF262272 JFA262272:JFB262272 JOW262272:JOX262272 JYS262272:JYT262272 KIO262272:KIP262272 KSK262272:KSL262272 LCG262272:LCH262272 LMC262272:LMD262272 LVY262272:LVZ262272 MFU262272:MFV262272 MPQ262272:MPR262272 MZM262272:MZN262272 NJI262272:NJJ262272 NTE262272:NTF262272 ODA262272:ODB262272 OMW262272:OMX262272 OWS262272:OWT262272 PGO262272:PGP262272 PQK262272:PQL262272 QAG262272:QAH262272 QKC262272:QKD262272 QTY262272:QTZ262272 RDU262272:RDV262272 RNQ262272:RNR262272 RXM262272:RXN262272 SHI262272:SHJ262272 SRE262272:SRF262272 TBA262272:TBB262272 TKW262272:TKX262272 TUS262272:TUT262272 UEO262272:UEP262272 UOK262272:UOL262272 UYG262272:UYH262272 VIC262272:VID262272 VRY262272:VRZ262272 WBU262272:WBV262272 WLQ262272:WLR262272 WVM262272:WVN262272 E327808:F327808 JA327808:JB327808 SW327808:SX327808 ACS327808:ACT327808 AMO327808:AMP327808 AWK327808:AWL327808 BGG327808:BGH327808 BQC327808:BQD327808 BZY327808:BZZ327808 CJU327808:CJV327808 CTQ327808:CTR327808 DDM327808:DDN327808 DNI327808:DNJ327808 DXE327808:DXF327808 EHA327808:EHB327808 EQW327808:EQX327808 FAS327808:FAT327808 FKO327808:FKP327808 FUK327808:FUL327808 GEG327808:GEH327808 GOC327808:GOD327808 GXY327808:GXZ327808 HHU327808:HHV327808 HRQ327808:HRR327808 IBM327808:IBN327808 ILI327808:ILJ327808 IVE327808:IVF327808 JFA327808:JFB327808 JOW327808:JOX327808 JYS327808:JYT327808 KIO327808:KIP327808 KSK327808:KSL327808 LCG327808:LCH327808 LMC327808:LMD327808 LVY327808:LVZ327808 MFU327808:MFV327808 MPQ327808:MPR327808 MZM327808:MZN327808 NJI327808:NJJ327808 NTE327808:NTF327808 ODA327808:ODB327808 OMW327808:OMX327808 OWS327808:OWT327808 PGO327808:PGP327808 PQK327808:PQL327808 QAG327808:QAH327808 QKC327808:QKD327808 QTY327808:QTZ327808 RDU327808:RDV327808 RNQ327808:RNR327808 RXM327808:RXN327808 SHI327808:SHJ327808 SRE327808:SRF327808 TBA327808:TBB327808 TKW327808:TKX327808 TUS327808:TUT327808 UEO327808:UEP327808 UOK327808:UOL327808 UYG327808:UYH327808 VIC327808:VID327808 VRY327808:VRZ327808 WBU327808:WBV327808 WLQ327808:WLR327808 WVM327808:WVN327808 E393344:F393344 JA393344:JB393344 SW393344:SX393344 ACS393344:ACT393344 AMO393344:AMP393344 AWK393344:AWL393344 BGG393344:BGH393344 BQC393344:BQD393344 BZY393344:BZZ393344 CJU393344:CJV393344 CTQ393344:CTR393344 DDM393344:DDN393344 DNI393344:DNJ393344 DXE393344:DXF393344 EHA393344:EHB393344 EQW393344:EQX393344 FAS393344:FAT393344 FKO393344:FKP393344 FUK393344:FUL393344 GEG393344:GEH393344 GOC393344:GOD393344 GXY393344:GXZ393344 HHU393344:HHV393344 HRQ393344:HRR393344 IBM393344:IBN393344 ILI393344:ILJ393344 IVE393344:IVF393344 JFA393344:JFB393344 JOW393344:JOX393344 JYS393344:JYT393344 KIO393344:KIP393344 KSK393344:KSL393344 LCG393344:LCH393344 LMC393344:LMD393344 LVY393344:LVZ393344 MFU393344:MFV393344 MPQ393344:MPR393344 MZM393344:MZN393344 NJI393344:NJJ393344 NTE393344:NTF393344 ODA393344:ODB393344 OMW393344:OMX393344 OWS393344:OWT393344 PGO393344:PGP393344 PQK393344:PQL393344 QAG393344:QAH393344 QKC393344:QKD393344 QTY393344:QTZ393344 RDU393344:RDV393344 RNQ393344:RNR393344 RXM393344:RXN393344 SHI393344:SHJ393344 SRE393344:SRF393344 TBA393344:TBB393344 TKW393344:TKX393344 TUS393344:TUT393344 UEO393344:UEP393344 UOK393344:UOL393344 UYG393344:UYH393344 VIC393344:VID393344 VRY393344:VRZ393344 WBU393344:WBV393344 WLQ393344:WLR393344 WVM393344:WVN393344 E458880:F458880 JA458880:JB458880 SW458880:SX458880 ACS458880:ACT458880 AMO458880:AMP458880 AWK458880:AWL458880 BGG458880:BGH458880 BQC458880:BQD458880 BZY458880:BZZ458880 CJU458880:CJV458880 CTQ458880:CTR458880 DDM458880:DDN458880 DNI458880:DNJ458880 DXE458880:DXF458880 EHA458880:EHB458880 EQW458880:EQX458880 FAS458880:FAT458880 FKO458880:FKP458880 FUK458880:FUL458880 GEG458880:GEH458880 GOC458880:GOD458880 GXY458880:GXZ458880 HHU458880:HHV458880 HRQ458880:HRR458880 IBM458880:IBN458880 ILI458880:ILJ458880 IVE458880:IVF458880 JFA458880:JFB458880 JOW458880:JOX458880 JYS458880:JYT458880 KIO458880:KIP458880 KSK458880:KSL458880 LCG458880:LCH458880 LMC458880:LMD458880 LVY458880:LVZ458880 MFU458880:MFV458880 MPQ458880:MPR458880 MZM458880:MZN458880 NJI458880:NJJ458880 NTE458880:NTF458880 ODA458880:ODB458880 OMW458880:OMX458880 OWS458880:OWT458880 PGO458880:PGP458880 PQK458880:PQL458880 QAG458880:QAH458880 QKC458880:QKD458880 QTY458880:QTZ458880 RDU458880:RDV458880 RNQ458880:RNR458880 RXM458880:RXN458880 SHI458880:SHJ458880 SRE458880:SRF458880 TBA458880:TBB458880 TKW458880:TKX458880 TUS458880:TUT458880 UEO458880:UEP458880 UOK458880:UOL458880 UYG458880:UYH458880 VIC458880:VID458880 VRY458880:VRZ458880 WBU458880:WBV458880 WLQ458880:WLR458880 WVM458880:WVN458880 E524416:F524416 JA524416:JB524416 SW524416:SX524416 ACS524416:ACT524416 AMO524416:AMP524416 AWK524416:AWL524416 BGG524416:BGH524416 BQC524416:BQD524416 BZY524416:BZZ524416 CJU524416:CJV524416 CTQ524416:CTR524416 DDM524416:DDN524416 DNI524416:DNJ524416 DXE524416:DXF524416 EHA524416:EHB524416 EQW524416:EQX524416 FAS524416:FAT524416 FKO524416:FKP524416 FUK524416:FUL524416 GEG524416:GEH524416 GOC524416:GOD524416 GXY524416:GXZ524416 HHU524416:HHV524416 HRQ524416:HRR524416 IBM524416:IBN524416 ILI524416:ILJ524416 IVE524416:IVF524416 JFA524416:JFB524416 JOW524416:JOX524416 JYS524416:JYT524416 KIO524416:KIP524416 KSK524416:KSL524416 LCG524416:LCH524416 LMC524416:LMD524416 LVY524416:LVZ524416 MFU524416:MFV524416 MPQ524416:MPR524416 MZM524416:MZN524416 NJI524416:NJJ524416 NTE524416:NTF524416 ODA524416:ODB524416 OMW524416:OMX524416 OWS524416:OWT524416 PGO524416:PGP524416 PQK524416:PQL524416 QAG524416:QAH524416 QKC524416:QKD524416 QTY524416:QTZ524416 RDU524416:RDV524416 RNQ524416:RNR524416 RXM524416:RXN524416 SHI524416:SHJ524416 SRE524416:SRF524416 TBA524416:TBB524416 TKW524416:TKX524416 TUS524416:TUT524416 UEO524416:UEP524416 UOK524416:UOL524416 UYG524416:UYH524416 VIC524416:VID524416 VRY524416:VRZ524416 WBU524416:WBV524416 WLQ524416:WLR524416 WVM524416:WVN524416 E589952:F589952 JA589952:JB589952 SW589952:SX589952 ACS589952:ACT589952 AMO589952:AMP589952 AWK589952:AWL589952 BGG589952:BGH589952 BQC589952:BQD589952 BZY589952:BZZ589952 CJU589952:CJV589952 CTQ589952:CTR589952 DDM589952:DDN589952 DNI589952:DNJ589952 DXE589952:DXF589952 EHA589952:EHB589952 EQW589952:EQX589952 FAS589952:FAT589952 FKO589952:FKP589952 FUK589952:FUL589952 GEG589952:GEH589952 GOC589952:GOD589952 GXY589952:GXZ589952 HHU589952:HHV589952 HRQ589952:HRR589952 IBM589952:IBN589952 ILI589952:ILJ589952 IVE589952:IVF589952 JFA589952:JFB589952 JOW589952:JOX589952 JYS589952:JYT589952 KIO589952:KIP589952 KSK589952:KSL589952 LCG589952:LCH589952 LMC589952:LMD589952 LVY589952:LVZ589952 MFU589952:MFV589952 MPQ589952:MPR589952 MZM589952:MZN589952 NJI589952:NJJ589952 NTE589952:NTF589952 ODA589952:ODB589952 OMW589952:OMX589952 OWS589952:OWT589952 PGO589952:PGP589952 PQK589952:PQL589952 QAG589952:QAH589952 QKC589952:QKD589952 QTY589952:QTZ589952 RDU589952:RDV589952 RNQ589952:RNR589952 RXM589952:RXN589952 SHI589952:SHJ589952 SRE589952:SRF589952 TBA589952:TBB589952 TKW589952:TKX589952 TUS589952:TUT589952 UEO589952:UEP589952 UOK589952:UOL589952 UYG589952:UYH589952 VIC589952:VID589952 VRY589952:VRZ589952 WBU589952:WBV589952 WLQ589952:WLR589952 WVM589952:WVN589952 E655488:F655488 JA655488:JB655488 SW655488:SX655488 ACS655488:ACT655488 AMO655488:AMP655488 AWK655488:AWL655488 BGG655488:BGH655488 BQC655488:BQD655488 BZY655488:BZZ655488 CJU655488:CJV655488 CTQ655488:CTR655488 DDM655488:DDN655488 DNI655488:DNJ655488 DXE655488:DXF655488 EHA655488:EHB655488 EQW655488:EQX655488 FAS655488:FAT655488 FKO655488:FKP655488 FUK655488:FUL655488 GEG655488:GEH655488 GOC655488:GOD655488 GXY655488:GXZ655488 HHU655488:HHV655488 HRQ655488:HRR655488 IBM655488:IBN655488 ILI655488:ILJ655488 IVE655488:IVF655488 JFA655488:JFB655488 JOW655488:JOX655488 JYS655488:JYT655488 KIO655488:KIP655488 KSK655488:KSL655488 LCG655488:LCH655488 LMC655488:LMD655488 LVY655488:LVZ655488 MFU655488:MFV655488 MPQ655488:MPR655488 MZM655488:MZN655488 NJI655488:NJJ655488 NTE655488:NTF655488 ODA655488:ODB655488 OMW655488:OMX655488 OWS655488:OWT655488 PGO655488:PGP655488 PQK655488:PQL655488 QAG655488:QAH655488 QKC655488:QKD655488 QTY655488:QTZ655488 RDU655488:RDV655488 RNQ655488:RNR655488 RXM655488:RXN655488 SHI655488:SHJ655488 SRE655488:SRF655488 TBA655488:TBB655488 TKW655488:TKX655488 TUS655488:TUT655488 UEO655488:UEP655488 UOK655488:UOL655488 UYG655488:UYH655488 VIC655488:VID655488 VRY655488:VRZ655488 WBU655488:WBV655488 WLQ655488:WLR655488 WVM655488:WVN655488 E721024:F721024 JA721024:JB721024 SW721024:SX721024 ACS721024:ACT721024 AMO721024:AMP721024 AWK721024:AWL721024 BGG721024:BGH721024 BQC721024:BQD721024 BZY721024:BZZ721024 CJU721024:CJV721024 CTQ721024:CTR721024 DDM721024:DDN721024 DNI721024:DNJ721024 DXE721024:DXF721024 EHA721024:EHB721024 EQW721024:EQX721024 FAS721024:FAT721024 FKO721024:FKP721024 FUK721024:FUL721024 GEG721024:GEH721024 GOC721024:GOD721024 GXY721024:GXZ721024 HHU721024:HHV721024 HRQ721024:HRR721024 IBM721024:IBN721024 ILI721024:ILJ721024 IVE721024:IVF721024 JFA721024:JFB721024 JOW721024:JOX721024 JYS721024:JYT721024 KIO721024:KIP721024 KSK721024:KSL721024 LCG721024:LCH721024 LMC721024:LMD721024 LVY721024:LVZ721024 MFU721024:MFV721024 MPQ721024:MPR721024 MZM721024:MZN721024 NJI721024:NJJ721024 NTE721024:NTF721024 ODA721024:ODB721024 OMW721024:OMX721024 OWS721024:OWT721024 PGO721024:PGP721024 PQK721024:PQL721024 QAG721024:QAH721024 QKC721024:QKD721024 QTY721024:QTZ721024 RDU721024:RDV721024 RNQ721024:RNR721024 RXM721024:RXN721024 SHI721024:SHJ721024 SRE721024:SRF721024 TBA721024:TBB721024 TKW721024:TKX721024 TUS721024:TUT721024 UEO721024:UEP721024 UOK721024:UOL721024 UYG721024:UYH721024 VIC721024:VID721024 VRY721024:VRZ721024 WBU721024:WBV721024 WLQ721024:WLR721024 WVM721024:WVN721024 E786560:F786560 JA786560:JB786560 SW786560:SX786560 ACS786560:ACT786560 AMO786560:AMP786560 AWK786560:AWL786560 BGG786560:BGH786560 BQC786560:BQD786560 BZY786560:BZZ786560 CJU786560:CJV786560 CTQ786560:CTR786560 DDM786560:DDN786560 DNI786560:DNJ786560 DXE786560:DXF786560 EHA786560:EHB786560 EQW786560:EQX786560 FAS786560:FAT786560 FKO786560:FKP786560 FUK786560:FUL786560 GEG786560:GEH786560 GOC786560:GOD786560 GXY786560:GXZ786560 HHU786560:HHV786560 HRQ786560:HRR786560 IBM786560:IBN786560 ILI786560:ILJ786560 IVE786560:IVF786560 JFA786560:JFB786560 JOW786560:JOX786560 JYS786560:JYT786560 KIO786560:KIP786560 KSK786560:KSL786560 LCG786560:LCH786560 LMC786560:LMD786560 LVY786560:LVZ786560 MFU786560:MFV786560 MPQ786560:MPR786560 MZM786560:MZN786560 NJI786560:NJJ786560 NTE786560:NTF786560 ODA786560:ODB786560 OMW786560:OMX786560 OWS786560:OWT786560 PGO786560:PGP786560 PQK786560:PQL786560 QAG786560:QAH786560 QKC786560:QKD786560 QTY786560:QTZ786560 RDU786560:RDV786560 RNQ786560:RNR786560 RXM786560:RXN786560 SHI786560:SHJ786560 SRE786560:SRF786560 TBA786560:TBB786560 TKW786560:TKX786560 TUS786560:TUT786560 UEO786560:UEP786560 UOK786560:UOL786560 UYG786560:UYH786560 VIC786560:VID786560 VRY786560:VRZ786560 WBU786560:WBV786560 WLQ786560:WLR786560 WVM786560:WVN786560 E852096:F852096 JA852096:JB852096 SW852096:SX852096 ACS852096:ACT852096 AMO852096:AMP852096 AWK852096:AWL852096 BGG852096:BGH852096 BQC852096:BQD852096 BZY852096:BZZ852096 CJU852096:CJV852096 CTQ852096:CTR852096 DDM852096:DDN852096 DNI852096:DNJ852096 DXE852096:DXF852096 EHA852096:EHB852096 EQW852096:EQX852096 FAS852096:FAT852096 FKO852096:FKP852096 FUK852096:FUL852096 GEG852096:GEH852096 GOC852096:GOD852096 GXY852096:GXZ852096 HHU852096:HHV852096 HRQ852096:HRR852096 IBM852096:IBN852096 ILI852096:ILJ852096 IVE852096:IVF852096 JFA852096:JFB852096 JOW852096:JOX852096 JYS852096:JYT852096 KIO852096:KIP852096 KSK852096:KSL852096 LCG852096:LCH852096 LMC852096:LMD852096 LVY852096:LVZ852096 MFU852096:MFV852096 MPQ852096:MPR852096 MZM852096:MZN852096 NJI852096:NJJ852096 NTE852096:NTF852096 ODA852096:ODB852096 OMW852096:OMX852096 OWS852096:OWT852096 PGO852096:PGP852096 PQK852096:PQL852096 QAG852096:QAH852096 QKC852096:QKD852096 QTY852096:QTZ852096 RDU852096:RDV852096 RNQ852096:RNR852096 RXM852096:RXN852096 SHI852096:SHJ852096 SRE852096:SRF852096 TBA852096:TBB852096 TKW852096:TKX852096 TUS852096:TUT852096 UEO852096:UEP852096 UOK852096:UOL852096 UYG852096:UYH852096 VIC852096:VID852096 VRY852096:VRZ852096 WBU852096:WBV852096 WLQ852096:WLR852096 WVM852096:WVN852096 E917632:F917632 JA917632:JB917632 SW917632:SX917632 ACS917632:ACT917632 AMO917632:AMP917632 AWK917632:AWL917632 BGG917632:BGH917632 BQC917632:BQD917632 BZY917632:BZZ917632 CJU917632:CJV917632 CTQ917632:CTR917632 DDM917632:DDN917632 DNI917632:DNJ917632 DXE917632:DXF917632 EHA917632:EHB917632 EQW917632:EQX917632 FAS917632:FAT917632 FKO917632:FKP917632 FUK917632:FUL917632 GEG917632:GEH917632 GOC917632:GOD917632 GXY917632:GXZ917632 HHU917632:HHV917632 HRQ917632:HRR917632 IBM917632:IBN917632 ILI917632:ILJ917632 IVE917632:IVF917632 JFA917632:JFB917632 JOW917632:JOX917632 JYS917632:JYT917632 KIO917632:KIP917632 KSK917632:KSL917632 LCG917632:LCH917632 LMC917632:LMD917632 LVY917632:LVZ917632 MFU917632:MFV917632 MPQ917632:MPR917632 MZM917632:MZN917632 NJI917632:NJJ917632 NTE917632:NTF917632 ODA917632:ODB917632 OMW917632:OMX917632 OWS917632:OWT917632 PGO917632:PGP917632 PQK917632:PQL917632 QAG917632:QAH917632 QKC917632:QKD917632 QTY917632:QTZ917632 RDU917632:RDV917632 RNQ917632:RNR917632 RXM917632:RXN917632 SHI917632:SHJ917632 SRE917632:SRF917632 TBA917632:TBB917632 TKW917632:TKX917632 TUS917632:TUT917632 UEO917632:UEP917632 UOK917632:UOL917632 UYG917632:UYH917632 VIC917632:VID917632 VRY917632:VRZ917632 WBU917632:WBV917632 WLQ917632:WLR917632 WVM917632:WVN917632 E983168:F983168 JA983168:JB983168 SW983168:SX983168 ACS983168:ACT983168 AMO983168:AMP983168 AWK983168:AWL983168 BGG983168:BGH983168 BQC983168:BQD983168 BZY983168:BZZ983168 CJU983168:CJV983168 CTQ983168:CTR983168 DDM983168:DDN983168 DNI983168:DNJ983168 DXE983168:DXF983168 EHA983168:EHB983168 EQW983168:EQX983168 FAS983168:FAT983168 FKO983168:FKP983168 FUK983168:FUL983168 GEG983168:GEH983168 GOC983168:GOD983168 GXY983168:GXZ983168 HHU983168:HHV983168 HRQ983168:HRR983168 IBM983168:IBN983168 ILI983168:ILJ983168 IVE983168:IVF983168 JFA983168:JFB983168 JOW983168:JOX983168 JYS983168:JYT983168 KIO983168:KIP983168 KSK983168:KSL983168 LCG983168:LCH983168 LMC983168:LMD983168 LVY983168:LVZ983168 MFU983168:MFV983168 MPQ983168:MPR983168 MZM983168:MZN983168 NJI983168:NJJ983168 NTE983168:NTF983168 ODA983168:ODB983168 OMW983168:OMX983168 OWS983168:OWT983168 PGO983168:PGP983168 PQK983168:PQL983168 QAG983168:QAH983168 QKC983168:QKD983168 QTY983168:QTZ983168 RDU983168:RDV983168 RNQ983168:RNR983168 RXM983168:RXN983168 SHI983168:SHJ983168 SRE983168:SRF983168 TBA983168:TBB983168 TKW983168:TKX983168 TUS983168:TUT983168 UEO983168:UEP983168 UOK983168:UOL983168 UYG983168:UYH983168 VIC983168:VID983168 VRY983168:VRZ983168 WBU983168:WBV983168 WLQ983168:WLR983168 WVM983168:WVN983168" xr:uid="{8C98499D-102B-468C-B6C3-6190ABC8DC00}">
      <formula1>"自立,自立、要支援,自立、要支援、要介護,要支援、要介護,要介護"</formula1>
    </dataValidation>
    <dataValidation type="list" allowBlank="1" showInputMessage="1" showErrorMessage="1" sqref="F111 JB111 SX111 ACT111 AMP111 AWL111 BGH111 BQD111 BZZ111 CJV111 CTR111 DDN111 DNJ111 DXF111 EHB111 EQX111 FAT111 FKP111 FUL111 GEH111 GOD111 GXZ111 HHV111 HRR111 IBN111 ILJ111 IVF111 JFB111 JOX111 JYT111 KIP111 KSL111 LCH111 LMD111 LVZ111 MFV111 MPR111 MZN111 NJJ111 NTF111 ODB111 OMX111 OWT111 PGP111 PQL111 QAH111 QKD111 QTZ111 RDV111 RNR111 RXN111 SHJ111 SRF111 TBB111 TKX111 TUT111 UEP111 UOL111 UYH111 VID111 VRZ111 WBV111 WLR111 WVN111 F65649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F131185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F196721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F262257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F327793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F393329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F458865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F524401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F589937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F655473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F721009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F786545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F852081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F917617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F983153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xr:uid="{B2F95F5B-36BD-4922-8C3B-1A26C357EAA6}">
      <formula1>"一時介護室へ移る場合,介護居室へ移る場合,その他"</formula1>
    </dataValidation>
    <dataValidation type="list" allowBlank="1" showInputMessage="1" showErrorMessage="1" sqref="F103 JB103 SX103 ACT103 AMP103 AWL103 BGH103 BQD103 BZZ103 CJV103 CTR103 DDN103 DNJ103 DXF103 EHB103 EQX103 FAT103 FKP103 FUL103 GEH103 GOD103 GXZ103 HHV103 HRR103 IBN103 ILJ103 IVF103 JFB103 JOX103 JYT103 KIP103 KSL103 LCH103 LMD103 LVZ103 MFV103 MPR103 MZN103 NJJ103 NTF103 ODB103 OMX103 OWT103 PGP103 PQL103 QAH103 QKD103 QTZ103 RDV103 RNR103 RXN103 SHJ103 SRF103 TBB103 TKX103 TUT103 UEP103 UOL103 UYH103 VID103 VRZ103 WBV103 WLR103 WVN103 F65641 JB65641 SX65641 ACT65641 AMP65641 AWL65641 BGH65641 BQD65641 BZZ65641 CJV65641 CTR65641 DDN65641 DNJ65641 DXF65641 EHB65641 EQX65641 FAT65641 FKP65641 FUL65641 GEH65641 GOD65641 GXZ65641 HHV65641 HRR65641 IBN65641 ILJ65641 IVF65641 JFB65641 JOX65641 JYT65641 KIP65641 KSL65641 LCH65641 LMD65641 LVZ65641 MFV65641 MPR65641 MZN65641 NJJ65641 NTF65641 ODB65641 OMX65641 OWT65641 PGP65641 PQL65641 QAH65641 QKD65641 QTZ65641 RDV65641 RNR65641 RXN65641 SHJ65641 SRF65641 TBB65641 TKX65641 TUT65641 UEP65641 UOL65641 UYH65641 VID65641 VRZ65641 WBV65641 WLR65641 WVN65641 F131177 JB131177 SX131177 ACT131177 AMP131177 AWL131177 BGH131177 BQD131177 BZZ131177 CJV131177 CTR131177 DDN131177 DNJ131177 DXF131177 EHB131177 EQX131177 FAT131177 FKP131177 FUL131177 GEH131177 GOD131177 GXZ131177 HHV131177 HRR131177 IBN131177 ILJ131177 IVF131177 JFB131177 JOX131177 JYT131177 KIP131177 KSL131177 LCH131177 LMD131177 LVZ131177 MFV131177 MPR131177 MZN131177 NJJ131177 NTF131177 ODB131177 OMX131177 OWT131177 PGP131177 PQL131177 QAH131177 QKD131177 QTZ131177 RDV131177 RNR131177 RXN131177 SHJ131177 SRF131177 TBB131177 TKX131177 TUT131177 UEP131177 UOL131177 UYH131177 VID131177 VRZ131177 WBV131177 WLR131177 WVN131177 F196713 JB196713 SX196713 ACT196713 AMP196713 AWL196713 BGH196713 BQD196713 BZZ196713 CJV196713 CTR196713 DDN196713 DNJ196713 DXF196713 EHB196713 EQX196713 FAT196713 FKP196713 FUL196713 GEH196713 GOD196713 GXZ196713 HHV196713 HRR196713 IBN196713 ILJ196713 IVF196713 JFB196713 JOX196713 JYT196713 KIP196713 KSL196713 LCH196713 LMD196713 LVZ196713 MFV196713 MPR196713 MZN196713 NJJ196713 NTF196713 ODB196713 OMX196713 OWT196713 PGP196713 PQL196713 QAH196713 QKD196713 QTZ196713 RDV196713 RNR196713 RXN196713 SHJ196713 SRF196713 TBB196713 TKX196713 TUT196713 UEP196713 UOL196713 UYH196713 VID196713 VRZ196713 WBV196713 WLR196713 WVN196713 F262249 JB262249 SX262249 ACT262249 AMP262249 AWL262249 BGH262249 BQD262249 BZZ262249 CJV262249 CTR262249 DDN262249 DNJ262249 DXF262249 EHB262249 EQX262249 FAT262249 FKP262249 FUL262249 GEH262249 GOD262249 GXZ262249 HHV262249 HRR262249 IBN262249 ILJ262249 IVF262249 JFB262249 JOX262249 JYT262249 KIP262249 KSL262249 LCH262249 LMD262249 LVZ262249 MFV262249 MPR262249 MZN262249 NJJ262249 NTF262249 ODB262249 OMX262249 OWT262249 PGP262249 PQL262249 QAH262249 QKD262249 QTZ262249 RDV262249 RNR262249 RXN262249 SHJ262249 SRF262249 TBB262249 TKX262249 TUT262249 UEP262249 UOL262249 UYH262249 VID262249 VRZ262249 WBV262249 WLR262249 WVN262249 F327785 JB327785 SX327785 ACT327785 AMP327785 AWL327785 BGH327785 BQD327785 BZZ327785 CJV327785 CTR327785 DDN327785 DNJ327785 DXF327785 EHB327785 EQX327785 FAT327785 FKP327785 FUL327785 GEH327785 GOD327785 GXZ327785 HHV327785 HRR327785 IBN327785 ILJ327785 IVF327785 JFB327785 JOX327785 JYT327785 KIP327785 KSL327785 LCH327785 LMD327785 LVZ327785 MFV327785 MPR327785 MZN327785 NJJ327785 NTF327785 ODB327785 OMX327785 OWT327785 PGP327785 PQL327785 QAH327785 QKD327785 QTZ327785 RDV327785 RNR327785 RXN327785 SHJ327785 SRF327785 TBB327785 TKX327785 TUT327785 UEP327785 UOL327785 UYH327785 VID327785 VRZ327785 WBV327785 WLR327785 WVN327785 F393321 JB393321 SX393321 ACT393321 AMP393321 AWL393321 BGH393321 BQD393321 BZZ393321 CJV393321 CTR393321 DDN393321 DNJ393321 DXF393321 EHB393321 EQX393321 FAT393321 FKP393321 FUL393321 GEH393321 GOD393321 GXZ393321 HHV393321 HRR393321 IBN393321 ILJ393321 IVF393321 JFB393321 JOX393321 JYT393321 KIP393321 KSL393321 LCH393321 LMD393321 LVZ393321 MFV393321 MPR393321 MZN393321 NJJ393321 NTF393321 ODB393321 OMX393321 OWT393321 PGP393321 PQL393321 QAH393321 QKD393321 QTZ393321 RDV393321 RNR393321 RXN393321 SHJ393321 SRF393321 TBB393321 TKX393321 TUT393321 UEP393321 UOL393321 UYH393321 VID393321 VRZ393321 WBV393321 WLR393321 WVN393321 F458857 JB458857 SX458857 ACT458857 AMP458857 AWL458857 BGH458857 BQD458857 BZZ458857 CJV458857 CTR458857 DDN458857 DNJ458857 DXF458857 EHB458857 EQX458857 FAT458857 FKP458857 FUL458857 GEH458857 GOD458857 GXZ458857 HHV458857 HRR458857 IBN458857 ILJ458857 IVF458857 JFB458857 JOX458857 JYT458857 KIP458857 KSL458857 LCH458857 LMD458857 LVZ458857 MFV458857 MPR458857 MZN458857 NJJ458857 NTF458857 ODB458857 OMX458857 OWT458857 PGP458857 PQL458857 QAH458857 QKD458857 QTZ458857 RDV458857 RNR458857 RXN458857 SHJ458857 SRF458857 TBB458857 TKX458857 TUT458857 UEP458857 UOL458857 UYH458857 VID458857 VRZ458857 WBV458857 WLR458857 WVN458857 F524393 JB524393 SX524393 ACT524393 AMP524393 AWL524393 BGH524393 BQD524393 BZZ524393 CJV524393 CTR524393 DDN524393 DNJ524393 DXF524393 EHB524393 EQX524393 FAT524393 FKP524393 FUL524393 GEH524393 GOD524393 GXZ524393 HHV524393 HRR524393 IBN524393 ILJ524393 IVF524393 JFB524393 JOX524393 JYT524393 KIP524393 KSL524393 LCH524393 LMD524393 LVZ524393 MFV524393 MPR524393 MZN524393 NJJ524393 NTF524393 ODB524393 OMX524393 OWT524393 PGP524393 PQL524393 QAH524393 QKD524393 QTZ524393 RDV524393 RNR524393 RXN524393 SHJ524393 SRF524393 TBB524393 TKX524393 TUT524393 UEP524393 UOL524393 UYH524393 VID524393 VRZ524393 WBV524393 WLR524393 WVN524393 F589929 JB589929 SX589929 ACT589929 AMP589929 AWL589929 BGH589929 BQD589929 BZZ589929 CJV589929 CTR589929 DDN589929 DNJ589929 DXF589929 EHB589929 EQX589929 FAT589929 FKP589929 FUL589929 GEH589929 GOD589929 GXZ589929 HHV589929 HRR589929 IBN589929 ILJ589929 IVF589929 JFB589929 JOX589929 JYT589929 KIP589929 KSL589929 LCH589929 LMD589929 LVZ589929 MFV589929 MPR589929 MZN589929 NJJ589929 NTF589929 ODB589929 OMX589929 OWT589929 PGP589929 PQL589929 QAH589929 QKD589929 QTZ589929 RDV589929 RNR589929 RXN589929 SHJ589929 SRF589929 TBB589929 TKX589929 TUT589929 UEP589929 UOL589929 UYH589929 VID589929 VRZ589929 WBV589929 WLR589929 WVN589929 F655465 JB655465 SX655465 ACT655465 AMP655465 AWL655465 BGH655465 BQD655465 BZZ655465 CJV655465 CTR655465 DDN655465 DNJ655465 DXF655465 EHB655465 EQX655465 FAT655465 FKP655465 FUL655465 GEH655465 GOD655465 GXZ655465 HHV655465 HRR655465 IBN655465 ILJ655465 IVF655465 JFB655465 JOX655465 JYT655465 KIP655465 KSL655465 LCH655465 LMD655465 LVZ655465 MFV655465 MPR655465 MZN655465 NJJ655465 NTF655465 ODB655465 OMX655465 OWT655465 PGP655465 PQL655465 QAH655465 QKD655465 QTZ655465 RDV655465 RNR655465 RXN655465 SHJ655465 SRF655465 TBB655465 TKX655465 TUT655465 UEP655465 UOL655465 UYH655465 VID655465 VRZ655465 WBV655465 WLR655465 WVN655465 F721001 JB721001 SX721001 ACT721001 AMP721001 AWL721001 BGH721001 BQD721001 BZZ721001 CJV721001 CTR721001 DDN721001 DNJ721001 DXF721001 EHB721001 EQX721001 FAT721001 FKP721001 FUL721001 GEH721001 GOD721001 GXZ721001 HHV721001 HRR721001 IBN721001 ILJ721001 IVF721001 JFB721001 JOX721001 JYT721001 KIP721001 KSL721001 LCH721001 LMD721001 LVZ721001 MFV721001 MPR721001 MZN721001 NJJ721001 NTF721001 ODB721001 OMX721001 OWT721001 PGP721001 PQL721001 QAH721001 QKD721001 QTZ721001 RDV721001 RNR721001 RXN721001 SHJ721001 SRF721001 TBB721001 TKX721001 TUT721001 UEP721001 UOL721001 UYH721001 VID721001 VRZ721001 WBV721001 WLR721001 WVN721001 F786537 JB786537 SX786537 ACT786537 AMP786537 AWL786537 BGH786537 BQD786537 BZZ786537 CJV786537 CTR786537 DDN786537 DNJ786537 DXF786537 EHB786537 EQX786537 FAT786537 FKP786537 FUL786537 GEH786537 GOD786537 GXZ786537 HHV786537 HRR786537 IBN786537 ILJ786537 IVF786537 JFB786537 JOX786537 JYT786537 KIP786537 KSL786537 LCH786537 LMD786537 LVZ786537 MFV786537 MPR786537 MZN786537 NJJ786537 NTF786537 ODB786537 OMX786537 OWT786537 PGP786537 PQL786537 QAH786537 QKD786537 QTZ786537 RDV786537 RNR786537 RXN786537 SHJ786537 SRF786537 TBB786537 TKX786537 TUT786537 UEP786537 UOL786537 UYH786537 VID786537 VRZ786537 WBV786537 WLR786537 WVN786537 F852073 JB852073 SX852073 ACT852073 AMP852073 AWL852073 BGH852073 BQD852073 BZZ852073 CJV852073 CTR852073 DDN852073 DNJ852073 DXF852073 EHB852073 EQX852073 FAT852073 FKP852073 FUL852073 GEH852073 GOD852073 GXZ852073 HHV852073 HRR852073 IBN852073 ILJ852073 IVF852073 JFB852073 JOX852073 JYT852073 KIP852073 KSL852073 LCH852073 LMD852073 LVZ852073 MFV852073 MPR852073 MZN852073 NJJ852073 NTF852073 ODB852073 OMX852073 OWT852073 PGP852073 PQL852073 QAH852073 QKD852073 QTZ852073 RDV852073 RNR852073 RXN852073 SHJ852073 SRF852073 TBB852073 TKX852073 TUT852073 UEP852073 UOL852073 UYH852073 VID852073 VRZ852073 WBV852073 WLR852073 WVN852073 F917609 JB917609 SX917609 ACT917609 AMP917609 AWL917609 BGH917609 BQD917609 BZZ917609 CJV917609 CTR917609 DDN917609 DNJ917609 DXF917609 EHB917609 EQX917609 FAT917609 FKP917609 FUL917609 GEH917609 GOD917609 GXZ917609 HHV917609 HRR917609 IBN917609 ILJ917609 IVF917609 JFB917609 JOX917609 JYT917609 KIP917609 KSL917609 LCH917609 LMD917609 LVZ917609 MFV917609 MPR917609 MZN917609 NJJ917609 NTF917609 ODB917609 OMX917609 OWT917609 PGP917609 PQL917609 QAH917609 QKD917609 QTZ917609 RDV917609 RNR917609 RXN917609 SHJ917609 SRF917609 TBB917609 TKX917609 TUT917609 UEP917609 UOL917609 UYH917609 VID917609 VRZ917609 WBV917609 WLR917609 WVN917609 F983145 JB983145 SX983145 ACT983145 AMP983145 AWL983145 BGH983145 BQD983145 BZZ983145 CJV983145 CTR983145 DDN983145 DNJ983145 DXF983145 EHB983145 EQX983145 FAT983145 FKP983145 FUL983145 GEH983145 GOD983145 GXZ983145 HHV983145 HRR983145 IBN983145 ILJ983145 IVF983145 JFB983145 JOX983145 JYT983145 KIP983145 KSL983145 LCH983145 LMD983145 LVZ983145 MFV983145 MPR983145 MZN983145 NJJ983145 NTF983145 ODB983145 OMX983145 OWT983145 PGP983145 PQL983145 QAH983145 QKD983145 QTZ983145 RDV983145 RNR983145 RXN983145 SHJ983145 SRF983145 TBB983145 TKX983145 TUT983145 UEP983145 UOL983145 UYH983145 VID983145 VRZ983145 WBV983145 WLR983145 WVN983145 F85 JB85 SX85 ACT85 AMP85 AWL85 BGH85 BQD85 BZZ85 CJV85 CTR85 DDN85 DNJ85 DXF85 EHB85 EQX85 FAT85 FKP85 FUL85 GEH85 GOD85 GXZ85 HHV85 HRR85 IBN85 ILJ85 IVF85 JFB85 JOX85 JYT85 KIP85 KSL85 LCH85 LMD85 LVZ85 MFV85 MPR85 MZN85 NJJ85 NTF85 ODB85 OMX85 OWT85 PGP85 PQL85 QAH85 QKD85 QTZ85 RDV85 RNR85 RXN85 SHJ85 SRF85 TBB85 TKX85 TUT85 UEP85 UOL85 UYH85 VID85 VRZ85 WBV85 WLR85 WVN85 F65635 JB65635 SX65635 ACT65635 AMP65635 AWL65635 BGH65635 BQD65635 BZZ65635 CJV65635 CTR65635 DDN65635 DNJ65635 DXF65635 EHB65635 EQX65635 FAT65635 FKP65635 FUL65635 GEH65635 GOD65635 GXZ65635 HHV65635 HRR65635 IBN65635 ILJ65635 IVF65635 JFB65635 JOX65635 JYT65635 KIP65635 KSL65635 LCH65635 LMD65635 LVZ65635 MFV65635 MPR65635 MZN65635 NJJ65635 NTF65635 ODB65635 OMX65635 OWT65635 PGP65635 PQL65635 QAH65635 QKD65635 QTZ65635 RDV65635 RNR65635 RXN65635 SHJ65635 SRF65635 TBB65635 TKX65635 TUT65635 UEP65635 UOL65635 UYH65635 VID65635 VRZ65635 WBV65635 WLR65635 WVN65635 F131171 JB131171 SX131171 ACT131171 AMP131171 AWL131171 BGH131171 BQD131171 BZZ131171 CJV131171 CTR131171 DDN131171 DNJ131171 DXF131171 EHB131171 EQX131171 FAT131171 FKP131171 FUL131171 GEH131171 GOD131171 GXZ131171 HHV131171 HRR131171 IBN131171 ILJ131171 IVF131171 JFB131171 JOX131171 JYT131171 KIP131171 KSL131171 LCH131171 LMD131171 LVZ131171 MFV131171 MPR131171 MZN131171 NJJ131171 NTF131171 ODB131171 OMX131171 OWT131171 PGP131171 PQL131171 QAH131171 QKD131171 QTZ131171 RDV131171 RNR131171 RXN131171 SHJ131171 SRF131171 TBB131171 TKX131171 TUT131171 UEP131171 UOL131171 UYH131171 VID131171 VRZ131171 WBV131171 WLR131171 WVN131171 F196707 JB196707 SX196707 ACT196707 AMP196707 AWL196707 BGH196707 BQD196707 BZZ196707 CJV196707 CTR196707 DDN196707 DNJ196707 DXF196707 EHB196707 EQX196707 FAT196707 FKP196707 FUL196707 GEH196707 GOD196707 GXZ196707 HHV196707 HRR196707 IBN196707 ILJ196707 IVF196707 JFB196707 JOX196707 JYT196707 KIP196707 KSL196707 LCH196707 LMD196707 LVZ196707 MFV196707 MPR196707 MZN196707 NJJ196707 NTF196707 ODB196707 OMX196707 OWT196707 PGP196707 PQL196707 QAH196707 QKD196707 QTZ196707 RDV196707 RNR196707 RXN196707 SHJ196707 SRF196707 TBB196707 TKX196707 TUT196707 UEP196707 UOL196707 UYH196707 VID196707 VRZ196707 WBV196707 WLR196707 WVN196707 F262243 JB262243 SX262243 ACT262243 AMP262243 AWL262243 BGH262243 BQD262243 BZZ262243 CJV262243 CTR262243 DDN262243 DNJ262243 DXF262243 EHB262243 EQX262243 FAT262243 FKP262243 FUL262243 GEH262243 GOD262243 GXZ262243 HHV262243 HRR262243 IBN262243 ILJ262243 IVF262243 JFB262243 JOX262243 JYT262243 KIP262243 KSL262243 LCH262243 LMD262243 LVZ262243 MFV262243 MPR262243 MZN262243 NJJ262243 NTF262243 ODB262243 OMX262243 OWT262243 PGP262243 PQL262243 QAH262243 QKD262243 QTZ262243 RDV262243 RNR262243 RXN262243 SHJ262243 SRF262243 TBB262243 TKX262243 TUT262243 UEP262243 UOL262243 UYH262243 VID262243 VRZ262243 WBV262243 WLR262243 WVN262243 F327779 JB327779 SX327779 ACT327779 AMP327779 AWL327779 BGH327779 BQD327779 BZZ327779 CJV327779 CTR327779 DDN327779 DNJ327779 DXF327779 EHB327779 EQX327779 FAT327779 FKP327779 FUL327779 GEH327779 GOD327779 GXZ327779 HHV327779 HRR327779 IBN327779 ILJ327779 IVF327779 JFB327779 JOX327779 JYT327779 KIP327779 KSL327779 LCH327779 LMD327779 LVZ327779 MFV327779 MPR327779 MZN327779 NJJ327779 NTF327779 ODB327779 OMX327779 OWT327779 PGP327779 PQL327779 QAH327779 QKD327779 QTZ327779 RDV327779 RNR327779 RXN327779 SHJ327779 SRF327779 TBB327779 TKX327779 TUT327779 UEP327779 UOL327779 UYH327779 VID327779 VRZ327779 WBV327779 WLR327779 WVN327779 F393315 JB393315 SX393315 ACT393315 AMP393315 AWL393315 BGH393315 BQD393315 BZZ393315 CJV393315 CTR393315 DDN393315 DNJ393315 DXF393315 EHB393315 EQX393315 FAT393315 FKP393315 FUL393315 GEH393315 GOD393315 GXZ393315 HHV393315 HRR393315 IBN393315 ILJ393315 IVF393315 JFB393315 JOX393315 JYT393315 KIP393315 KSL393315 LCH393315 LMD393315 LVZ393315 MFV393315 MPR393315 MZN393315 NJJ393315 NTF393315 ODB393315 OMX393315 OWT393315 PGP393315 PQL393315 QAH393315 QKD393315 QTZ393315 RDV393315 RNR393315 RXN393315 SHJ393315 SRF393315 TBB393315 TKX393315 TUT393315 UEP393315 UOL393315 UYH393315 VID393315 VRZ393315 WBV393315 WLR393315 WVN393315 F458851 JB458851 SX458851 ACT458851 AMP458851 AWL458851 BGH458851 BQD458851 BZZ458851 CJV458851 CTR458851 DDN458851 DNJ458851 DXF458851 EHB458851 EQX458851 FAT458851 FKP458851 FUL458851 GEH458851 GOD458851 GXZ458851 HHV458851 HRR458851 IBN458851 ILJ458851 IVF458851 JFB458851 JOX458851 JYT458851 KIP458851 KSL458851 LCH458851 LMD458851 LVZ458851 MFV458851 MPR458851 MZN458851 NJJ458851 NTF458851 ODB458851 OMX458851 OWT458851 PGP458851 PQL458851 QAH458851 QKD458851 QTZ458851 RDV458851 RNR458851 RXN458851 SHJ458851 SRF458851 TBB458851 TKX458851 TUT458851 UEP458851 UOL458851 UYH458851 VID458851 VRZ458851 WBV458851 WLR458851 WVN458851 F524387 JB524387 SX524387 ACT524387 AMP524387 AWL524387 BGH524387 BQD524387 BZZ524387 CJV524387 CTR524387 DDN524387 DNJ524387 DXF524387 EHB524387 EQX524387 FAT524387 FKP524387 FUL524387 GEH524387 GOD524387 GXZ524387 HHV524387 HRR524387 IBN524387 ILJ524387 IVF524387 JFB524387 JOX524387 JYT524387 KIP524387 KSL524387 LCH524387 LMD524387 LVZ524387 MFV524387 MPR524387 MZN524387 NJJ524387 NTF524387 ODB524387 OMX524387 OWT524387 PGP524387 PQL524387 QAH524387 QKD524387 QTZ524387 RDV524387 RNR524387 RXN524387 SHJ524387 SRF524387 TBB524387 TKX524387 TUT524387 UEP524387 UOL524387 UYH524387 VID524387 VRZ524387 WBV524387 WLR524387 WVN524387 F589923 JB589923 SX589923 ACT589923 AMP589923 AWL589923 BGH589923 BQD589923 BZZ589923 CJV589923 CTR589923 DDN589923 DNJ589923 DXF589923 EHB589923 EQX589923 FAT589923 FKP589923 FUL589923 GEH589923 GOD589923 GXZ589923 HHV589923 HRR589923 IBN589923 ILJ589923 IVF589923 JFB589923 JOX589923 JYT589923 KIP589923 KSL589923 LCH589923 LMD589923 LVZ589923 MFV589923 MPR589923 MZN589923 NJJ589923 NTF589923 ODB589923 OMX589923 OWT589923 PGP589923 PQL589923 QAH589923 QKD589923 QTZ589923 RDV589923 RNR589923 RXN589923 SHJ589923 SRF589923 TBB589923 TKX589923 TUT589923 UEP589923 UOL589923 UYH589923 VID589923 VRZ589923 WBV589923 WLR589923 WVN589923 F655459 JB655459 SX655459 ACT655459 AMP655459 AWL655459 BGH655459 BQD655459 BZZ655459 CJV655459 CTR655459 DDN655459 DNJ655459 DXF655459 EHB655459 EQX655459 FAT655459 FKP655459 FUL655459 GEH655459 GOD655459 GXZ655459 HHV655459 HRR655459 IBN655459 ILJ655459 IVF655459 JFB655459 JOX655459 JYT655459 KIP655459 KSL655459 LCH655459 LMD655459 LVZ655459 MFV655459 MPR655459 MZN655459 NJJ655459 NTF655459 ODB655459 OMX655459 OWT655459 PGP655459 PQL655459 QAH655459 QKD655459 QTZ655459 RDV655459 RNR655459 RXN655459 SHJ655459 SRF655459 TBB655459 TKX655459 TUT655459 UEP655459 UOL655459 UYH655459 VID655459 VRZ655459 WBV655459 WLR655459 WVN655459 F720995 JB720995 SX720995 ACT720995 AMP720995 AWL720995 BGH720995 BQD720995 BZZ720995 CJV720995 CTR720995 DDN720995 DNJ720995 DXF720995 EHB720995 EQX720995 FAT720995 FKP720995 FUL720995 GEH720995 GOD720995 GXZ720995 HHV720995 HRR720995 IBN720995 ILJ720995 IVF720995 JFB720995 JOX720995 JYT720995 KIP720995 KSL720995 LCH720995 LMD720995 LVZ720995 MFV720995 MPR720995 MZN720995 NJJ720995 NTF720995 ODB720995 OMX720995 OWT720995 PGP720995 PQL720995 QAH720995 QKD720995 QTZ720995 RDV720995 RNR720995 RXN720995 SHJ720995 SRF720995 TBB720995 TKX720995 TUT720995 UEP720995 UOL720995 UYH720995 VID720995 VRZ720995 WBV720995 WLR720995 WVN720995 F786531 JB786531 SX786531 ACT786531 AMP786531 AWL786531 BGH786531 BQD786531 BZZ786531 CJV786531 CTR786531 DDN786531 DNJ786531 DXF786531 EHB786531 EQX786531 FAT786531 FKP786531 FUL786531 GEH786531 GOD786531 GXZ786531 HHV786531 HRR786531 IBN786531 ILJ786531 IVF786531 JFB786531 JOX786531 JYT786531 KIP786531 KSL786531 LCH786531 LMD786531 LVZ786531 MFV786531 MPR786531 MZN786531 NJJ786531 NTF786531 ODB786531 OMX786531 OWT786531 PGP786531 PQL786531 QAH786531 QKD786531 QTZ786531 RDV786531 RNR786531 RXN786531 SHJ786531 SRF786531 TBB786531 TKX786531 TUT786531 UEP786531 UOL786531 UYH786531 VID786531 VRZ786531 WBV786531 WLR786531 WVN786531 F852067 JB852067 SX852067 ACT852067 AMP852067 AWL852067 BGH852067 BQD852067 BZZ852067 CJV852067 CTR852067 DDN852067 DNJ852067 DXF852067 EHB852067 EQX852067 FAT852067 FKP852067 FUL852067 GEH852067 GOD852067 GXZ852067 HHV852067 HRR852067 IBN852067 ILJ852067 IVF852067 JFB852067 JOX852067 JYT852067 KIP852067 KSL852067 LCH852067 LMD852067 LVZ852067 MFV852067 MPR852067 MZN852067 NJJ852067 NTF852067 ODB852067 OMX852067 OWT852067 PGP852067 PQL852067 QAH852067 QKD852067 QTZ852067 RDV852067 RNR852067 RXN852067 SHJ852067 SRF852067 TBB852067 TKX852067 TUT852067 UEP852067 UOL852067 UYH852067 VID852067 VRZ852067 WBV852067 WLR852067 WVN852067 F917603 JB917603 SX917603 ACT917603 AMP917603 AWL917603 BGH917603 BQD917603 BZZ917603 CJV917603 CTR917603 DDN917603 DNJ917603 DXF917603 EHB917603 EQX917603 FAT917603 FKP917603 FUL917603 GEH917603 GOD917603 GXZ917603 HHV917603 HRR917603 IBN917603 ILJ917603 IVF917603 JFB917603 JOX917603 JYT917603 KIP917603 KSL917603 LCH917603 LMD917603 LVZ917603 MFV917603 MPR917603 MZN917603 NJJ917603 NTF917603 ODB917603 OMX917603 OWT917603 PGP917603 PQL917603 QAH917603 QKD917603 QTZ917603 RDV917603 RNR917603 RXN917603 SHJ917603 SRF917603 TBB917603 TKX917603 TUT917603 UEP917603 UOL917603 UYH917603 VID917603 VRZ917603 WBV917603 WLR917603 WVN917603 F983139 JB983139 SX983139 ACT983139 AMP983139 AWL983139 BGH983139 BQD983139 BZZ983139 CJV983139 CTR983139 DDN983139 DNJ983139 DXF983139 EHB983139 EQX983139 FAT983139 FKP983139 FUL983139 GEH983139 GOD983139 GXZ983139 HHV983139 HRR983139 IBN983139 ILJ983139 IVF983139 JFB983139 JOX983139 JYT983139 KIP983139 KSL983139 LCH983139 LMD983139 LVZ983139 MFV983139 MPR983139 MZN983139 NJJ983139 NTF983139 ODB983139 OMX983139 OWT983139 PGP983139 PQL983139 QAH983139 QKD983139 QTZ983139 RDV983139 RNR983139 RXN983139 SHJ983139 SRF983139 TBB983139 TKX983139 TUT983139 UEP983139 UOL983139 UYH983139 VID983139 VRZ983139 WBV983139 WLR983139 WVN983139 F107 JB107 SX107 ACT107 AMP107 AWL107 BGH107 BQD107 BZZ107 CJV107 CTR107 DDN107 DNJ107 DXF107 EHB107 EQX107 FAT107 FKP107 FUL107 GEH107 GOD107 GXZ107 HHV107 HRR107 IBN107 ILJ107 IVF107 JFB107 JOX107 JYT107 KIP107 KSL107 LCH107 LMD107 LVZ107 MFV107 MPR107 MZN107 NJJ107 NTF107 ODB107 OMX107 OWT107 PGP107 PQL107 QAH107 QKD107 QTZ107 RDV107 RNR107 RXN107 SHJ107 SRF107 TBB107 TKX107 TUT107 UEP107 UOL107 UYH107 VID107 VRZ107 WBV107 WLR107 WVN107 F65645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F131181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F196717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F262253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F327789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F393325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F458861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F524397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F589933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F655469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F721005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F786541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F852077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F917613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F983149 JB983149 SX983149 ACT983149 AMP983149 AWL983149 BGH983149 BQD983149 BZZ983149 CJV983149 CTR983149 DDN983149 DNJ983149 DXF983149 EHB983149 EQX983149 FAT983149 FKP983149 FUL983149 GEH983149 GOD983149 GXZ983149 HHV983149 HRR983149 IBN983149 ILJ983149 IVF983149 JFB983149 JOX983149 JYT983149 KIP983149 KSL983149 LCH983149 LMD983149 LVZ983149 MFV983149 MPR983149 MZN983149 NJJ983149 NTF983149 ODB983149 OMX983149 OWT983149 PGP983149 PQL983149 QAH983149 QKD983149 QTZ983149 RDV983149 RNR983149 RXN983149 SHJ983149 SRF983149 TBB983149 TKX983149 TUT983149 UEP983149 UOL983149 UYH983149 VID983149 VRZ983149 WBV983149 WLR983149 WVN983149 F97 JB97 SX97 ACT97 AMP97 AWL97 BGH97 BQD97 BZZ97 CJV97 CTR97 DDN97 DNJ97 DXF97 EHB97 EQX97 FAT97 FKP97 FUL97 GEH97 GOD97 GXZ97 HHV97 HRR97 IBN97 ILJ97 IVF97 JFB97 JOX97 JYT97 KIP97 KSL97 LCH97 LMD97 LVZ97 MFV97 MPR97 MZN97 NJJ97 NTF97 ODB97 OMX97 OWT97 PGP97 PQL97 QAH97 QKD97 QTZ97 RDV97 RNR97 RXN97 SHJ97 SRF97 TBB97 TKX97 TUT97 UEP97 UOL97 UYH97 VID97 VRZ97 WBV97 WLR97 WVN97 F9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xr:uid="{527E7847-3552-4A32-8164-ECF6747BA8AB}">
      <formula1>"訪問診療,急変時の対応,訪問診療、急変時の対応,その他"</formula1>
    </dataValidation>
    <dataValidation type="list" allowBlank="1" showInputMessage="1" showErrorMessage="1" sqref="E79 JA79 SW79 ACS79 AMO79 AWK79 BGG79 BQC79 BZY79 CJU79 CTQ79 DDM79 DNI79 DXE79 EHA79 EQW79 FAS79 FKO79 FUK79 GEG79 GOC79 GXY79 HHU79 HRQ79 IBM79 ILI79 IVE79 JFA79 JOW79 JYS79 KIO79 KSK79 LCG79 LMC79 LVY79 MFU79 MPQ79 MZM79 NJI79 NTE79 ODA79 OMW79 OWS79 PGO79 PQK79 QAG79 QKC79 QTY79 RDU79 RNQ79 RXM79 SHI79 SRE79 TBA79 TKW79 TUS79 UEO79 UOK79 UYG79 VIC79 VRY79 WBU79 WLQ79 WVM79 E65629 JA65629 SW65629 ACS65629 AMO65629 AWK65629 BGG65629 BQC65629 BZY65629 CJU65629 CTQ65629 DDM65629 DNI65629 DXE65629 EHA65629 EQW65629 FAS65629 FKO65629 FUK65629 GEG65629 GOC65629 GXY65629 HHU65629 HRQ65629 IBM65629 ILI65629 IVE65629 JFA65629 JOW65629 JYS65629 KIO65629 KSK65629 LCG65629 LMC65629 LVY65629 MFU65629 MPQ65629 MZM65629 NJI65629 NTE65629 ODA65629 OMW65629 OWS65629 PGO65629 PQK65629 QAG65629 QKC65629 QTY65629 RDU65629 RNQ65629 RXM65629 SHI65629 SRE65629 TBA65629 TKW65629 TUS65629 UEO65629 UOK65629 UYG65629 VIC65629 VRY65629 WBU65629 WLQ65629 WVM65629 E131165 JA131165 SW131165 ACS131165 AMO131165 AWK131165 BGG131165 BQC131165 BZY131165 CJU131165 CTQ131165 DDM131165 DNI131165 DXE131165 EHA131165 EQW131165 FAS131165 FKO131165 FUK131165 GEG131165 GOC131165 GXY131165 HHU131165 HRQ131165 IBM131165 ILI131165 IVE131165 JFA131165 JOW131165 JYS131165 KIO131165 KSK131165 LCG131165 LMC131165 LVY131165 MFU131165 MPQ131165 MZM131165 NJI131165 NTE131165 ODA131165 OMW131165 OWS131165 PGO131165 PQK131165 QAG131165 QKC131165 QTY131165 RDU131165 RNQ131165 RXM131165 SHI131165 SRE131165 TBA131165 TKW131165 TUS131165 UEO131165 UOK131165 UYG131165 VIC131165 VRY131165 WBU131165 WLQ131165 WVM131165 E196701 JA196701 SW196701 ACS196701 AMO196701 AWK196701 BGG196701 BQC196701 BZY196701 CJU196701 CTQ196701 DDM196701 DNI196701 DXE196701 EHA196701 EQW196701 FAS196701 FKO196701 FUK196701 GEG196701 GOC196701 GXY196701 HHU196701 HRQ196701 IBM196701 ILI196701 IVE196701 JFA196701 JOW196701 JYS196701 KIO196701 KSK196701 LCG196701 LMC196701 LVY196701 MFU196701 MPQ196701 MZM196701 NJI196701 NTE196701 ODA196701 OMW196701 OWS196701 PGO196701 PQK196701 QAG196701 QKC196701 QTY196701 RDU196701 RNQ196701 RXM196701 SHI196701 SRE196701 TBA196701 TKW196701 TUS196701 UEO196701 UOK196701 UYG196701 VIC196701 VRY196701 WBU196701 WLQ196701 WVM196701 E262237 JA262237 SW262237 ACS262237 AMO262237 AWK262237 BGG262237 BQC262237 BZY262237 CJU262237 CTQ262237 DDM262237 DNI262237 DXE262237 EHA262237 EQW262237 FAS262237 FKO262237 FUK262237 GEG262237 GOC262237 GXY262237 HHU262237 HRQ262237 IBM262237 ILI262237 IVE262237 JFA262237 JOW262237 JYS262237 KIO262237 KSK262237 LCG262237 LMC262237 LVY262237 MFU262237 MPQ262237 MZM262237 NJI262237 NTE262237 ODA262237 OMW262237 OWS262237 PGO262237 PQK262237 QAG262237 QKC262237 QTY262237 RDU262237 RNQ262237 RXM262237 SHI262237 SRE262237 TBA262237 TKW262237 TUS262237 UEO262237 UOK262237 UYG262237 VIC262237 VRY262237 WBU262237 WLQ262237 WVM262237 E327773 JA327773 SW327773 ACS327773 AMO327773 AWK327773 BGG327773 BQC327773 BZY327773 CJU327773 CTQ327773 DDM327773 DNI327773 DXE327773 EHA327773 EQW327773 FAS327773 FKO327773 FUK327773 GEG327773 GOC327773 GXY327773 HHU327773 HRQ327773 IBM327773 ILI327773 IVE327773 JFA327773 JOW327773 JYS327773 KIO327773 KSK327773 LCG327773 LMC327773 LVY327773 MFU327773 MPQ327773 MZM327773 NJI327773 NTE327773 ODA327773 OMW327773 OWS327773 PGO327773 PQK327773 QAG327773 QKC327773 QTY327773 RDU327773 RNQ327773 RXM327773 SHI327773 SRE327773 TBA327773 TKW327773 TUS327773 UEO327773 UOK327773 UYG327773 VIC327773 VRY327773 WBU327773 WLQ327773 WVM327773 E393309 JA393309 SW393309 ACS393309 AMO393309 AWK393309 BGG393309 BQC393309 BZY393309 CJU393309 CTQ393309 DDM393309 DNI393309 DXE393309 EHA393309 EQW393309 FAS393309 FKO393309 FUK393309 GEG393309 GOC393309 GXY393309 HHU393309 HRQ393309 IBM393309 ILI393309 IVE393309 JFA393309 JOW393309 JYS393309 KIO393309 KSK393309 LCG393309 LMC393309 LVY393309 MFU393309 MPQ393309 MZM393309 NJI393309 NTE393309 ODA393309 OMW393309 OWS393309 PGO393309 PQK393309 QAG393309 QKC393309 QTY393309 RDU393309 RNQ393309 RXM393309 SHI393309 SRE393309 TBA393309 TKW393309 TUS393309 UEO393309 UOK393309 UYG393309 VIC393309 VRY393309 WBU393309 WLQ393309 WVM393309 E458845 JA458845 SW458845 ACS458845 AMO458845 AWK458845 BGG458845 BQC458845 BZY458845 CJU458845 CTQ458845 DDM458845 DNI458845 DXE458845 EHA458845 EQW458845 FAS458845 FKO458845 FUK458845 GEG458845 GOC458845 GXY458845 HHU458845 HRQ458845 IBM458845 ILI458845 IVE458845 JFA458845 JOW458845 JYS458845 KIO458845 KSK458845 LCG458845 LMC458845 LVY458845 MFU458845 MPQ458845 MZM458845 NJI458845 NTE458845 ODA458845 OMW458845 OWS458845 PGO458845 PQK458845 QAG458845 QKC458845 QTY458845 RDU458845 RNQ458845 RXM458845 SHI458845 SRE458845 TBA458845 TKW458845 TUS458845 UEO458845 UOK458845 UYG458845 VIC458845 VRY458845 WBU458845 WLQ458845 WVM458845 E524381 JA524381 SW524381 ACS524381 AMO524381 AWK524381 BGG524381 BQC524381 BZY524381 CJU524381 CTQ524381 DDM524381 DNI524381 DXE524381 EHA524381 EQW524381 FAS524381 FKO524381 FUK524381 GEG524381 GOC524381 GXY524381 HHU524381 HRQ524381 IBM524381 ILI524381 IVE524381 JFA524381 JOW524381 JYS524381 KIO524381 KSK524381 LCG524381 LMC524381 LVY524381 MFU524381 MPQ524381 MZM524381 NJI524381 NTE524381 ODA524381 OMW524381 OWS524381 PGO524381 PQK524381 QAG524381 QKC524381 QTY524381 RDU524381 RNQ524381 RXM524381 SHI524381 SRE524381 TBA524381 TKW524381 TUS524381 UEO524381 UOK524381 UYG524381 VIC524381 VRY524381 WBU524381 WLQ524381 WVM524381 E589917 JA589917 SW589917 ACS589917 AMO589917 AWK589917 BGG589917 BQC589917 BZY589917 CJU589917 CTQ589917 DDM589917 DNI589917 DXE589917 EHA589917 EQW589917 FAS589917 FKO589917 FUK589917 GEG589917 GOC589917 GXY589917 HHU589917 HRQ589917 IBM589917 ILI589917 IVE589917 JFA589917 JOW589917 JYS589917 KIO589917 KSK589917 LCG589917 LMC589917 LVY589917 MFU589917 MPQ589917 MZM589917 NJI589917 NTE589917 ODA589917 OMW589917 OWS589917 PGO589917 PQK589917 QAG589917 QKC589917 QTY589917 RDU589917 RNQ589917 RXM589917 SHI589917 SRE589917 TBA589917 TKW589917 TUS589917 UEO589917 UOK589917 UYG589917 VIC589917 VRY589917 WBU589917 WLQ589917 WVM589917 E655453 JA655453 SW655453 ACS655453 AMO655453 AWK655453 BGG655453 BQC655453 BZY655453 CJU655453 CTQ655453 DDM655453 DNI655453 DXE655453 EHA655453 EQW655453 FAS655453 FKO655453 FUK655453 GEG655453 GOC655453 GXY655453 HHU655453 HRQ655453 IBM655453 ILI655453 IVE655453 JFA655453 JOW655453 JYS655453 KIO655453 KSK655453 LCG655453 LMC655453 LVY655453 MFU655453 MPQ655453 MZM655453 NJI655453 NTE655453 ODA655453 OMW655453 OWS655453 PGO655453 PQK655453 QAG655453 QKC655453 QTY655453 RDU655453 RNQ655453 RXM655453 SHI655453 SRE655453 TBA655453 TKW655453 TUS655453 UEO655453 UOK655453 UYG655453 VIC655453 VRY655453 WBU655453 WLQ655453 WVM655453 E720989 JA720989 SW720989 ACS720989 AMO720989 AWK720989 BGG720989 BQC720989 BZY720989 CJU720989 CTQ720989 DDM720989 DNI720989 DXE720989 EHA720989 EQW720989 FAS720989 FKO720989 FUK720989 GEG720989 GOC720989 GXY720989 HHU720989 HRQ720989 IBM720989 ILI720989 IVE720989 JFA720989 JOW720989 JYS720989 KIO720989 KSK720989 LCG720989 LMC720989 LVY720989 MFU720989 MPQ720989 MZM720989 NJI720989 NTE720989 ODA720989 OMW720989 OWS720989 PGO720989 PQK720989 QAG720989 QKC720989 QTY720989 RDU720989 RNQ720989 RXM720989 SHI720989 SRE720989 TBA720989 TKW720989 TUS720989 UEO720989 UOK720989 UYG720989 VIC720989 VRY720989 WBU720989 WLQ720989 WVM720989 E786525 JA786525 SW786525 ACS786525 AMO786525 AWK786525 BGG786525 BQC786525 BZY786525 CJU786525 CTQ786525 DDM786525 DNI786525 DXE786525 EHA786525 EQW786525 FAS786525 FKO786525 FUK786525 GEG786525 GOC786525 GXY786525 HHU786525 HRQ786525 IBM786525 ILI786525 IVE786525 JFA786525 JOW786525 JYS786525 KIO786525 KSK786525 LCG786525 LMC786525 LVY786525 MFU786525 MPQ786525 MZM786525 NJI786525 NTE786525 ODA786525 OMW786525 OWS786525 PGO786525 PQK786525 QAG786525 QKC786525 QTY786525 RDU786525 RNQ786525 RXM786525 SHI786525 SRE786525 TBA786525 TKW786525 TUS786525 UEO786525 UOK786525 UYG786525 VIC786525 VRY786525 WBU786525 WLQ786525 WVM786525 E852061 JA852061 SW852061 ACS852061 AMO852061 AWK852061 BGG852061 BQC852061 BZY852061 CJU852061 CTQ852061 DDM852061 DNI852061 DXE852061 EHA852061 EQW852061 FAS852061 FKO852061 FUK852061 GEG852061 GOC852061 GXY852061 HHU852061 HRQ852061 IBM852061 ILI852061 IVE852061 JFA852061 JOW852061 JYS852061 KIO852061 KSK852061 LCG852061 LMC852061 LVY852061 MFU852061 MPQ852061 MZM852061 NJI852061 NTE852061 ODA852061 OMW852061 OWS852061 PGO852061 PQK852061 QAG852061 QKC852061 QTY852061 RDU852061 RNQ852061 RXM852061 SHI852061 SRE852061 TBA852061 TKW852061 TUS852061 UEO852061 UOK852061 UYG852061 VIC852061 VRY852061 WBU852061 WLQ852061 WVM852061 E917597 JA917597 SW917597 ACS917597 AMO917597 AWK917597 BGG917597 BQC917597 BZY917597 CJU917597 CTQ917597 DDM917597 DNI917597 DXE917597 EHA917597 EQW917597 FAS917597 FKO917597 FUK917597 GEG917597 GOC917597 GXY917597 HHU917597 HRQ917597 IBM917597 ILI917597 IVE917597 JFA917597 JOW917597 JYS917597 KIO917597 KSK917597 LCG917597 LMC917597 LVY917597 MFU917597 MPQ917597 MZM917597 NJI917597 NTE917597 ODA917597 OMW917597 OWS917597 PGO917597 PQK917597 QAG917597 QKC917597 QTY917597 RDU917597 RNQ917597 RXM917597 SHI917597 SRE917597 TBA917597 TKW917597 TUS917597 UEO917597 UOK917597 UYG917597 VIC917597 VRY917597 WBU917597 WLQ917597 WVM917597 E983133 JA983133 SW983133 ACS983133 AMO983133 AWK983133 BGG983133 BQC983133 BZY983133 CJU983133 CTQ983133 DDM983133 DNI983133 DXE983133 EHA983133 EQW983133 FAS983133 FKO983133 FUK983133 GEG983133 GOC983133 GXY983133 HHU983133 HRQ983133 IBM983133 ILI983133 IVE983133 JFA983133 JOW983133 JYS983133 KIO983133 KSK983133 LCG983133 LMC983133 LVY983133 MFU983133 MPQ983133 MZM983133 NJI983133 NTE983133 ODA983133 OMW983133 OWS983133 PGO983133 PQK983133 QAG983133 QKC983133 QTY983133 RDU983133 RNQ983133 RXM983133 SHI983133 SRE983133 TBA983133 TKW983133 TUS983133 UEO983133 UOK983133 UYG983133 VIC983133 VRY983133 WBU983133 WLQ983133 WVM983133" xr:uid="{F6962246-ABF8-4B58-B59F-DDA6500A64A2}">
      <formula1>"救急車の手配,入退院の付き添い,通院介助,救急車の手配、入退院の付き添い,救急車の手配、入退院の付き添い、通院介助,その他"</formula1>
    </dataValidation>
  </dataValidations>
  <printOptions horizontalCentered="1"/>
  <pageMargins left="0.6692913385826772" right="0.6692913385826772" top="0.51181102362204722" bottom="0.59055118110236227" header="0.51181102362204722" footer="0.39370078740157483"/>
  <pageSetup paperSize="9" scale="84" fitToHeight="0" orientation="portrait" cellComments="asDisplayed" r:id="rId1"/>
  <headerFooter alignWithMargins="0"/>
  <rowBreaks count="6" manualBreakCount="6">
    <brk id="20" max="9" man="1"/>
    <brk id="57" max="9" man="1"/>
    <brk id="98" max="9" man="1"/>
    <brk id="109" max="9" man="1"/>
    <brk id="117" max="9" man="1"/>
    <brk id="128"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0DAFA98-E1B7-49BD-8F47-45A6FAFCDEBA}">
          <x14:formula1>
            <xm:f>"あり,なし"</xm:f>
          </x14:formula1>
          <xm:sqref>E55:E56 JA55:JA56 SW55:SW56 ACS55:ACS56 AMO55:AMO56 AWK55:AWK56 BGG55:BGG56 BQC55:BQC56 BZY55:BZY56 CJU55:CJU56 CTQ55:CTQ56 DDM55:DDM56 DNI55:DNI56 DXE55:DXE56 EHA55:EHA56 EQW55:EQW56 FAS55:FAS56 FKO55:FKO56 FUK55:FUK56 GEG55:GEG56 GOC55:GOC56 GXY55:GXY56 HHU55:HHU56 HRQ55:HRQ56 IBM55:IBM56 ILI55:ILI56 IVE55:IVE56 JFA55:JFA56 JOW55:JOW56 JYS55:JYS56 KIO55:KIO56 KSK55:KSK56 LCG55:LCG56 LMC55:LMC56 LVY55:LVY56 MFU55:MFU56 MPQ55:MPQ56 MZM55:MZM56 NJI55:NJI56 NTE55:NTE56 ODA55:ODA56 OMW55:OMW56 OWS55:OWS56 PGO55:PGO56 PQK55:PQK56 QAG55:QAG56 QKC55:QKC56 QTY55:QTY56 RDU55:RDU56 RNQ55:RNQ56 RXM55:RXM56 SHI55:SHI56 SRE55:SRE56 TBA55:TBA56 TKW55:TKW56 TUS55:TUS56 UEO55:UEO56 UOK55:UOK56 UYG55:UYG56 VIC55:VIC56 VRY55:VRY56 WBU55:WBU56 WLQ55:WLQ56 WVM55:WVM56 E65605:E65606 JA65605:JA65606 SW65605:SW65606 ACS65605:ACS65606 AMO65605:AMO65606 AWK65605:AWK65606 BGG65605:BGG65606 BQC65605:BQC65606 BZY65605:BZY65606 CJU65605:CJU65606 CTQ65605:CTQ65606 DDM65605:DDM65606 DNI65605:DNI65606 DXE65605:DXE65606 EHA65605:EHA65606 EQW65605:EQW65606 FAS65605:FAS65606 FKO65605:FKO65606 FUK65605:FUK65606 GEG65605:GEG65606 GOC65605:GOC65606 GXY65605:GXY65606 HHU65605:HHU65606 HRQ65605:HRQ65606 IBM65605:IBM65606 ILI65605:ILI65606 IVE65605:IVE65606 JFA65605:JFA65606 JOW65605:JOW65606 JYS65605:JYS65606 KIO65605:KIO65606 KSK65605:KSK65606 LCG65605:LCG65606 LMC65605:LMC65606 LVY65605:LVY65606 MFU65605:MFU65606 MPQ65605:MPQ65606 MZM65605:MZM65606 NJI65605:NJI65606 NTE65605:NTE65606 ODA65605:ODA65606 OMW65605:OMW65606 OWS65605:OWS65606 PGO65605:PGO65606 PQK65605:PQK65606 QAG65605:QAG65606 QKC65605:QKC65606 QTY65605:QTY65606 RDU65605:RDU65606 RNQ65605:RNQ65606 RXM65605:RXM65606 SHI65605:SHI65606 SRE65605:SRE65606 TBA65605:TBA65606 TKW65605:TKW65606 TUS65605:TUS65606 UEO65605:UEO65606 UOK65605:UOK65606 UYG65605:UYG65606 VIC65605:VIC65606 VRY65605:VRY65606 WBU65605:WBU65606 WLQ65605:WLQ65606 WVM65605:WVM65606 E131141:E131142 JA131141:JA131142 SW131141:SW131142 ACS131141:ACS131142 AMO131141:AMO131142 AWK131141:AWK131142 BGG131141:BGG131142 BQC131141:BQC131142 BZY131141:BZY131142 CJU131141:CJU131142 CTQ131141:CTQ131142 DDM131141:DDM131142 DNI131141:DNI131142 DXE131141:DXE131142 EHA131141:EHA131142 EQW131141:EQW131142 FAS131141:FAS131142 FKO131141:FKO131142 FUK131141:FUK131142 GEG131141:GEG131142 GOC131141:GOC131142 GXY131141:GXY131142 HHU131141:HHU131142 HRQ131141:HRQ131142 IBM131141:IBM131142 ILI131141:ILI131142 IVE131141:IVE131142 JFA131141:JFA131142 JOW131141:JOW131142 JYS131141:JYS131142 KIO131141:KIO131142 KSK131141:KSK131142 LCG131141:LCG131142 LMC131141:LMC131142 LVY131141:LVY131142 MFU131141:MFU131142 MPQ131141:MPQ131142 MZM131141:MZM131142 NJI131141:NJI131142 NTE131141:NTE131142 ODA131141:ODA131142 OMW131141:OMW131142 OWS131141:OWS131142 PGO131141:PGO131142 PQK131141:PQK131142 QAG131141:QAG131142 QKC131141:QKC131142 QTY131141:QTY131142 RDU131141:RDU131142 RNQ131141:RNQ131142 RXM131141:RXM131142 SHI131141:SHI131142 SRE131141:SRE131142 TBA131141:TBA131142 TKW131141:TKW131142 TUS131141:TUS131142 UEO131141:UEO131142 UOK131141:UOK131142 UYG131141:UYG131142 VIC131141:VIC131142 VRY131141:VRY131142 WBU131141:WBU131142 WLQ131141:WLQ131142 WVM131141:WVM131142 E196677:E196678 JA196677:JA196678 SW196677:SW196678 ACS196677:ACS196678 AMO196677:AMO196678 AWK196677:AWK196678 BGG196677:BGG196678 BQC196677:BQC196678 BZY196677:BZY196678 CJU196677:CJU196678 CTQ196677:CTQ196678 DDM196677:DDM196678 DNI196677:DNI196678 DXE196677:DXE196678 EHA196677:EHA196678 EQW196677:EQW196678 FAS196677:FAS196678 FKO196677:FKO196678 FUK196677:FUK196678 GEG196677:GEG196678 GOC196677:GOC196678 GXY196677:GXY196678 HHU196677:HHU196678 HRQ196677:HRQ196678 IBM196677:IBM196678 ILI196677:ILI196678 IVE196677:IVE196678 JFA196677:JFA196678 JOW196677:JOW196678 JYS196677:JYS196678 KIO196677:KIO196678 KSK196677:KSK196678 LCG196677:LCG196678 LMC196677:LMC196678 LVY196677:LVY196678 MFU196677:MFU196678 MPQ196677:MPQ196678 MZM196677:MZM196678 NJI196677:NJI196678 NTE196677:NTE196678 ODA196677:ODA196678 OMW196677:OMW196678 OWS196677:OWS196678 PGO196677:PGO196678 PQK196677:PQK196678 QAG196677:QAG196678 QKC196677:QKC196678 QTY196677:QTY196678 RDU196677:RDU196678 RNQ196677:RNQ196678 RXM196677:RXM196678 SHI196677:SHI196678 SRE196677:SRE196678 TBA196677:TBA196678 TKW196677:TKW196678 TUS196677:TUS196678 UEO196677:UEO196678 UOK196677:UOK196678 UYG196677:UYG196678 VIC196677:VIC196678 VRY196677:VRY196678 WBU196677:WBU196678 WLQ196677:WLQ196678 WVM196677:WVM196678 E262213:E262214 JA262213:JA262214 SW262213:SW262214 ACS262213:ACS262214 AMO262213:AMO262214 AWK262213:AWK262214 BGG262213:BGG262214 BQC262213:BQC262214 BZY262213:BZY262214 CJU262213:CJU262214 CTQ262213:CTQ262214 DDM262213:DDM262214 DNI262213:DNI262214 DXE262213:DXE262214 EHA262213:EHA262214 EQW262213:EQW262214 FAS262213:FAS262214 FKO262213:FKO262214 FUK262213:FUK262214 GEG262213:GEG262214 GOC262213:GOC262214 GXY262213:GXY262214 HHU262213:HHU262214 HRQ262213:HRQ262214 IBM262213:IBM262214 ILI262213:ILI262214 IVE262213:IVE262214 JFA262213:JFA262214 JOW262213:JOW262214 JYS262213:JYS262214 KIO262213:KIO262214 KSK262213:KSK262214 LCG262213:LCG262214 LMC262213:LMC262214 LVY262213:LVY262214 MFU262213:MFU262214 MPQ262213:MPQ262214 MZM262213:MZM262214 NJI262213:NJI262214 NTE262213:NTE262214 ODA262213:ODA262214 OMW262213:OMW262214 OWS262213:OWS262214 PGO262213:PGO262214 PQK262213:PQK262214 QAG262213:QAG262214 QKC262213:QKC262214 QTY262213:QTY262214 RDU262213:RDU262214 RNQ262213:RNQ262214 RXM262213:RXM262214 SHI262213:SHI262214 SRE262213:SRE262214 TBA262213:TBA262214 TKW262213:TKW262214 TUS262213:TUS262214 UEO262213:UEO262214 UOK262213:UOK262214 UYG262213:UYG262214 VIC262213:VIC262214 VRY262213:VRY262214 WBU262213:WBU262214 WLQ262213:WLQ262214 WVM262213:WVM262214 E327749:E327750 JA327749:JA327750 SW327749:SW327750 ACS327749:ACS327750 AMO327749:AMO327750 AWK327749:AWK327750 BGG327749:BGG327750 BQC327749:BQC327750 BZY327749:BZY327750 CJU327749:CJU327750 CTQ327749:CTQ327750 DDM327749:DDM327750 DNI327749:DNI327750 DXE327749:DXE327750 EHA327749:EHA327750 EQW327749:EQW327750 FAS327749:FAS327750 FKO327749:FKO327750 FUK327749:FUK327750 GEG327749:GEG327750 GOC327749:GOC327750 GXY327749:GXY327750 HHU327749:HHU327750 HRQ327749:HRQ327750 IBM327749:IBM327750 ILI327749:ILI327750 IVE327749:IVE327750 JFA327749:JFA327750 JOW327749:JOW327750 JYS327749:JYS327750 KIO327749:KIO327750 KSK327749:KSK327750 LCG327749:LCG327750 LMC327749:LMC327750 LVY327749:LVY327750 MFU327749:MFU327750 MPQ327749:MPQ327750 MZM327749:MZM327750 NJI327749:NJI327750 NTE327749:NTE327750 ODA327749:ODA327750 OMW327749:OMW327750 OWS327749:OWS327750 PGO327749:PGO327750 PQK327749:PQK327750 QAG327749:QAG327750 QKC327749:QKC327750 QTY327749:QTY327750 RDU327749:RDU327750 RNQ327749:RNQ327750 RXM327749:RXM327750 SHI327749:SHI327750 SRE327749:SRE327750 TBA327749:TBA327750 TKW327749:TKW327750 TUS327749:TUS327750 UEO327749:UEO327750 UOK327749:UOK327750 UYG327749:UYG327750 VIC327749:VIC327750 VRY327749:VRY327750 WBU327749:WBU327750 WLQ327749:WLQ327750 WVM327749:WVM327750 E393285:E393286 JA393285:JA393286 SW393285:SW393286 ACS393285:ACS393286 AMO393285:AMO393286 AWK393285:AWK393286 BGG393285:BGG393286 BQC393285:BQC393286 BZY393285:BZY393286 CJU393285:CJU393286 CTQ393285:CTQ393286 DDM393285:DDM393286 DNI393285:DNI393286 DXE393285:DXE393286 EHA393285:EHA393286 EQW393285:EQW393286 FAS393285:FAS393286 FKO393285:FKO393286 FUK393285:FUK393286 GEG393285:GEG393286 GOC393285:GOC393286 GXY393285:GXY393286 HHU393285:HHU393286 HRQ393285:HRQ393286 IBM393285:IBM393286 ILI393285:ILI393286 IVE393285:IVE393286 JFA393285:JFA393286 JOW393285:JOW393286 JYS393285:JYS393286 KIO393285:KIO393286 KSK393285:KSK393286 LCG393285:LCG393286 LMC393285:LMC393286 LVY393285:LVY393286 MFU393285:MFU393286 MPQ393285:MPQ393286 MZM393285:MZM393286 NJI393285:NJI393286 NTE393285:NTE393286 ODA393285:ODA393286 OMW393285:OMW393286 OWS393285:OWS393286 PGO393285:PGO393286 PQK393285:PQK393286 QAG393285:QAG393286 QKC393285:QKC393286 QTY393285:QTY393286 RDU393285:RDU393286 RNQ393285:RNQ393286 RXM393285:RXM393286 SHI393285:SHI393286 SRE393285:SRE393286 TBA393285:TBA393286 TKW393285:TKW393286 TUS393285:TUS393286 UEO393285:UEO393286 UOK393285:UOK393286 UYG393285:UYG393286 VIC393285:VIC393286 VRY393285:VRY393286 WBU393285:WBU393286 WLQ393285:WLQ393286 WVM393285:WVM393286 E458821:E458822 JA458821:JA458822 SW458821:SW458822 ACS458821:ACS458822 AMO458821:AMO458822 AWK458821:AWK458822 BGG458821:BGG458822 BQC458821:BQC458822 BZY458821:BZY458822 CJU458821:CJU458822 CTQ458821:CTQ458822 DDM458821:DDM458822 DNI458821:DNI458822 DXE458821:DXE458822 EHA458821:EHA458822 EQW458821:EQW458822 FAS458821:FAS458822 FKO458821:FKO458822 FUK458821:FUK458822 GEG458821:GEG458822 GOC458821:GOC458822 GXY458821:GXY458822 HHU458821:HHU458822 HRQ458821:HRQ458822 IBM458821:IBM458822 ILI458821:ILI458822 IVE458821:IVE458822 JFA458821:JFA458822 JOW458821:JOW458822 JYS458821:JYS458822 KIO458821:KIO458822 KSK458821:KSK458822 LCG458821:LCG458822 LMC458821:LMC458822 LVY458821:LVY458822 MFU458821:MFU458822 MPQ458821:MPQ458822 MZM458821:MZM458822 NJI458821:NJI458822 NTE458821:NTE458822 ODA458821:ODA458822 OMW458821:OMW458822 OWS458821:OWS458822 PGO458821:PGO458822 PQK458821:PQK458822 QAG458821:QAG458822 QKC458821:QKC458822 QTY458821:QTY458822 RDU458821:RDU458822 RNQ458821:RNQ458822 RXM458821:RXM458822 SHI458821:SHI458822 SRE458821:SRE458822 TBA458821:TBA458822 TKW458821:TKW458822 TUS458821:TUS458822 UEO458821:UEO458822 UOK458821:UOK458822 UYG458821:UYG458822 VIC458821:VIC458822 VRY458821:VRY458822 WBU458821:WBU458822 WLQ458821:WLQ458822 WVM458821:WVM458822 E524357:E524358 JA524357:JA524358 SW524357:SW524358 ACS524357:ACS524358 AMO524357:AMO524358 AWK524357:AWK524358 BGG524357:BGG524358 BQC524357:BQC524358 BZY524357:BZY524358 CJU524357:CJU524358 CTQ524357:CTQ524358 DDM524357:DDM524358 DNI524357:DNI524358 DXE524357:DXE524358 EHA524357:EHA524358 EQW524357:EQW524358 FAS524357:FAS524358 FKO524357:FKO524358 FUK524357:FUK524358 GEG524357:GEG524358 GOC524357:GOC524358 GXY524357:GXY524358 HHU524357:HHU524358 HRQ524357:HRQ524358 IBM524357:IBM524358 ILI524357:ILI524358 IVE524357:IVE524358 JFA524357:JFA524358 JOW524357:JOW524358 JYS524357:JYS524358 KIO524357:KIO524358 KSK524357:KSK524358 LCG524357:LCG524358 LMC524357:LMC524358 LVY524357:LVY524358 MFU524357:MFU524358 MPQ524357:MPQ524358 MZM524357:MZM524358 NJI524357:NJI524358 NTE524357:NTE524358 ODA524357:ODA524358 OMW524357:OMW524358 OWS524357:OWS524358 PGO524357:PGO524358 PQK524357:PQK524358 QAG524357:QAG524358 QKC524357:QKC524358 QTY524357:QTY524358 RDU524357:RDU524358 RNQ524357:RNQ524358 RXM524357:RXM524358 SHI524357:SHI524358 SRE524357:SRE524358 TBA524357:TBA524358 TKW524357:TKW524358 TUS524357:TUS524358 UEO524357:UEO524358 UOK524357:UOK524358 UYG524357:UYG524358 VIC524357:VIC524358 VRY524357:VRY524358 WBU524357:WBU524358 WLQ524357:WLQ524358 WVM524357:WVM524358 E589893:E589894 JA589893:JA589894 SW589893:SW589894 ACS589893:ACS589894 AMO589893:AMO589894 AWK589893:AWK589894 BGG589893:BGG589894 BQC589893:BQC589894 BZY589893:BZY589894 CJU589893:CJU589894 CTQ589893:CTQ589894 DDM589893:DDM589894 DNI589893:DNI589894 DXE589893:DXE589894 EHA589893:EHA589894 EQW589893:EQW589894 FAS589893:FAS589894 FKO589893:FKO589894 FUK589893:FUK589894 GEG589893:GEG589894 GOC589893:GOC589894 GXY589893:GXY589894 HHU589893:HHU589894 HRQ589893:HRQ589894 IBM589893:IBM589894 ILI589893:ILI589894 IVE589893:IVE589894 JFA589893:JFA589894 JOW589893:JOW589894 JYS589893:JYS589894 KIO589893:KIO589894 KSK589893:KSK589894 LCG589893:LCG589894 LMC589893:LMC589894 LVY589893:LVY589894 MFU589893:MFU589894 MPQ589893:MPQ589894 MZM589893:MZM589894 NJI589893:NJI589894 NTE589893:NTE589894 ODA589893:ODA589894 OMW589893:OMW589894 OWS589893:OWS589894 PGO589893:PGO589894 PQK589893:PQK589894 QAG589893:QAG589894 QKC589893:QKC589894 QTY589893:QTY589894 RDU589893:RDU589894 RNQ589893:RNQ589894 RXM589893:RXM589894 SHI589893:SHI589894 SRE589893:SRE589894 TBA589893:TBA589894 TKW589893:TKW589894 TUS589893:TUS589894 UEO589893:UEO589894 UOK589893:UOK589894 UYG589893:UYG589894 VIC589893:VIC589894 VRY589893:VRY589894 WBU589893:WBU589894 WLQ589893:WLQ589894 WVM589893:WVM589894 E655429:E655430 JA655429:JA655430 SW655429:SW655430 ACS655429:ACS655430 AMO655429:AMO655430 AWK655429:AWK655430 BGG655429:BGG655430 BQC655429:BQC655430 BZY655429:BZY655430 CJU655429:CJU655430 CTQ655429:CTQ655430 DDM655429:DDM655430 DNI655429:DNI655430 DXE655429:DXE655430 EHA655429:EHA655430 EQW655429:EQW655430 FAS655429:FAS655430 FKO655429:FKO655430 FUK655429:FUK655430 GEG655429:GEG655430 GOC655429:GOC655430 GXY655429:GXY655430 HHU655429:HHU655430 HRQ655429:HRQ655430 IBM655429:IBM655430 ILI655429:ILI655430 IVE655429:IVE655430 JFA655429:JFA655430 JOW655429:JOW655430 JYS655429:JYS655430 KIO655429:KIO655430 KSK655429:KSK655430 LCG655429:LCG655430 LMC655429:LMC655430 LVY655429:LVY655430 MFU655429:MFU655430 MPQ655429:MPQ655430 MZM655429:MZM655430 NJI655429:NJI655430 NTE655429:NTE655430 ODA655429:ODA655430 OMW655429:OMW655430 OWS655429:OWS655430 PGO655429:PGO655430 PQK655429:PQK655430 QAG655429:QAG655430 QKC655429:QKC655430 QTY655429:QTY655430 RDU655429:RDU655430 RNQ655429:RNQ655430 RXM655429:RXM655430 SHI655429:SHI655430 SRE655429:SRE655430 TBA655429:TBA655430 TKW655429:TKW655430 TUS655429:TUS655430 UEO655429:UEO655430 UOK655429:UOK655430 UYG655429:UYG655430 VIC655429:VIC655430 VRY655429:VRY655430 WBU655429:WBU655430 WLQ655429:WLQ655430 WVM655429:WVM655430 E720965:E720966 JA720965:JA720966 SW720965:SW720966 ACS720965:ACS720966 AMO720965:AMO720966 AWK720965:AWK720966 BGG720965:BGG720966 BQC720965:BQC720966 BZY720965:BZY720966 CJU720965:CJU720966 CTQ720965:CTQ720966 DDM720965:DDM720966 DNI720965:DNI720966 DXE720965:DXE720966 EHA720965:EHA720966 EQW720965:EQW720966 FAS720965:FAS720966 FKO720965:FKO720966 FUK720965:FUK720966 GEG720965:GEG720966 GOC720965:GOC720966 GXY720965:GXY720966 HHU720965:HHU720966 HRQ720965:HRQ720966 IBM720965:IBM720966 ILI720965:ILI720966 IVE720965:IVE720966 JFA720965:JFA720966 JOW720965:JOW720966 JYS720965:JYS720966 KIO720965:KIO720966 KSK720965:KSK720966 LCG720965:LCG720966 LMC720965:LMC720966 LVY720965:LVY720966 MFU720965:MFU720966 MPQ720965:MPQ720966 MZM720965:MZM720966 NJI720965:NJI720966 NTE720965:NTE720966 ODA720965:ODA720966 OMW720965:OMW720966 OWS720965:OWS720966 PGO720965:PGO720966 PQK720965:PQK720966 QAG720965:QAG720966 QKC720965:QKC720966 QTY720965:QTY720966 RDU720965:RDU720966 RNQ720965:RNQ720966 RXM720965:RXM720966 SHI720965:SHI720966 SRE720965:SRE720966 TBA720965:TBA720966 TKW720965:TKW720966 TUS720965:TUS720966 UEO720965:UEO720966 UOK720965:UOK720966 UYG720965:UYG720966 VIC720965:VIC720966 VRY720965:VRY720966 WBU720965:WBU720966 WLQ720965:WLQ720966 WVM720965:WVM720966 E786501:E786502 JA786501:JA786502 SW786501:SW786502 ACS786501:ACS786502 AMO786501:AMO786502 AWK786501:AWK786502 BGG786501:BGG786502 BQC786501:BQC786502 BZY786501:BZY786502 CJU786501:CJU786502 CTQ786501:CTQ786502 DDM786501:DDM786502 DNI786501:DNI786502 DXE786501:DXE786502 EHA786501:EHA786502 EQW786501:EQW786502 FAS786501:FAS786502 FKO786501:FKO786502 FUK786501:FUK786502 GEG786501:GEG786502 GOC786501:GOC786502 GXY786501:GXY786502 HHU786501:HHU786502 HRQ786501:HRQ786502 IBM786501:IBM786502 ILI786501:ILI786502 IVE786501:IVE786502 JFA786501:JFA786502 JOW786501:JOW786502 JYS786501:JYS786502 KIO786501:KIO786502 KSK786501:KSK786502 LCG786501:LCG786502 LMC786501:LMC786502 LVY786501:LVY786502 MFU786501:MFU786502 MPQ786501:MPQ786502 MZM786501:MZM786502 NJI786501:NJI786502 NTE786501:NTE786502 ODA786501:ODA786502 OMW786501:OMW786502 OWS786501:OWS786502 PGO786501:PGO786502 PQK786501:PQK786502 QAG786501:QAG786502 QKC786501:QKC786502 QTY786501:QTY786502 RDU786501:RDU786502 RNQ786501:RNQ786502 RXM786501:RXM786502 SHI786501:SHI786502 SRE786501:SRE786502 TBA786501:TBA786502 TKW786501:TKW786502 TUS786501:TUS786502 UEO786501:UEO786502 UOK786501:UOK786502 UYG786501:UYG786502 VIC786501:VIC786502 VRY786501:VRY786502 WBU786501:WBU786502 WLQ786501:WLQ786502 WVM786501:WVM786502 E852037:E852038 JA852037:JA852038 SW852037:SW852038 ACS852037:ACS852038 AMO852037:AMO852038 AWK852037:AWK852038 BGG852037:BGG852038 BQC852037:BQC852038 BZY852037:BZY852038 CJU852037:CJU852038 CTQ852037:CTQ852038 DDM852037:DDM852038 DNI852037:DNI852038 DXE852037:DXE852038 EHA852037:EHA852038 EQW852037:EQW852038 FAS852037:FAS852038 FKO852037:FKO852038 FUK852037:FUK852038 GEG852037:GEG852038 GOC852037:GOC852038 GXY852037:GXY852038 HHU852037:HHU852038 HRQ852037:HRQ852038 IBM852037:IBM852038 ILI852037:ILI852038 IVE852037:IVE852038 JFA852037:JFA852038 JOW852037:JOW852038 JYS852037:JYS852038 KIO852037:KIO852038 KSK852037:KSK852038 LCG852037:LCG852038 LMC852037:LMC852038 LVY852037:LVY852038 MFU852037:MFU852038 MPQ852037:MPQ852038 MZM852037:MZM852038 NJI852037:NJI852038 NTE852037:NTE852038 ODA852037:ODA852038 OMW852037:OMW852038 OWS852037:OWS852038 PGO852037:PGO852038 PQK852037:PQK852038 QAG852037:QAG852038 QKC852037:QKC852038 QTY852037:QTY852038 RDU852037:RDU852038 RNQ852037:RNQ852038 RXM852037:RXM852038 SHI852037:SHI852038 SRE852037:SRE852038 TBA852037:TBA852038 TKW852037:TKW852038 TUS852037:TUS852038 UEO852037:UEO852038 UOK852037:UOK852038 UYG852037:UYG852038 VIC852037:VIC852038 VRY852037:VRY852038 WBU852037:WBU852038 WLQ852037:WLQ852038 WVM852037:WVM852038 E917573:E917574 JA917573:JA917574 SW917573:SW917574 ACS917573:ACS917574 AMO917573:AMO917574 AWK917573:AWK917574 BGG917573:BGG917574 BQC917573:BQC917574 BZY917573:BZY917574 CJU917573:CJU917574 CTQ917573:CTQ917574 DDM917573:DDM917574 DNI917573:DNI917574 DXE917573:DXE917574 EHA917573:EHA917574 EQW917573:EQW917574 FAS917573:FAS917574 FKO917573:FKO917574 FUK917573:FUK917574 GEG917573:GEG917574 GOC917573:GOC917574 GXY917573:GXY917574 HHU917573:HHU917574 HRQ917573:HRQ917574 IBM917573:IBM917574 ILI917573:ILI917574 IVE917573:IVE917574 JFA917573:JFA917574 JOW917573:JOW917574 JYS917573:JYS917574 KIO917573:KIO917574 KSK917573:KSK917574 LCG917573:LCG917574 LMC917573:LMC917574 LVY917573:LVY917574 MFU917573:MFU917574 MPQ917573:MPQ917574 MZM917573:MZM917574 NJI917573:NJI917574 NTE917573:NTE917574 ODA917573:ODA917574 OMW917573:OMW917574 OWS917573:OWS917574 PGO917573:PGO917574 PQK917573:PQK917574 QAG917573:QAG917574 QKC917573:QKC917574 QTY917573:QTY917574 RDU917573:RDU917574 RNQ917573:RNQ917574 RXM917573:RXM917574 SHI917573:SHI917574 SRE917573:SRE917574 TBA917573:TBA917574 TKW917573:TKW917574 TUS917573:TUS917574 UEO917573:UEO917574 UOK917573:UOK917574 UYG917573:UYG917574 VIC917573:VIC917574 VRY917573:VRY917574 WBU917573:WBU917574 WLQ917573:WLQ917574 WVM917573:WVM917574 E983109:E983110 JA983109:JA983110 SW983109:SW983110 ACS983109:ACS983110 AMO983109:AMO983110 AWK983109:AWK983110 BGG983109:BGG983110 BQC983109:BQC983110 BZY983109:BZY983110 CJU983109:CJU983110 CTQ983109:CTQ983110 DDM983109:DDM983110 DNI983109:DNI983110 DXE983109:DXE983110 EHA983109:EHA983110 EQW983109:EQW983110 FAS983109:FAS983110 FKO983109:FKO983110 FUK983109:FUK983110 GEG983109:GEG983110 GOC983109:GOC983110 GXY983109:GXY983110 HHU983109:HHU983110 HRQ983109:HRQ983110 IBM983109:IBM983110 ILI983109:ILI983110 IVE983109:IVE983110 JFA983109:JFA983110 JOW983109:JOW983110 JYS983109:JYS983110 KIO983109:KIO983110 KSK983109:KSK983110 LCG983109:LCG983110 LMC983109:LMC983110 LVY983109:LVY983110 MFU983109:MFU983110 MPQ983109:MPQ983110 MZM983109:MZM983110 NJI983109:NJI983110 NTE983109:NTE983110 ODA983109:ODA983110 OMW983109:OMW983110 OWS983109:OWS983110 PGO983109:PGO983110 PQK983109:PQK983110 QAG983109:QAG983110 QKC983109:QKC983110 QTY983109:QTY983110 RDU983109:RDU983110 RNQ983109:RNQ983110 RXM983109:RXM983110 SHI983109:SHI983110 SRE983109:SRE983110 TBA983109:TBA983110 TKW983109:TKW983110 TUS983109:TUS983110 UEO983109:UEO983110 UOK983109:UOK983110 UYG983109:UYG983110 VIC983109:VIC983110 VRY983109:VRY983110 WBU983109:WBU983110 WLQ983109:WLQ983110 WVM983109:WVM983110 F116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F65653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F131189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F196725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F262261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F327797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F393333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F458869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F524405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F589941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F655477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F721013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F786549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F852085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F917621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F983157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F118:F124 JB118:JB124 SX118:SX124 ACT118:ACT124 AMP118:AMP124 AWL118:AWL124 BGH118:BGH124 BQD118:BQD124 BZZ118:BZZ124 CJV118:CJV124 CTR118:CTR124 DDN118:DDN124 DNJ118:DNJ124 DXF118:DXF124 EHB118:EHB124 EQX118:EQX124 FAT118:FAT124 FKP118:FKP124 FUL118:FUL124 GEH118:GEH124 GOD118:GOD124 GXZ118:GXZ124 HHV118:HHV124 HRR118:HRR124 IBN118:IBN124 ILJ118:ILJ124 IVF118:IVF124 JFB118:JFB124 JOX118:JOX124 JYT118:JYT124 KIP118:KIP124 KSL118:KSL124 LCH118:LCH124 LMD118:LMD124 LVZ118:LVZ124 MFV118:MFV124 MPR118:MPR124 MZN118:MZN124 NJJ118:NJJ124 NTF118:NTF124 ODB118:ODB124 OMX118:OMX124 OWT118:OWT124 PGP118:PGP124 PQL118:PQL124 QAH118:QAH124 QKD118:QKD124 QTZ118:QTZ124 RDV118:RDV124 RNR118:RNR124 RXN118:RXN124 SHJ118:SHJ124 SRF118:SRF124 TBB118:TBB124 TKX118:TKX124 TUT118:TUT124 UEP118:UEP124 UOL118:UOL124 UYH118:UYH124 VID118:VID124 VRZ118:VRZ124 WBV118:WBV124 WLR118:WLR124 WVN118:WVN124 F65655:F65661 JB65655:JB65661 SX65655:SX65661 ACT65655:ACT65661 AMP65655:AMP65661 AWL65655:AWL65661 BGH65655:BGH65661 BQD65655:BQD65661 BZZ65655:BZZ65661 CJV65655:CJV65661 CTR65655:CTR65661 DDN65655:DDN65661 DNJ65655:DNJ65661 DXF65655:DXF65661 EHB65655:EHB65661 EQX65655:EQX65661 FAT65655:FAT65661 FKP65655:FKP65661 FUL65655:FUL65661 GEH65655:GEH65661 GOD65655:GOD65661 GXZ65655:GXZ65661 HHV65655:HHV65661 HRR65655:HRR65661 IBN65655:IBN65661 ILJ65655:ILJ65661 IVF65655:IVF65661 JFB65655:JFB65661 JOX65655:JOX65661 JYT65655:JYT65661 KIP65655:KIP65661 KSL65655:KSL65661 LCH65655:LCH65661 LMD65655:LMD65661 LVZ65655:LVZ65661 MFV65655:MFV65661 MPR65655:MPR65661 MZN65655:MZN65661 NJJ65655:NJJ65661 NTF65655:NTF65661 ODB65655:ODB65661 OMX65655:OMX65661 OWT65655:OWT65661 PGP65655:PGP65661 PQL65655:PQL65661 QAH65655:QAH65661 QKD65655:QKD65661 QTZ65655:QTZ65661 RDV65655:RDV65661 RNR65655:RNR65661 RXN65655:RXN65661 SHJ65655:SHJ65661 SRF65655:SRF65661 TBB65655:TBB65661 TKX65655:TKX65661 TUT65655:TUT65661 UEP65655:UEP65661 UOL65655:UOL65661 UYH65655:UYH65661 VID65655:VID65661 VRZ65655:VRZ65661 WBV65655:WBV65661 WLR65655:WLR65661 WVN65655:WVN65661 F131191:F131197 JB131191:JB131197 SX131191:SX131197 ACT131191:ACT131197 AMP131191:AMP131197 AWL131191:AWL131197 BGH131191:BGH131197 BQD131191:BQD131197 BZZ131191:BZZ131197 CJV131191:CJV131197 CTR131191:CTR131197 DDN131191:DDN131197 DNJ131191:DNJ131197 DXF131191:DXF131197 EHB131191:EHB131197 EQX131191:EQX131197 FAT131191:FAT131197 FKP131191:FKP131197 FUL131191:FUL131197 GEH131191:GEH131197 GOD131191:GOD131197 GXZ131191:GXZ131197 HHV131191:HHV131197 HRR131191:HRR131197 IBN131191:IBN131197 ILJ131191:ILJ131197 IVF131191:IVF131197 JFB131191:JFB131197 JOX131191:JOX131197 JYT131191:JYT131197 KIP131191:KIP131197 KSL131191:KSL131197 LCH131191:LCH131197 LMD131191:LMD131197 LVZ131191:LVZ131197 MFV131191:MFV131197 MPR131191:MPR131197 MZN131191:MZN131197 NJJ131191:NJJ131197 NTF131191:NTF131197 ODB131191:ODB131197 OMX131191:OMX131197 OWT131191:OWT131197 PGP131191:PGP131197 PQL131191:PQL131197 QAH131191:QAH131197 QKD131191:QKD131197 QTZ131191:QTZ131197 RDV131191:RDV131197 RNR131191:RNR131197 RXN131191:RXN131197 SHJ131191:SHJ131197 SRF131191:SRF131197 TBB131191:TBB131197 TKX131191:TKX131197 TUT131191:TUT131197 UEP131191:UEP131197 UOL131191:UOL131197 UYH131191:UYH131197 VID131191:VID131197 VRZ131191:VRZ131197 WBV131191:WBV131197 WLR131191:WLR131197 WVN131191:WVN131197 F196727:F196733 JB196727:JB196733 SX196727:SX196733 ACT196727:ACT196733 AMP196727:AMP196733 AWL196727:AWL196733 BGH196727:BGH196733 BQD196727:BQD196733 BZZ196727:BZZ196733 CJV196727:CJV196733 CTR196727:CTR196733 DDN196727:DDN196733 DNJ196727:DNJ196733 DXF196727:DXF196733 EHB196727:EHB196733 EQX196727:EQX196733 FAT196727:FAT196733 FKP196727:FKP196733 FUL196727:FUL196733 GEH196727:GEH196733 GOD196727:GOD196733 GXZ196727:GXZ196733 HHV196727:HHV196733 HRR196727:HRR196733 IBN196727:IBN196733 ILJ196727:ILJ196733 IVF196727:IVF196733 JFB196727:JFB196733 JOX196727:JOX196733 JYT196727:JYT196733 KIP196727:KIP196733 KSL196727:KSL196733 LCH196727:LCH196733 LMD196727:LMD196733 LVZ196727:LVZ196733 MFV196727:MFV196733 MPR196727:MPR196733 MZN196727:MZN196733 NJJ196727:NJJ196733 NTF196727:NTF196733 ODB196727:ODB196733 OMX196727:OMX196733 OWT196727:OWT196733 PGP196727:PGP196733 PQL196727:PQL196733 QAH196727:QAH196733 QKD196727:QKD196733 QTZ196727:QTZ196733 RDV196727:RDV196733 RNR196727:RNR196733 RXN196727:RXN196733 SHJ196727:SHJ196733 SRF196727:SRF196733 TBB196727:TBB196733 TKX196727:TKX196733 TUT196727:TUT196733 UEP196727:UEP196733 UOL196727:UOL196733 UYH196727:UYH196733 VID196727:VID196733 VRZ196727:VRZ196733 WBV196727:WBV196733 WLR196727:WLR196733 WVN196727:WVN196733 F262263:F262269 JB262263:JB262269 SX262263:SX262269 ACT262263:ACT262269 AMP262263:AMP262269 AWL262263:AWL262269 BGH262263:BGH262269 BQD262263:BQD262269 BZZ262263:BZZ262269 CJV262263:CJV262269 CTR262263:CTR262269 DDN262263:DDN262269 DNJ262263:DNJ262269 DXF262263:DXF262269 EHB262263:EHB262269 EQX262263:EQX262269 FAT262263:FAT262269 FKP262263:FKP262269 FUL262263:FUL262269 GEH262263:GEH262269 GOD262263:GOD262269 GXZ262263:GXZ262269 HHV262263:HHV262269 HRR262263:HRR262269 IBN262263:IBN262269 ILJ262263:ILJ262269 IVF262263:IVF262269 JFB262263:JFB262269 JOX262263:JOX262269 JYT262263:JYT262269 KIP262263:KIP262269 KSL262263:KSL262269 LCH262263:LCH262269 LMD262263:LMD262269 LVZ262263:LVZ262269 MFV262263:MFV262269 MPR262263:MPR262269 MZN262263:MZN262269 NJJ262263:NJJ262269 NTF262263:NTF262269 ODB262263:ODB262269 OMX262263:OMX262269 OWT262263:OWT262269 PGP262263:PGP262269 PQL262263:PQL262269 QAH262263:QAH262269 QKD262263:QKD262269 QTZ262263:QTZ262269 RDV262263:RDV262269 RNR262263:RNR262269 RXN262263:RXN262269 SHJ262263:SHJ262269 SRF262263:SRF262269 TBB262263:TBB262269 TKX262263:TKX262269 TUT262263:TUT262269 UEP262263:UEP262269 UOL262263:UOL262269 UYH262263:UYH262269 VID262263:VID262269 VRZ262263:VRZ262269 WBV262263:WBV262269 WLR262263:WLR262269 WVN262263:WVN262269 F327799:F327805 JB327799:JB327805 SX327799:SX327805 ACT327799:ACT327805 AMP327799:AMP327805 AWL327799:AWL327805 BGH327799:BGH327805 BQD327799:BQD327805 BZZ327799:BZZ327805 CJV327799:CJV327805 CTR327799:CTR327805 DDN327799:DDN327805 DNJ327799:DNJ327805 DXF327799:DXF327805 EHB327799:EHB327805 EQX327799:EQX327805 FAT327799:FAT327805 FKP327799:FKP327805 FUL327799:FUL327805 GEH327799:GEH327805 GOD327799:GOD327805 GXZ327799:GXZ327805 HHV327799:HHV327805 HRR327799:HRR327805 IBN327799:IBN327805 ILJ327799:ILJ327805 IVF327799:IVF327805 JFB327799:JFB327805 JOX327799:JOX327805 JYT327799:JYT327805 KIP327799:KIP327805 KSL327799:KSL327805 LCH327799:LCH327805 LMD327799:LMD327805 LVZ327799:LVZ327805 MFV327799:MFV327805 MPR327799:MPR327805 MZN327799:MZN327805 NJJ327799:NJJ327805 NTF327799:NTF327805 ODB327799:ODB327805 OMX327799:OMX327805 OWT327799:OWT327805 PGP327799:PGP327805 PQL327799:PQL327805 QAH327799:QAH327805 QKD327799:QKD327805 QTZ327799:QTZ327805 RDV327799:RDV327805 RNR327799:RNR327805 RXN327799:RXN327805 SHJ327799:SHJ327805 SRF327799:SRF327805 TBB327799:TBB327805 TKX327799:TKX327805 TUT327799:TUT327805 UEP327799:UEP327805 UOL327799:UOL327805 UYH327799:UYH327805 VID327799:VID327805 VRZ327799:VRZ327805 WBV327799:WBV327805 WLR327799:WLR327805 WVN327799:WVN327805 F393335:F393341 JB393335:JB393341 SX393335:SX393341 ACT393335:ACT393341 AMP393335:AMP393341 AWL393335:AWL393341 BGH393335:BGH393341 BQD393335:BQD393341 BZZ393335:BZZ393341 CJV393335:CJV393341 CTR393335:CTR393341 DDN393335:DDN393341 DNJ393335:DNJ393341 DXF393335:DXF393341 EHB393335:EHB393341 EQX393335:EQX393341 FAT393335:FAT393341 FKP393335:FKP393341 FUL393335:FUL393341 GEH393335:GEH393341 GOD393335:GOD393341 GXZ393335:GXZ393341 HHV393335:HHV393341 HRR393335:HRR393341 IBN393335:IBN393341 ILJ393335:ILJ393341 IVF393335:IVF393341 JFB393335:JFB393341 JOX393335:JOX393341 JYT393335:JYT393341 KIP393335:KIP393341 KSL393335:KSL393341 LCH393335:LCH393341 LMD393335:LMD393341 LVZ393335:LVZ393341 MFV393335:MFV393341 MPR393335:MPR393341 MZN393335:MZN393341 NJJ393335:NJJ393341 NTF393335:NTF393341 ODB393335:ODB393341 OMX393335:OMX393341 OWT393335:OWT393341 PGP393335:PGP393341 PQL393335:PQL393341 QAH393335:QAH393341 QKD393335:QKD393341 QTZ393335:QTZ393341 RDV393335:RDV393341 RNR393335:RNR393341 RXN393335:RXN393341 SHJ393335:SHJ393341 SRF393335:SRF393341 TBB393335:TBB393341 TKX393335:TKX393341 TUT393335:TUT393341 UEP393335:UEP393341 UOL393335:UOL393341 UYH393335:UYH393341 VID393335:VID393341 VRZ393335:VRZ393341 WBV393335:WBV393341 WLR393335:WLR393341 WVN393335:WVN393341 F458871:F458877 JB458871:JB458877 SX458871:SX458877 ACT458871:ACT458877 AMP458871:AMP458877 AWL458871:AWL458877 BGH458871:BGH458877 BQD458871:BQD458877 BZZ458871:BZZ458877 CJV458871:CJV458877 CTR458871:CTR458877 DDN458871:DDN458877 DNJ458871:DNJ458877 DXF458871:DXF458877 EHB458871:EHB458877 EQX458871:EQX458877 FAT458871:FAT458877 FKP458871:FKP458877 FUL458871:FUL458877 GEH458871:GEH458877 GOD458871:GOD458877 GXZ458871:GXZ458877 HHV458871:HHV458877 HRR458871:HRR458877 IBN458871:IBN458877 ILJ458871:ILJ458877 IVF458871:IVF458877 JFB458871:JFB458877 JOX458871:JOX458877 JYT458871:JYT458877 KIP458871:KIP458877 KSL458871:KSL458877 LCH458871:LCH458877 LMD458871:LMD458877 LVZ458871:LVZ458877 MFV458871:MFV458877 MPR458871:MPR458877 MZN458871:MZN458877 NJJ458871:NJJ458877 NTF458871:NTF458877 ODB458871:ODB458877 OMX458871:OMX458877 OWT458871:OWT458877 PGP458871:PGP458877 PQL458871:PQL458877 QAH458871:QAH458877 QKD458871:QKD458877 QTZ458871:QTZ458877 RDV458871:RDV458877 RNR458871:RNR458877 RXN458871:RXN458877 SHJ458871:SHJ458877 SRF458871:SRF458877 TBB458871:TBB458877 TKX458871:TKX458877 TUT458871:TUT458877 UEP458871:UEP458877 UOL458871:UOL458877 UYH458871:UYH458877 VID458871:VID458877 VRZ458871:VRZ458877 WBV458871:WBV458877 WLR458871:WLR458877 WVN458871:WVN458877 F524407:F524413 JB524407:JB524413 SX524407:SX524413 ACT524407:ACT524413 AMP524407:AMP524413 AWL524407:AWL524413 BGH524407:BGH524413 BQD524407:BQD524413 BZZ524407:BZZ524413 CJV524407:CJV524413 CTR524407:CTR524413 DDN524407:DDN524413 DNJ524407:DNJ524413 DXF524407:DXF524413 EHB524407:EHB524413 EQX524407:EQX524413 FAT524407:FAT524413 FKP524407:FKP524413 FUL524407:FUL524413 GEH524407:GEH524413 GOD524407:GOD524413 GXZ524407:GXZ524413 HHV524407:HHV524413 HRR524407:HRR524413 IBN524407:IBN524413 ILJ524407:ILJ524413 IVF524407:IVF524413 JFB524407:JFB524413 JOX524407:JOX524413 JYT524407:JYT524413 KIP524407:KIP524413 KSL524407:KSL524413 LCH524407:LCH524413 LMD524407:LMD524413 LVZ524407:LVZ524413 MFV524407:MFV524413 MPR524407:MPR524413 MZN524407:MZN524413 NJJ524407:NJJ524413 NTF524407:NTF524413 ODB524407:ODB524413 OMX524407:OMX524413 OWT524407:OWT524413 PGP524407:PGP524413 PQL524407:PQL524413 QAH524407:QAH524413 QKD524407:QKD524413 QTZ524407:QTZ524413 RDV524407:RDV524413 RNR524407:RNR524413 RXN524407:RXN524413 SHJ524407:SHJ524413 SRF524407:SRF524413 TBB524407:TBB524413 TKX524407:TKX524413 TUT524407:TUT524413 UEP524407:UEP524413 UOL524407:UOL524413 UYH524407:UYH524413 VID524407:VID524413 VRZ524407:VRZ524413 WBV524407:WBV524413 WLR524407:WLR524413 WVN524407:WVN524413 F589943:F589949 JB589943:JB589949 SX589943:SX589949 ACT589943:ACT589949 AMP589943:AMP589949 AWL589943:AWL589949 BGH589943:BGH589949 BQD589943:BQD589949 BZZ589943:BZZ589949 CJV589943:CJV589949 CTR589943:CTR589949 DDN589943:DDN589949 DNJ589943:DNJ589949 DXF589943:DXF589949 EHB589943:EHB589949 EQX589943:EQX589949 FAT589943:FAT589949 FKP589943:FKP589949 FUL589943:FUL589949 GEH589943:GEH589949 GOD589943:GOD589949 GXZ589943:GXZ589949 HHV589943:HHV589949 HRR589943:HRR589949 IBN589943:IBN589949 ILJ589943:ILJ589949 IVF589943:IVF589949 JFB589943:JFB589949 JOX589943:JOX589949 JYT589943:JYT589949 KIP589943:KIP589949 KSL589943:KSL589949 LCH589943:LCH589949 LMD589943:LMD589949 LVZ589943:LVZ589949 MFV589943:MFV589949 MPR589943:MPR589949 MZN589943:MZN589949 NJJ589943:NJJ589949 NTF589943:NTF589949 ODB589943:ODB589949 OMX589943:OMX589949 OWT589943:OWT589949 PGP589943:PGP589949 PQL589943:PQL589949 QAH589943:QAH589949 QKD589943:QKD589949 QTZ589943:QTZ589949 RDV589943:RDV589949 RNR589943:RNR589949 RXN589943:RXN589949 SHJ589943:SHJ589949 SRF589943:SRF589949 TBB589943:TBB589949 TKX589943:TKX589949 TUT589943:TUT589949 UEP589943:UEP589949 UOL589943:UOL589949 UYH589943:UYH589949 VID589943:VID589949 VRZ589943:VRZ589949 WBV589943:WBV589949 WLR589943:WLR589949 WVN589943:WVN589949 F655479:F655485 JB655479:JB655485 SX655479:SX655485 ACT655479:ACT655485 AMP655479:AMP655485 AWL655479:AWL655485 BGH655479:BGH655485 BQD655479:BQD655485 BZZ655479:BZZ655485 CJV655479:CJV655485 CTR655479:CTR655485 DDN655479:DDN655485 DNJ655479:DNJ655485 DXF655479:DXF655485 EHB655479:EHB655485 EQX655479:EQX655485 FAT655479:FAT655485 FKP655479:FKP655485 FUL655479:FUL655485 GEH655479:GEH655485 GOD655479:GOD655485 GXZ655479:GXZ655485 HHV655479:HHV655485 HRR655479:HRR655485 IBN655479:IBN655485 ILJ655479:ILJ655485 IVF655479:IVF655485 JFB655479:JFB655485 JOX655479:JOX655485 JYT655479:JYT655485 KIP655479:KIP655485 KSL655479:KSL655485 LCH655479:LCH655485 LMD655479:LMD655485 LVZ655479:LVZ655485 MFV655479:MFV655485 MPR655479:MPR655485 MZN655479:MZN655485 NJJ655479:NJJ655485 NTF655479:NTF655485 ODB655479:ODB655485 OMX655479:OMX655485 OWT655479:OWT655485 PGP655479:PGP655485 PQL655479:PQL655485 QAH655479:QAH655485 QKD655479:QKD655485 QTZ655479:QTZ655485 RDV655479:RDV655485 RNR655479:RNR655485 RXN655479:RXN655485 SHJ655479:SHJ655485 SRF655479:SRF655485 TBB655479:TBB655485 TKX655479:TKX655485 TUT655479:TUT655485 UEP655479:UEP655485 UOL655479:UOL655485 UYH655479:UYH655485 VID655479:VID655485 VRZ655479:VRZ655485 WBV655479:WBV655485 WLR655479:WLR655485 WVN655479:WVN655485 F721015:F721021 JB721015:JB721021 SX721015:SX721021 ACT721015:ACT721021 AMP721015:AMP721021 AWL721015:AWL721021 BGH721015:BGH721021 BQD721015:BQD721021 BZZ721015:BZZ721021 CJV721015:CJV721021 CTR721015:CTR721021 DDN721015:DDN721021 DNJ721015:DNJ721021 DXF721015:DXF721021 EHB721015:EHB721021 EQX721015:EQX721021 FAT721015:FAT721021 FKP721015:FKP721021 FUL721015:FUL721021 GEH721015:GEH721021 GOD721015:GOD721021 GXZ721015:GXZ721021 HHV721015:HHV721021 HRR721015:HRR721021 IBN721015:IBN721021 ILJ721015:ILJ721021 IVF721015:IVF721021 JFB721015:JFB721021 JOX721015:JOX721021 JYT721015:JYT721021 KIP721015:KIP721021 KSL721015:KSL721021 LCH721015:LCH721021 LMD721015:LMD721021 LVZ721015:LVZ721021 MFV721015:MFV721021 MPR721015:MPR721021 MZN721015:MZN721021 NJJ721015:NJJ721021 NTF721015:NTF721021 ODB721015:ODB721021 OMX721015:OMX721021 OWT721015:OWT721021 PGP721015:PGP721021 PQL721015:PQL721021 QAH721015:QAH721021 QKD721015:QKD721021 QTZ721015:QTZ721021 RDV721015:RDV721021 RNR721015:RNR721021 RXN721015:RXN721021 SHJ721015:SHJ721021 SRF721015:SRF721021 TBB721015:TBB721021 TKX721015:TKX721021 TUT721015:TUT721021 UEP721015:UEP721021 UOL721015:UOL721021 UYH721015:UYH721021 VID721015:VID721021 VRZ721015:VRZ721021 WBV721015:WBV721021 WLR721015:WLR721021 WVN721015:WVN721021 F786551:F786557 JB786551:JB786557 SX786551:SX786557 ACT786551:ACT786557 AMP786551:AMP786557 AWL786551:AWL786557 BGH786551:BGH786557 BQD786551:BQD786557 BZZ786551:BZZ786557 CJV786551:CJV786557 CTR786551:CTR786557 DDN786551:DDN786557 DNJ786551:DNJ786557 DXF786551:DXF786557 EHB786551:EHB786557 EQX786551:EQX786557 FAT786551:FAT786557 FKP786551:FKP786557 FUL786551:FUL786557 GEH786551:GEH786557 GOD786551:GOD786557 GXZ786551:GXZ786557 HHV786551:HHV786557 HRR786551:HRR786557 IBN786551:IBN786557 ILJ786551:ILJ786557 IVF786551:IVF786557 JFB786551:JFB786557 JOX786551:JOX786557 JYT786551:JYT786557 KIP786551:KIP786557 KSL786551:KSL786557 LCH786551:LCH786557 LMD786551:LMD786557 LVZ786551:LVZ786557 MFV786551:MFV786557 MPR786551:MPR786557 MZN786551:MZN786557 NJJ786551:NJJ786557 NTF786551:NTF786557 ODB786551:ODB786557 OMX786551:OMX786557 OWT786551:OWT786557 PGP786551:PGP786557 PQL786551:PQL786557 QAH786551:QAH786557 QKD786551:QKD786557 QTZ786551:QTZ786557 RDV786551:RDV786557 RNR786551:RNR786557 RXN786551:RXN786557 SHJ786551:SHJ786557 SRF786551:SRF786557 TBB786551:TBB786557 TKX786551:TKX786557 TUT786551:TUT786557 UEP786551:UEP786557 UOL786551:UOL786557 UYH786551:UYH786557 VID786551:VID786557 VRZ786551:VRZ786557 WBV786551:WBV786557 WLR786551:WLR786557 WVN786551:WVN786557 F852087:F852093 JB852087:JB852093 SX852087:SX852093 ACT852087:ACT852093 AMP852087:AMP852093 AWL852087:AWL852093 BGH852087:BGH852093 BQD852087:BQD852093 BZZ852087:BZZ852093 CJV852087:CJV852093 CTR852087:CTR852093 DDN852087:DDN852093 DNJ852087:DNJ852093 DXF852087:DXF852093 EHB852087:EHB852093 EQX852087:EQX852093 FAT852087:FAT852093 FKP852087:FKP852093 FUL852087:FUL852093 GEH852087:GEH852093 GOD852087:GOD852093 GXZ852087:GXZ852093 HHV852087:HHV852093 HRR852087:HRR852093 IBN852087:IBN852093 ILJ852087:ILJ852093 IVF852087:IVF852093 JFB852087:JFB852093 JOX852087:JOX852093 JYT852087:JYT852093 KIP852087:KIP852093 KSL852087:KSL852093 LCH852087:LCH852093 LMD852087:LMD852093 LVZ852087:LVZ852093 MFV852087:MFV852093 MPR852087:MPR852093 MZN852087:MZN852093 NJJ852087:NJJ852093 NTF852087:NTF852093 ODB852087:ODB852093 OMX852087:OMX852093 OWT852087:OWT852093 PGP852087:PGP852093 PQL852087:PQL852093 QAH852087:QAH852093 QKD852087:QKD852093 QTZ852087:QTZ852093 RDV852087:RDV852093 RNR852087:RNR852093 RXN852087:RXN852093 SHJ852087:SHJ852093 SRF852087:SRF852093 TBB852087:TBB852093 TKX852087:TKX852093 TUT852087:TUT852093 UEP852087:UEP852093 UOL852087:UOL852093 UYH852087:UYH852093 VID852087:VID852093 VRZ852087:VRZ852093 WBV852087:WBV852093 WLR852087:WLR852093 WVN852087:WVN852093 F917623:F917629 JB917623:JB917629 SX917623:SX917629 ACT917623:ACT917629 AMP917623:AMP917629 AWL917623:AWL917629 BGH917623:BGH917629 BQD917623:BQD917629 BZZ917623:BZZ917629 CJV917623:CJV917629 CTR917623:CTR917629 DDN917623:DDN917629 DNJ917623:DNJ917629 DXF917623:DXF917629 EHB917623:EHB917629 EQX917623:EQX917629 FAT917623:FAT917629 FKP917623:FKP917629 FUL917623:FUL917629 GEH917623:GEH917629 GOD917623:GOD917629 GXZ917623:GXZ917629 HHV917623:HHV917629 HRR917623:HRR917629 IBN917623:IBN917629 ILJ917623:ILJ917629 IVF917623:IVF917629 JFB917623:JFB917629 JOX917623:JOX917629 JYT917623:JYT917629 KIP917623:KIP917629 KSL917623:KSL917629 LCH917623:LCH917629 LMD917623:LMD917629 LVZ917623:LVZ917629 MFV917623:MFV917629 MPR917623:MPR917629 MZN917623:MZN917629 NJJ917623:NJJ917629 NTF917623:NTF917629 ODB917623:ODB917629 OMX917623:OMX917629 OWT917623:OWT917629 PGP917623:PGP917629 PQL917623:PQL917629 QAH917623:QAH917629 QKD917623:QKD917629 QTZ917623:QTZ917629 RDV917623:RDV917629 RNR917623:RNR917629 RXN917623:RXN917629 SHJ917623:SHJ917629 SRF917623:SRF917629 TBB917623:TBB917629 TKX917623:TKX917629 TUT917623:TUT917629 UEP917623:UEP917629 UOL917623:UOL917629 UYH917623:UYH917629 VID917623:VID917629 VRZ917623:VRZ917629 WBV917623:WBV917629 WLR917623:WLR917629 WVN917623:WVN917629 F983159:F983165 JB983159:JB983165 SX983159:SX983165 ACT983159:ACT983165 AMP983159:AMP983165 AWL983159:AWL983165 BGH983159:BGH983165 BQD983159:BQD983165 BZZ983159:BZZ983165 CJV983159:CJV983165 CTR983159:CTR983165 DDN983159:DDN983165 DNJ983159:DNJ983165 DXF983159:DXF983165 EHB983159:EHB983165 EQX983159:EQX983165 FAT983159:FAT983165 FKP983159:FKP983165 FUL983159:FUL983165 GEH983159:GEH983165 GOD983159:GOD983165 GXZ983159:GXZ983165 HHV983159:HHV983165 HRR983159:HRR983165 IBN983159:IBN983165 ILJ983159:ILJ983165 IVF983159:IVF983165 JFB983159:JFB983165 JOX983159:JOX983165 JYT983159:JYT983165 KIP983159:KIP983165 KSL983159:KSL983165 LCH983159:LCH983165 LMD983159:LMD983165 LVZ983159:LVZ983165 MFV983159:MFV983165 MPR983159:MPR983165 MZN983159:MZN983165 NJJ983159:NJJ983165 NTF983159:NTF983165 ODB983159:ODB983165 OMX983159:OMX983165 OWT983159:OWT983165 PGP983159:PGP983165 PQL983159:PQL983165 QAH983159:QAH983165 QKD983159:QKD983165 QTZ983159:QTZ983165 RDV983159:RDV983165 RNR983159:RNR983165 RXN983159:RXN983165 SHJ983159:SHJ983165 SRF983159:SRF983165 TBB983159:TBB983165 TKX983159:TKX983165 TUT983159:TUT983165 UEP983159:UEP983165 UOL983159:UOL983165 UYH983159:UYH983165 VID983159:VID983165 VRZ983159:VRZ983165 WBV983159:WBV983165 WLR983159:WLR983165 WVN983159:WVN983165 E134:E135 JA134:JA135 SW134:SW135 ACS134:ACS135 AMO134:AMO135 AWK134:AWK135 BGG134:BGG135 BQC134:BQC135 BZY134:BZY135 CJU134:CJU135 CTQ134:CTQ135 DDM134:DDM135 DNI134:DNI135 DXE134:DXE135 EHA134:EHA135 EQW134:EQW135 FAS134:FAS135 FKO134:FKO135 FUK134:FUK135 GEG134:GEG135 GOC134:GOC135 GXY134:GXY135 HHU134:HHU135 HRQ134:HRQ135 IBM134:IBM135 ILI134:ILI135 IVE134:IVE135 JFA134:JFA135 JOW134:JOW135 JYS134:JYS135 KIO134:KIO135 KSK134:KSK135 LCG134:LCG135 LMC134:LMC135 LVY134:LVY135 MFU134:MFU135 MPQ134:MPQ135 MZM134:MZM135 NJI134:NJI135 NTE134:NTE135 ODA134:ODA135 OMW134:OMW135 OWS134:OWS135 PGO134:PGO135 PQK134:PQK135 QAG134:QAG135 QKC134:QKC135 QTY134:QTY135 RDU134:RDU135 RNQ134:RNQ135 RXM134:RXM135 SHI134:SHI135 SRE134:SRE135 TBA134:TBA135 TKW134:TKW135 TUS134:TUS135 UEO134:UEO135 UOK134:UOK135 UYG134:UYG135 VIC134:VIC135 VRY134:VRY135 WBU134:WBU135 WLQ134:WLQ135 WVM134:WVM135 E65670:E65671 JA65670:JA65671 SW65670:SW65671 ACS65670:ACS65671 AMO65670:AMO65671 AWK65670:AWK65671 BGG65670:BGG65671 BQC65670:BQC65671 BZY65670:BZY65671 CJU65670:CJU65671 CTQ65670:CTQ65671 DDM65670:DDM65671 DNI65670:DNI65671 DXE65670:DXE65671 EHA65670:EHA65671 EQW65670:EQW65671 FAS65670:FAS65671 FKO65670:FKO65671 FUK65670:FUK65671 GEG65670:GEG65671 GOC65670:GOC65671 GXY65670:GXY65671 HHU65670:HHU65671 HRQ65670:HRQ65671 IBM65670:IBM65671 ILI65670:ILI65671 IVE65670:IVE65671 JFA65670:JFA65671 JOW65670:JOW65671 JYS65670:JYS65671 KIO65670:KIO65671 KSK65670:KSK65671 LCG65670:LCG65671 LMC65670:LMC65671 LVY65670:LVY65671 MFU65670:MFU65671 MPQ65670:MPQ65671 MZM65670:MZM65671 NJI65670:NJI65671 NTE65670:NTE65671 ODA65670:ODA65671 OMW65670:OMW65671 OWS65670:OWS65671 PGO65670:PGO65671 PQK65670:PQK65671 QAG65670:QAG65671 QKC65670:QKC65671 QTY65670:QTY65671 RDU65670:RDU65671 RNQ65670:RNQ65671 RXM65670:RXM65671 SHI65670:SHI65671 SRE65670:SRE65671 TBA65670:TBA65671 TKW65670:TKW65671 TUS65670:TUS65671 UEO65670:UEO65671 UOK65670:UOK65671 UYG65670:UYG65671 VIC65670:VIC65671 VRY65670:VRY65671 WBU65670:WBU65671 WLQ65670:WLQ65671 WVM65670:WVM65671 E131206:E131207 JA131206:JA131207 SW131206:SW131207 ACS131206:ACS131207 AMO131206:AMO131207 AWK131206:AWK131207 BGG131206:BGG131207 BQC131206:BQC131207 BZY131206:BZY131207 CJU131206:CJU131207 CTQ131206:CTQ131207 DDM131206:DDM131207 DNI131206:DNI131207 DXE131206:DXE131207 EHA131206:EHA131207 EQW131206:EQW131207 FAS131206:FAS131207 FKO131206:FKO131207 FUK131206:FUK131207 GEG131206:GEG131207 GOC131206:GOC131207 GXY131206:GXY131207 HHU131206:HHU131207 HRQ131206:HRQ131207 IBM131206:IBM131207 ILI131206:ILI131207 IVE131206:IVE131207 JFA131206:JFA131207 JOW131206:JOW131207 JYS131206:JYS131207 KIO131206:KIO131207 KSK131206:KSK131207 LCG131206:LCG131207 LMC131206:LMC131207 LVY131206:LVY131207 MFU131206:MFU131207 MPQ131206:MPQ131207 MZM131206:MZM131207 NJI131206:NJI131207 NTE131206:NTE131207 ODA131206:ODA131207 OMW131206:OMW131207 OWS131206:OWS131207 PGO131206:PGO131207 PQK131206:PQK131207 QAG131206:QAG131207 QKC131206:QKC131207 QTY131206:QTY131207 RDU131206:RDU131207 RNQ131206:RNQ131207 RXM131206:RXM131207 SHI131206:SHI131207 SRE131206:SRE131207 TBA131206:TBA131207 TKW131206:TKW131207 TUS131206:TUS131207 UEO131206:UEO131207 UOK131206:UOK131207 UYG131206:UYG131207 VIC131206:VIC131207 VRY131206:VRY131207 WBU131206:WBU131207 WLQ131206:WLQ131207 WVM131206:WVM131207 E196742:E196743 JA196742:JA196743 SW196742:SW196743 ACS196742:ACS196743 AMO196742:AMO196743 AWK196742:AWK196743 BGG196742:BGG196743 BQC196742:BQC196743 BZY196742:BZY196743 CJU196742:CJU196743 CTQ196742:CTQ196743 DDM196742:DDM196743 DNI196742:DNI196743 DXE196742:DXE196743 EHA196742:EHA196743 EQW196742:EQW196743 FAS196742:FAS196743 FKO196742:FKO196743 FUK196742:FUK196743 GEG196742:GEG196743 GOC196742:GOC196743 GXY196742:GXY196743 HHU196742:HHU196743 HRQ196742:HRQ196743 IBM196742:IBM196743 ILI196742:ILI196743 IVE196742:IVE196743 JFA196742:JFA196743 JOW196742:JOW196743 JYS196742:JYS196743 KIO196742:KIO196743 KSK196742:KSK196743 LCG196742:LCG196743 LMC196742:LMC196743 LVY196742:LVY196743 MFU196742:MFU196743 MPQ196742:MPQ196743 MZM196742:MZM196743 NJI196742:NJI196743 NTE196742:NTE196743 ODA196742:ODA196743 OMW196742:OMW196743 OWS196742:OWS196743 PGO196742:PGO196743 PQK196742:PQK196743 QAG196742:QAG196743 QKC196742:QKC196743 QTY196742:QTY196743 RDU196742:RDU196743 RNQ196742:RNQ196743 RXM196742:RXM196743 SHI196742:SHI196743 SRE196742:SRE196743 TBA196742:TBA196743 TKW196742:TKW196743 TUS196742:TUS196743 UEO196742:UEO196743 UOK196742:UOK196743 UYG196742:UYG196743 VIC196742:VIC196743 VRY196742:VRY196743 WBU196742:WBU196743 WLQ196742:WLQ196743 WVM196742:WVM196743 E262278:E262279 JA262278:JA262279 SW262278:SW262279 ACS262278:ACS262279 AMO262278:AMO262279 AWK262278:AWK262279 BGG262278:BGG262279 BQC262278:BQC262279 BZY262278:BZY262279 CJU262278:CJU262279 CTQ262278:CTQ262279 DDM262278:DDM262279 DNI262278:DNI262279 DXE262278:DXE262279 EHA262278:EHA262279 EQW262278:EQW262279 FAS262278:FAS262279 FKO262278:FKO262279 FUK262278:FUK262279 GEG262278:GEG262279 GOC262278:GOC262279 GXY262278:GXY262279 HHU262278:HHU262279 HRQ262278:HRQ262279 IBM262278:IBM262279 ILI262278:ILI262279 IVE262278:IVE262279 JFA262278:JFA262279 JOW262278:JOW262279 JYS262278:JYS262279 KIO262278:KIO262279 KSK262278:KSK262279 LCG262278:LCG262279 LMC262278:LMC262279 LVY262278:LVY262279 MFU262278:MFU262279 MPQ262278:MPQ262279 MZM262278:MZM262279 NJI262278:NJI262279 NTE262278:NTE262279 ODA262278:ODA262279 OMW262278:OMW262279 OWS262278:OWS262279 PGO262278:PGO262279 PQK262278:PQK262279 QAG262278:QAG262279 QKC262278:QKC262279 QTY262278:QTY262279 RDU262278:RDU262279 RNQ262278:RNQ262279 RXM262278:RXM262279 SHI262278:SHI262279 SRE262278:SRE262279 TBA262278:TBA262279 TKW262278:TKW262279 TUS262278:TUS262279 UEO262278:UEO262279 UOK262278:UOK262279 UYG262278:UYG262279 VIC262278:VIC262279 VRY262278:VRY262279 WBU262278:WBU262279 WLQ262278:WLQ262279 WVM262278:WVM262279 E327814:E327815 JA327814:JA327815 SW327814:SW327815 ACS327814:ACS327815 AMO327814:AMO327815 AWK327814:AWK327815 BGG327814:BGG327815 BQC327814:BQC327815 BZY327814:BZY327815 CJU327814:CJU327815 CTQ327814:CTQ327815 DDM327814:DDM327815 DNI327814:DNI327815 DXE327814:DXE327815 EHA327814:EHA327815 EQW327814:EQW327815 FAS327814:FAS327815 FKO327814:FKO327815 FUK327814:FUK327815 GEG327814:GEG327815 GOC327814:GOC327815 GXY327814:GXY327815 HHU327814:HHU327815 HRQ327814:HRQ327815 IBM327814:IBM327815 ILI327814:ILI327815 IVE327814:IVE327815 JFA327814:JFA327815 JOW327814:JOW327815 JYS327814:JYS327815 KIO327814:KIO327815 KSK327814:KSK327815 LCG327814:LCG327815 LMC327814:LMC327815 LVY327814:LVY327815 MFU327814:MFU327815 MPQ327814:MPQ327815 MZM327814:MZM327815 NJI327814:NJI327815 NTE327814:NTE327815 ODA327814:ODA327815 OMW327814:OMW327815 OWS327814:OWS327815 PGO327814:PGO327815 PQK327814:PQK327815 QAG327814:QAG327815 QKC327814:QKC327815 QTY327814:QTY327815 RDU327814:RDU327815 RNQ327814:RNQ327815 RXM327814:RXM327815 SHI327814:SHI327815 SRE327814:SRE327815 TBA327814:TBA327815 TKW327814:TKW327815 TUS327814:TUS327815 UEO327814:UEO327815 UOK327814:UOK327815 UYG327814:UYG327815 VIC327814:VIC327815 VRY327814:VRY327815 WBU327814:WBU327815 WLQ327814:WLQ327815 WVM327814:WVM327815 E393350:E393351 JA393350:JA393351 SW393350:SW393351 ACS393350:ACS393351 AMO393350:AMO393351 AWK393350:AWK393351 BGG393350:BGG393351 BQC393350:BQC393351 BZY393350:BZY393351 CJU393350:CJU393351 CTQ393350:CTQ393351 DDM393350:DDM393351 DNI393350:DNI393351 DXE393350:DXE393351 EHA393350:EHA393351 EQW393350:EQW393351 FAS393350:FAS393351 FKO393350:FKO393351 FUK393350:FUK393351 GEG393350:GEG393351 GOC393350:GOC393351 GXY393350:GXY393351 HHU393350:HHU393351 HRQ393350:HRQ393351 IBM393350:IBM393351 ILI393350:ILI393351 IVE393350:IVE393351 JFA393350:JFA393351 JOW393350:JOW393351 JYS393350:JYS393351 KIO393350:KIO393351 KSK393350:KSK393351 LCG393350:LCG393351 LMC393350:LMC393351 LVY393350:LVY393351 MFU393350:MFU393351 MPQ393350:MPQ393351 MZM393350:MZM393351 NJI393350:NJI393351 NTE393350:NTE393351 ODA393350:ODA393351 OMW393350:OMW393351 OWS393350:OWS393351 PGO393350:PGO393351 PQK393350:PQK393351 QAG393350:QAG393351 QKC393350:QKC393351 QTY393350:QTY393351 RDU393350:RDU393351 RNQ393350:RNQ393351 RXM393350:RXM393351 SHI393350:SHI393351 SRE393350:SRE393351 TBA393350:TBA393351 TKW393350:TKW393351 TUS393350:TUS393351 UEO393350:UEO393351 UOK393350:UOK393351 UYG393350:UYG393351 VIC393350:VIC393351 VRY393350:VRY393351 WBU393350:WBU393351 WLQ393350:WLQ393351 WVM393350:WVM393351 E458886:E458887 JA458886:JA458887 SW458886:SW458887 ACS458886:ACS458887 AMO458886:AMO458887 AWK458886:AWK458887 BGG458886:BGG458887 BQC458886:BQC458887 BZY458886:BZY458887 CJU458886:CJU458887 CTQ458886:CTQ458887 DDM458886:DDM458887 DNI458886:DNI458887 DXE458886:DXE458887 EHA458886:EHA458887 EQW458886:EQW458887 FAS458886:FAS458887 FKO458886:FKO458887 FUK458886:FUK458887 GEG458886:GEG458887 GOC458886:GOC458887 GXY458886:GXY458887 HHU458886:HHU458887 HRQ458886:HRQ458887 IBM458886:IBM458887 ILI458886:ILI458887 IVE458886:IVE458887 JFA458886:JFA458887 JOW458886:JOW458887 JYS458886:JYS458887 KIO458886:KIO458887 KSK458886:KSK458887 LCG458886:LCG458887 LMC458886:LMC458887 LVY458886:LVY458887 MFU458886:MFU458887 MPQ458886:MPQ458887 MZM458886:MZM458887 NJI458886:NJI458887 NTE458886:NTE458887 ODA458886:ODA458887 OMW458886:OMW458887 OWS458886:OWS458887 PGO458886:PGO458887 PQK458886:PQK458887 QAG458886:QAG458887 QKC458886:QKC458887 QTY458886:QTY458887 RDU458886:RDU458887 RNQ458886:RNQ458887 RXM458886:RXM458887 SHI458886:SHI458887 SRE458886:SRE458887 TBA458886:TBA458887 TKW458886:TKW458887 TUS458886:TUS458887 UEO458886:UEO458887 UOK458886:UOK458887 UYG458886:UYG458887 VIC458886:VIC458887 VRY458886:VRY458887 WBU458886:WBU458887 WLQ458886:WLQ458887 WVM458886:WVM458887 E524422:E524423 JA524422:JA524423 SW524422:SW524423 ACS524422:ACS524423 AMO524422:AMO524423 AWK524422:AWK524423 BGG524422:BGG524423 BQC524422:BQC524423 BZY524422:BZY524423 CJU524422:CJU524423 CTQ524422:CTQ524423 DDM524422:DDM524423 DNI524422:DNI524423 DXE524422:DXE524423 EHA524422:EHA524423 EQW524422:EQW524423 FAS524422:FAS524423 FKO524422:FKO524423 FUK524422:FUK524423 GEG524422:GEG524423 GOC524422:GOC524423 GXY524422:GXY524423 HHU524422:HHU524423 HRQ524422:HRQ524423 IBM524422:IBM524423 ILI524422:ILI524423 IVE524422:IVE524423 JFA524422:JFA524423 JOW524422:JOW524423 JYS524422:JYS524423 KIO524422:KIO524423 KSK524422:KSK524423 LCG524422:LCG524423 LMC524422:LMC524423 LVY524422:LVY524423 MFU524422:MFU524423 MPQ524422:MPQ524423 MZM524422:MZM524423 NJI524422:NJI524423 NTE524422:NTE524423 ODA524422:ODA524423 OMW524422:OMW524423 OWS524422:OWS524423 PGO524422:PGO524423 PQK524422:PQK524423 QAG524422:QAG524423 QKC524422:QKC524423 QTY524422:QTY524423 RDU524422:RDU524423 RNQ524422:RNQ524423 RXM524422:RXM524423 SHI524422:SHI524423 SRE524422:SRE524423 TBA524422:TBA524423 TKW524422:TKW524423 TUS524422:TUS524423 UEO524422:UEO524423 UOK524422:UOK524423 UYG524422:UYG524423 VIC524422:VIC524423 VRY524422:VRY524423 WBU524422:WBU524423 WLQ524422:WLQ524423 WVM524422:WVM524423 E589958:E589959 JA589958:JA589959 SW589958:SW589959 ACS589958:ACS589959 AMO589958:AMO589959 AWK589958:AWK589959 BGG589958:BGG589959 BQC589958:BQC589959 BZY589958:BZY589959 CJU589958:CJU589959 CTQ589958:CTQ589959 DDM589958:DDM589959 DNI589958:DNI589959 DXE589958:DXE589959 EHA589958:EHA589959 EQW589958:EQW589959 FAS589958:FAS589959 FKO589958:FKO589959 FUK589958:FUK589959 GEG589958:GEG589959 GOC589958:GOC589959 GXY589958:GXY589959 HHU589958:HHU589959 HRQ589958:HRQ589959 IBM589958:IBM589959 ILI589958:ILI589959 IVE589958:IVE589959 JFA589958:JFA589959 JOW589958:JOW589959 JYS589958:JYS589959 KIO589958:KIO589959 KSK589958:KSK589959 LCG589958:LCG589959 LMC589958:LMC589959 LVY589958:LVY589959 MFU589958:MFU589959 MPQ589958:MPQ589959 MZM589958:MZM589959 NJI589958:NJI589959 NTE589958:NTE589959 ODA589958:ODA589959 OMW589958:OMW589959 OWS589958:OWS589959 PGO589958:PGO589959 PQK589958:PQK589959 QAG589958:QAG589959 QKC589958:QKC589959 QTY589958:QTY589959 RDU589958:RDU589959 RNQ589958:RNQ589959 RXM589958:RXM589959 SHI589958:SHI589959 SRE589958:SRE589959 TBA589958:TBA589959 TKW589958:TKW589959 TUS589958:TUS589959 UEO589958:UEO589959 UOK589958:UOK589959 UYG589958:UYG589959 VIC589958:VIC589959 VRY589958:VRY589959 WBU589958:WBU589959 WLQ589958:WLQ589959 WVM589958:WVM589959 E655494:E655495 JA655494:JA655495 SW655494:SW655495 ACS655494:ACS655495 AMO655494:AMO655495 AWK655494:AWK655495 BGG655494:BGG655495 BQC655494:BQC655495 BZY655494:BZY655495 CJU655494:CJU655495 CTQ655494:CTQ655495 DDM655494:DDM655495 DNI655494:DNI655495 DXE655494:DXE655495 EHA655494:EHA655495 EQW655494:EQW655495 FAS655494:FAS655495 FKO655494:FKO655495 FUK655494:FUK655495 GEG655494:GEG655495 GOC655494:GOC655495 GXY655494:GXY655495 HHU655494:HHU655495 HRQ655494:HRQ655495 IBM655494:IBM655495 ILI655494:ILI655495 IVE655494:IVE655495 JFA655494:JFA655495 JOW655494:JOW655495 JYS655494:JYS655495 KIO655494:KIO655495 KSK655494:KSK655495 LCG655494:LCG655495 LMC655494:LMC655495 LVY655494:LVY655495 MFU655494:MFU655495 MPQ655494:MPQ655495 MZM655494:MZM655495 NJI655494:NJI655495 NTE655494:NTE655495 ODA655494:ODA655495 OMW655494:OMW655495 OWS655494:OWS655495 PGO655494:PGO655495 PQK655494:PQK655495 QAG655494:QAG655495 QKC655494:QKC655495 QTY655494:QTY655495 RDU655494:RDU655495 RNQ655494:RNQ655495 RXM655494:RXM655495 SHI655494:SHI655495 SRE655494:SRE655495 TBA655494:TBA655495 TKW655494:TKW655495 TUS655494:TUS655495 UEO655494:UEO655495 UOK655494:UOK655495 UYG655494:UYG655495 VIC655494:VIC655495 VRY655494:VRY655495 WBU655494:WBU655495 WLQ655494:WLQ655495 WVM655494:WVM655495 E721030:E721031 JA721030:JA721031 SW721030:SW721031 ACS721030:ACS721031 AMO721030:AMO721031 AWK721030:AWK721031 BGG721030:BGG721031 BQC721030:BQC721031 BZY721030:BZY721031 CJU721030:CJU721031 CTQ721030:CTQ721031 DDM721030:DDM721031 DNI721030:DNI721031 DXE721030:DXE721031 EHA721030:EHA721031 EQW721030:EQW721031 FAS721030:FAS721031 FKO721030:FKO721031 FUK721030:FUK721031 GEG721030:GEG721031 GOC721030:GOC721031 GXY721030:GXY721031 HHU721030:HHU721031 HRQ721030:HRQ721031 IBM721030:IBM721031 ILI721030:ILI721031 IVE721030:IVE721031 JFA721030:JFA721031 JOW721030:JOW721031 JYS721030:JYS721031 KIO721030:KIO721031 KSK721030:KSK721031 LCG721030:LCG721031 LMC721030:LMC721031 LVY721030:LVY721031 MFU721030:MFU721031 MPQ721030:MPQ721031 MZM721030:MZM721031 NJI721030:NJI721031 NTE721030:NTE721031 ODA721030:ODA721031 OMW721030:OMW721031 OWS721030:OWS721031 PGO721030:PGO721031 PQK721030:PQK721031 QAG721030:QAG721031 QKC721030:QKC721031 QTY721030:QTY721031 RDU721030:RDU721031 RNQ721030:RNQ721031 RXM721030:RXM721031 SHI721030:SHI721031 SRE721030:SRE721031 TBA721030:TBA721031 TKW721030:TKW721031 TUS721030:TUS721031 UEO721030:UEO721031 UOK721030:UOK721031 UYG721030:UYG721031 VIC721030:VIC721031 VRY721030:VRY721031 WBU721030:WBU721031 WLQ721030:WLQ721031 WVM721030:WVM721031 E786566:E786567 JA786566:JA786567 SW786566:SW786567 ACS786566:ACS786567 AMO786566:AMO786567 AWK786566:AWK786567 BGG786566:BGG786567 BQC786566:BQC786567 BZY786566:BZY786567 CJU786566:CJU786567 CTQ786566:CTQ786567 DDM786566:DDM786567 DNI786566:DNI786567 DXE786566:DXE786567 EHA786566:EHA786567 EQW786566:EQW786567 FAS786566:FAS786567 FKO786566:FKO786567 FUK786566:FUK786567 GEG786566:GEG786567 GOC786566:GOC786567 GXY786566:GXY786567 HHU786566:HHU786567 HRQ786566:HRQ786567 IBM786566:IBM786567 ILI786566:ILI786567 IVE786566:IVE786567 JFA786566:JFA786567 JOW786566:JOW786567 JYS786566:JYS786567 KIO786566:KIO786567 KSK786566:KSK786567 LCG786566:LCG786567 LMC786566:LMC786567 LVY786566:LVY786567 MFU786566:MFU786567 MPQ786566:MPQ786567 MZM786566:MZM786567 NJI786566:NJI786567 NTE786566:NTE786567 ODA786566:ODA786567 OMW786566:OMW786567 OWS786566:OWS786567 PGO786566:PGO786567 PQK786566:PQK786567 QAG786566:QAG786567 QKC786566:QKC786567 QTY786566:QTY786567 RDU786566:RDU786567 RNQ786566:RNQ786567 RXM786566:RXM786567 SHI786566:SHI786567 SRE786566:SRE786567 TBA786566:TBA786567 TKW786566:TKW786567 TUS786566:TUS786567 UEO786566:UEO786567 UOK786566:UOK786567 UYG786566:UYG786567 VIC786566:VIC786567 VRY786566:VRY786567 WBU786566:WBU786567 WLQ786566:WLQ786567 WVM786566:WVM786567 E852102:E852103 JA852102:JA852103 SW852102:SW852103 ACS852102:ACS852103 AMO852102:AMO852103 AWK852102:AWK852103 BGG852102:BGG852103 BQC852102:BQC852103 BZY852102:BZY852103 CJU852102:CJU852103 CTQ852102:CTQ852103 DDM852102:DDM852103 DNI852102:DNI852103 DXE852102:DXE852103 EHA852102:EHA852103 EQW852102:EQW852103 FAS852102:FAS852103 FKO852102:FKO852103 FUK852102:FUK852103 GEG852102:GEG852103 GOC852102:GOC852103 GXY852102:GXY852103 HHU852102:HHU852103 HRQ852102:HRQ852103 IBM852102:IBM852103 ILI852102:ILI852103 IVE852102:IVE852103 JFA852102:JFA852103 JOW852102:JOW852103 JYS852102:JYS852103 KIO852102:KIO852103 KSK852102:KSK852103 LCG852102:LCG852103 LMC852102:LMC852103 LVY852102:LVY852103 MFU852102:MFU852103 MPQ852102:MPQ852103 MZM852102:MZM852103 NJI852102:NJI852103 NTE852102:NTE852103 ODA852102:ODA852103 OMW852102:OMW852103 OWS852102:OWS852103 PGO852102:PGO852103 PQK852102:PQK852103 QAG852102:QAG852103 QKC852102:QKC852103 QTY852102:QTY852103 RDU852102:RDU852103 RNQ852102:RNQ852103 RXM852102:RXM852103 SHI852102:SHI852103 SRE852102:SRE852103 TBA852102:TBA852103 TKW852102:TKW852103 TUS852102:TUS852103 UEO852102:UEO852103 UOK852102:UOK852103 UYG852102:UYG852103 VIC852102:VIC852103 VRY852102:VRY852103 WBU852102:WBU852103 WLQ852102:WLQ852103 WVM852102:WVM852103 E917638:E917639 JA917638:JA917639 SW917638:SW917639 ACS917638:ACS917639 AMO917638:AMO917639 AWK917638:AWK917639 BGG917638:BGG917639 BQC917638:BQC917639 BZY917638:BZY917639 CJU917638:CJU917639 CTQ917638:CTQ917639 DDM917638:DDM917639 DNI917638:DNI917639 DXE917638:DXE917639 EHA917638:EHA917639 EQW917638:EQW917639 FAS917638:FAS917639 FKO917638:FKO917639 FUK917638:FUK917639 GEG917638:GEG917639 GOC917638:GOC917639 GXY917638:GXY917639 HHU917638:HHU917639 HRQ917638:HRQ917639 IBM917638:IBM917639 ILI917638:ILI917639 IVE917638:IVE917639 JFA917638:JFA917639 JOW917638:JOW917639 JYS917638:JYS917639 KIO917638:KIO917639 KSK917638:KSK917639 LCG917638:LCG917639 LMC917638:LMC917639 LVY917638:LVY917639 MFU917638:MFU917639 MPQ917638:MPQ917639 MZM917638:MZM917639 NJI917638:NJI917639 NTE917638:NTE917639 ODA917638:ODA917639 OMW917638:OMW917639 OWS917638:OWS917639 PGO917638:PGO917639 PQK917638:PQK917639 QAG917638:QAG917639 QKC917638:QKC917639 QTY917638:QTY917639 RDU917638:RDU917639 RNQ917638:RNQ917639 RXM917638:RXM917639 SHI917638:SHI917639 SRE917638:SRE917639 TBA917638:TBA917639 TKW917638:TKW917639 TUS917638:TUS917639 UEO917638:UEO917639 UOK917638:UOK917639 UYG917638:UYG917639 VIC917638:VIC917639 VRY917638:VRY917639 WBU917638:WBU917639 WLQ917638:WLQ917639 WVM917638:WVM917639 E983174:E983175 JA983174:JA983175 SW983174:SW983175 ACS983174:ACS983175 AMO983174:AMO983175 AWK983174:AWK983175 BGG983174:BGG983175 BQC983174:BQC983175 BZY983174:BZY983175 CJU983174:CJU983175 CTQ983174:CTQ983175 DDM983174:DDM983175 DNI983174:DNI983175 DXE983174:DXE983175 EHA983174:EHA983175 EQW983174:EQW983175 FAS983174:FAS983175 FKO983174:FKO983175 FUK983174:FUK983175 GEG983174:GEG983175 GOC983174:GOC983175 GXY983174:GXY983175 HHU983174:HHU983175 HRQ983174:HRQ983175 IBM983174:IBM983175 ILI983174:ILI983175 IVE983174:IVE983175 JFA983174:JFA983175 JOW983174:JOW983175 JYS983174:JYS983175 KIO983174:KIO983175 KSK983174:KSK983175 LCG983174:LCG983175 LMC983174:LMC983175 LVY983174:LVY983175 MFU983174:MFU983175 MPQ983174:MPQ983175 MZM983174:MZM983175 NJI983174:NJI983175 NTE983174:NTE983175 ODA983174:ODA983175 OMW983174:OMW983175 OWS983174:OWS983175 PGO983174:PGO983175 PQK983174:PQK983175 QAG983174:QAG983175 QKC983174:QKC983175 QTY983174:QTY983175 RDU983174:RDU983175 RNQ983174:RNQ983175 RXM983174:RXM983175 SHI983174:SHI983175 SRE983174:SRE983175 TBA983174:TBA983175 TKW983174:TKW983175 TUS983174:TUS983175 UEO983174:UEO983175 UOK983174:UOK983175 UYG983174:UYG983175 VIC983174:VIC983175 VRY983174:VRY983175 WBU983174:WBU983175 WLQ983174:WLQ983175 WVM983174:WVM983175 E31:E32 JA31:JA32 SW31:SW32 ACS31:ACS32 AMO31:AMO32 AWK31:AWK32 BGG31:BGG32 BQC31:BQC32 BZY31:BZY32 CJU31:CJU32 CTQ31:CTQ32 DDM31:DDM32 DNI31:DNI32 DXE31:DXE32 EHA31:EHA32 EQW31:EQW32 FAS31:FAS32 FKO31:FKO32 FUK31:FUK32 GEG31:GEG32 GOC31:GOC32 GXY31:GXY32 HHU31:HHU32 HRQ31:HRQ32 IBM31:IBM32 ILI31:ILI32 IVE31:IVE32 JFA31:JFA32 JOW31:JOW32 JYS31:JYS32 KIO31:KIO32 KSK31:KSK32 LCG31:LCG32 LMC31:LMC32 LVY31:LVY32 MFU31:MFU32 MPQ31:MPQ32 MZM31:MZM32 NJI31:NJI32 NTE31:NTE32 ODA31:ODA32 OMW31:OMW32 OWS31:OWS32 PGO31:PGO32 PQK31:PQK32 QAG31:QAG32 QKC31:QKC32 QTY31:QTY32 RDU31:RDU32 RNQ31:RNQ32 RXM31:RXM32 SHI31:SHI32 SRE31:SRE32 TBA31:TBA32 TKW31:TKW32 TUS31:TUS32 UEO31:UEO32 UOK31:UOK32 UYG31:UYG32 VIC31:VIC32 VRY31:VRY32 WBU31:WBU32 WLQ31:WLQ32 WVM31:WVM32 E65581:E65582 JA65581:JA65582 SW65581:SW65582 ACS65581:ACS65582 AMO65581:AMO65582 AWK65581:AWK65582 BGG65581:BGG65582 BQC65581:BQC65582 BZY65581:BZY65582 CJU65581:CJU65582 CTQ65581:CTQ65582 DDM65581:DDM65582 DNI65581:DNI65582 DXE65581:DXE65582 EHA65581:EHA65582 EQW65581:EQW65582 FAS65581:FAS65582 FKO65581:FKO65582 FUK65581:FUK65582 GEG65581:GEG65582 GOC65581:GOC65582 GXY65581:GXY65582 HHU65581:HHU65582 HRQ65581:HRQ65582 IBM65581:IBM65582 ILI65581:ILI65582 IVE65581:IVE65582 JFA65581:JFA65582 JOW65581:JOW65582 JYS65581:JYS65582 KIO65581:KIO65582 KSK65581:KSK65582 LCG65581:LCG65582 LMC65581:LMC65582 LVY65581:LVY65582 MFU65581:MFU65582 MPQ65581:MPQ65582 MZM65581:MZM65582 NJI65581:NJI65582 NTE65581:NTE65582 ODA65581:ODA65582 OMW65581:OMW65582 OWS65581:OWS65582 PGO65581:PGO65582 PQK65581:PQK65582 QAG65581:QAG65582 QKC65581:QKC65582 QTY65581:QTY65582 RDU65581:RDU65582 RNQ65581:RNQ65582 RXM65581:RXM65582 SHI65581:SHI65582 SRE65581:SRE65582 TBA65581:TBA65582 TKW65581:TKW65582 TUS65581:TUS65582 UEO65581:UEO65582 UOK65581:UOK65582 UYG65581:UYG65582 VIC65581:VIC65582 VRY65581:VRY65582 WBU65581:WBU65582 WLQ65581:WLQ65582 WVM65581:WVM65582 E131117:E131118 JA131117:JA131118 SW131117:SW131118 ACS131117:ACS131118 AMO131117:AMO131118 AWK131117:AWK131118 BGG131117:BGG131118 BQC131117:BQC131118 BZY131117:BZY131118 CJU131117:CJU131118 CTQ131117:CTQ131118 DDM131117:DDM131118 DNI131117:DNI131118 DXE131117:DXE131118 EHA131117:EHA131118 EQW131117:EQW131118 FAS131117:FAS131118 FKO131117:FKO131118 FUK131117:FUK131118 GEG131117:GEG131118 GOC131117:GOC131118 GXY131117:GXY131118 HHU131117:HHU131118 HRQ131117:HRQ131118 IBM131117:IBM131118 ILI131117:ILI131118 IVE131117:IVE131118 JFA131117:JFA131118 JOW131117:JOW131118 JYS131117:JYS131118 KIO131117:KIO131118 KSK131117:KSK131118 LCG131117:LCG131118 LMC131117:LMC131118 LVY131117:LVY131118 MFU131117:MFU131118 MPQ131117:MPQ131118 MZM131117:MZM131118 NJI131117:NJI131118 NTE131117:NTE131118 ODA131117:ODA131118 OMW131117:OMW131118 OWS131117:OWS131118 PGO131117:PGO131118 PQK131117:PQK131118 QAG131117:QAG131118 QKC131117:QKC131118 QTY131117:QTY131118 RDU131117:RDU131118 RNQ131117:RNQ131118 RXM131117:RXM131118 SHI131117:SHI131118 SRE131117:SRE131118 TBA131117:TBA131118 TKW131117:TKW131118 TUS131117:TUS131118 UEO131117:UEO131118 UOK131117:UOK131118 UYG131117:UYG131118 VIC131117:VIC131118 VRY131117:VRY131118 WBU131117:WBU131118 WLQ131117:WLQ131118 WVM131117:WVM131118 E196653:E196654 JA196653:JA196654 SW196653:SW196654 ACS196653:ACS196654 AMO196653:AMO196654 AWK196653:AWK196654 BGG196653:BGG196654 BQC196653:BQC196654 BZY196653:BZY196654 CJU196653:CJU196654 CTQ196653:CTQ196654 DDM196653:DDM196654 DNI196653:DNI196654 DXE196653:DXE196654 EHA196653:EHA196654 EQW196653:EQW196654 FAS196653:FAS196654 FKO196653:FKO196654 FUK196653:FUK196654 GEG196653:GEG196654 GOC196653:GOC196654 GXY196653:GXY196654 HHU196653:HHU196654 HRQ196653:HRQ196654 IBM196653:IBM196654 ILI196653:ILI196654 IVE196653:IVE196654 JFA196653:JFA196654 JOW196653:JOW196654 JYS196653:JYS196654 KIO196653:KIO196654 KSK196653:KSK196654 LCG196653:LCG196654 LMC196653:LMC196654 LVY196653:LVY196654 MFU196653:MFU196654 MPQ196653:MPQ196654 MZM196653:MZM196654 NJI196653:NJI196654 NTE196653:NTE196654 ODA196653:ODA196654 OMW196653:OMW196654 OWS196653:OWS196654 PGO196653:PGO196654 PQK196653:PQK196654 QAG196653:QAG196654 QKC196653:QKC196654 QTY196653:QTY196654 RDU196653:RDU196654 RNQ196653:RNQ196654 RXM196653:RXM196654 SHI196653:SHI196654 SRE196653:SRE196654 TBA196653:TBA196654 TKW196653:TKW196654 TUS196653:TUS196654 UEO196653:UEO196654 UOK196653:UOK196654 UYG196653:UYG196654 VIC196653:VIC196654 VRY196653:VRY196654 WBU196653:WBU196654 WLQ196653:WLQ196654 WVM196653:WVM196654 E262189:E262190 JA262189:JA262190 SW262189:SW262190 ACS262189:ACS262190 AMO262189:AMO262190 AWK262189:AWK262190 BGG262189:BGG262190 BQC262189:BQC262190 BZY262189:BZY262190 CJU262189:CJU262190 CTQ262189:CTQ262190 DDM262189:DDM262190 DNI262189:DNI262190 DXE262189:DXE262190 EHA262189:EHA262190 EQW262189:EQW262190 FAS262189:FAS262190 FKO262189:FKO262190 FUK262189:FUK262190 GEG262189:GEG262190 GOC262189:GOC262190 GXY262189:GXY262190 HHU262189:HHU262190 HRQ262189:HRQ262190 IBM262189:IBM262190 ILI262189:ILI262190 IVE262189:IVE262190 JFA262189:JFA262190 JOW262189:JOW262190 JYS262189:JYS262190 KIO262189:KIO262190 KSK262189:KSK262190 LCG262189:LCG262190 LMC262189:LMC262190 LVY262189:LVY262190 MFU262189:MFU262190 MPQ262189:MPQ262190 MZM262189:MZM262190 NJI262189:NJI262190 NTE262189:NTE262190 ODA262189:ODA262190 OMW262189:OMW262190 OWS262189:OWS262190 PGO262189:PGO262190 PQK262189:PQK262190 QAG262189:QAG262190 QKC262189:QKC262190 QTY262189:QTY262190 RDU262189:RDU262190 RNQ262189:RNQ262190 RXM262189:RXM262190 SHI262189:SHI262190 SRE262189:SRE262190 TBA262189:TBA262190 TKW262189:TKW262190 TUS262189:TUS262190 UEO262189:UEO262190 UOK262189:UOK262190 UYG262189:UYG262190 VIC262189:VIC262190 VRY262189:VRY262190 WBU262189:WBU262190 WLQ262189:WLQ262190 WVM262189:WVM262190 E327725:E327726 JA327725:JA327726 SW327725:SW327726 ACS327725:ACS327726 AMO327725:AMO327726 AWK327725:AWK327726 BGG327725:BGG327726 BQC327725:BQC327726 BZY327725:BZY327726 CJU327725:CJU327726 CTQ327725:CTQ327726 DDM327725:DDM327726 DNI327725:DNI327726 DXE327725:DXE327726 EHA327725:EHA327726 EQW327725:EQW327726 FAS327725:FAS327726 FKO327725:FKO327726 FUK327725:FUK327726 GEG327725:GEG327726 GOC327725:GOC327726 GXY327725:GXY327726 HHU327725:HHU327726 HRQ327725:HRQ327726 IBM327725:IBM327726 ILI327725:ILI327726 IVE327725:IVE327726 JFA327725:JFA327726 JOW327725:JOW327726 JYS327725:JYS327726 KIO327725:KIO327726 KSK327725:KSK327726 LCG327725:LCG327726 LMC327725:LMC327726 LVY327725:LVY327726 MFU327725:MFU327726 MPQ327725:MPQ327726 MZM327725:MZM327726 NJI327725:NJI327726 NTE327725:NTE327726 ODA327725:ODA327726 OMW327725:OMW327726 OWS327725:OWS327726 PGO327725:PGO327726 PQK327725:PQK327726 QAG327725:QAG327726 QKC327725:QKC327726 QTY327725:QTY327726 RDU327725:RDU327726 RNQ327725:RNQ327726 RXM327725:RXM327726 SHI327725:SHI327726 SRE327725:SRE327726 TBA327725:TBA327726 TKW327725:TKW327726 TUS327725:TUS327726 UEO327725:UEO327726 UOK327725:UOK327726 UYG327725:UYG327726 VIC327725:VIC327726 VRY327725:VRY327726 WBU327725:WBU327726 WLQ327725:WLQ327726 WVM327725:WVM327726 E393261:E393262 JA393261:JA393262 SW393261:SW393262 ACS393261:ACS393262 AMO393261:AMO393262 AWK393261:AWK393262 BGG393261:BGG393262 BQC393261:BQC393262 BZY393261:BZY393262 CJU393261:CJU393262 CTQ393261:CTQ393262 DDM393261:DDM393262 DNI393261:DNI393262 DXE393261:DXE393262 EHA393261:EHA393262 EQW393261:EQW393262 FAS393261:FAS393262 FKO393261:FKO393262 FUK393261:FUK393262 GEG393261:GEG393262 GOC393261:GOC393262 GXY393261:GXY393262 HHU393261:HHU393262 HRQ393261:HRQ393262 IBM393261:IBM393262 ILI393261:ILI393262 IVE393261:IVE393262 JFA393261:JFA393262 JOW393261:JOW393262 JYS393261:JYS393262 KIO393261:KIO393262 KSK393261:KSK393262 LCG393261:LCG393262 LMC393261:LMC393262 LVY393261:LVY393262 MFU393261:MFU393262 MPQ393261:MPQ393262 MZM393261:MZM393262 NJI393261:NJI393262 NTE393261:NTE393262 ODA393261:ODA393262 OMW393261:OMW393262 OWS393261:OWS393262 PGO393261:PGO393262 PQK393261:PQK393262 QAG393261:QAG393262 QKC393261:QKC393262 QTY393261:QTY393262 RDU393261:RDU393262 RNQ393261:RNQ393262 RXM393261:RXM393262 SHI393261:SHI393262 SRE393261:SRE393262 TBA393261:TBA393262 TKW393261:TKW393262 TUS393261:TUS393262 UEO393261:UEO393262 UOK393261:UOK393262 UYG393261:UYG393262 VIC393261:VIC393262 VRY393261:VRY393262 WBU393261:WBU393262 WLQ393261:WLQ393262 WVM393261:WVM393262 E458797:E458798 JA458797:JA458798 SW458797:SW458798 ACS458797:ACS458798 AMO458797:AMO458798 AWK458797:AWK458798 BGG458797:BGG458798 BQC458797:BQC458798 BZY458797:BZY458798 CJU458797:CJU458798 CTQ458797:CTQ458798 DDM458797:DDM458798 DNI458797:DNI458798 DXE458797:DXE458798 EHA458797:EHA458798 EQW458797:EQW458798 FAS458797:FAS458798 FKO458797:FKO458798 FUK458797:FUK458798 GEG458797:GEG458798 GOC458797:GOC458798 GXY458797:GXY458798 HHU458797:HHU458798 HRQ458797:HRQ458798 IBM458797:IBM458798 ILI458797:ILI458798 IVE458797:IVE458798 JFA458797:JFA458798 JOW458797:JOW458798 JYS458797:JYS458798 KIO458797:KIO458798 KSK458797:KSK458798 LCG458797:LCG458798 LMC458797:LMC458798 LVY458797:LVY458798 MFU458797:MFU458798 MPQ458797:MPQ458798 MZM458797:MZM458798 NJI458797:NJI458798 NTE458797:NTE458798 ODA458797:ODA458798 OMW458797:OMW458798 OWS458797:OWS458798 PGO458797:PGO458798 PQK458797:PQK458798 QAG458797:QAG458798 QKC458797:QKC458798 QTY458797:QTY458798 RDU458797:RDU458798 RNQ458797:RNQ458798 RXM458797:RXM458798 SHI458797:SHI458798 SRE458797:SRE458798 TBA458797:TBA458798 TKW458797:TKW458798 TUS458797:TUS458798 UEO458797:UEO458798 UOK458797:UOK458798 UYG458797:UYG458798 VIC458797:VIC458798 VRY458797:VRY458798 WBU458797:WBU458798 WLQ458797:WLQ458798 WVM458797:WVM458798 E524333:E524334 JA524333:JA524334 SW524333:SW524334 ACS524333:ACS524334 AMO524333:AMO524334 AWK524333:AWK524334 BGG524333:BGG524334 BQC524333:BQC524334 BZY524333:BZY524334 CJU524333:CJU524334 CTQ524333:CTQ524334 DDM524333:DDM524334 DNI524333:DNI524334 DXE524333:DXE524334 EHA524333:EHA524334 EQW524333:EQW524334 FAS524333:FAS524334 FKO524333:FKO524334 FUK524333:FUK524334 GEG524333:GEG524334 GOC524333:GOC524334 GXY524333:GXY524334 HHU524333:HHU524334 HRQ524333:HRQ524334 IBM524333:IBM524334 ILI524333:ILI524334 IVE524333:IVE524334 JFA524333:JFA524334 JOW524333:JOW524334 JYS524333:JYS524334 KIO524333:KIO524334 KSK524333:KSK524334 LCG524333:LCG524334 LMC524333:LMC524334 LVY524333:LVY524334 MFU524333:MFU524334 MPQ524333:MPQ524334 MZM524333:MZM524334 NJI524333:NJI524334 NTE524333:NTE524334 ODA524333:ODA524334 OMW524333:OMW524334 OWS524333:OWS524334 PGO524333:PGO524334 PQK524333:PQK524334 QAG524333:QAG524334 QKC524333:QKC524334 QTY524333:QTY524334 RDU524333:RDU524334 RNQ524333:RNQ524334 RXM524333:RXM524334 SHI524333:SHI524334 SRE524333:SRE524334 TBA524333:TBA524334 TKW524333:TKW524334 TUS524333:TUS524334 UEO524333:UEO524334 UOK524333:UOK524334 UYG524333:UYG524334 VIC524333:VIC524334 VRY524333:VRY524334 WBU524333:WBU524334 WLQ524333:WLQ524334 WVM524333:WVM524334 E589869:E589870 JA589869:JA589870 SW589869:SW589870 ACS589869:ACS589870 AMO589869:AMO589870 AWK589869:AWK589870 BGG589869:BGG589870 BQC589869:BQC589870 BZY589869:BZY589870 CJU589869:CJU589870 CTQ589869:CTQ589870 DDM589869:DDM589870 DNI589869:DNI589870 DXE589869:DXE589870 EHA589869:EHA589870 EQW589869:EQW589870 FAS589869:FAS589870 FKO589869:FKO589870 FUK589869:FUK589870 GEG589869:GEG589870 GOC589869:GOC589870 GXY589869:GXY589870 HHU589869:HHU589870 HRQ589869:HRQ589870 IBM589869:IBM589870 ILI589869:ILI589870 IVE589869:IVE589870 JFA589869:JFA589870 JOW589869:JOW589870 JYS589869:JYS589870 KIO589869:KIO589870 KSK589869:KSK589870 LCG589869:LCG589870 LMC589869:LMC589870 LVY589869:LVY589870 MFU589869:MFU589870 MPQ589869:MPQ589870 MZM589869:MZM589870 NJI589869:NJI589870 NTE589869:NTE589870 ODA589869:ODA589870 OMW589869:OMW589870 OWS589869:OWS589870 PGO589869:PGO589870 PQK589869:PQK589870 QAG589869:QAG589870 QKC589869:QKC589870 QTY589869:QTY589870 RDU589869:RDU589870 RNQ589869:RNQ589870 RXM589869:RXM589870 SHI589869:SHI589870 SRE589869:SRE589870 TBA589869:TBA589870 TKW589869:TKW589870 TUS589869:TUS589870 UEO589869:UEO589870 UOK589869:UOK589870 UYG589869:UYG589870 VIC589869:VIC589870 VRY589869:VRY589870 WBU589869:WBU589870 WLQ589869:WLQ589870 WVM589869:WVM589870 E655405:E655406 JA655405:JA655406 SW655405:SW655406 ACS655405:ACS655406 AMO655405:AMO655406 AWK655405:AWK655406 BGG655405:BGG655406 BQC655405:BQC655406 BZY655405:BZY655406 CJU655405:CJU655406 CTQ655405:CTQ655406 DDM655405:DDM655406 DNI655405:DNI655406 DXE655405:DXE655406 EHA655405:EHA655406 EQW655405:EQW655406 FAS655405:FAS655406 FKO655405:FKO655406 FUK655405:FUK655406 GEG655405:GEG655406 GOC655405:GOC655406 GXY655405:GXY655406 HHU655405:HHU655406 HRQ655405:HRQ655406 IBM655405:IBM655406 ILI655405:ILI655406 IVE655405:IVE655406 JFA655405:JFA655406 JOW655405:JOW655406 JYS655405:JYS655406 KIO655405:KIO655406 KSK655405:KSK655406 LCG655405:LCG655406 LMC655405:LMC655406 LVY655405:LVY655406 MFU655405:MFU655406 MPQ655405:MPQ655406 MZM655405:MZM655406 NJI655405:NJI655406 NTE655405:NTE655406 ODA655405:ODA655406 OMW655405:OMW655406 OWS655405:OWS655406 PGO655405:PGO655406 PQK655405:PQK655406 QAG655405:QAG655406 QKC655405:QKC655406 QTY655405:QTY655406 RDU655405:RDU655406 RNQ655405:RNQ655406 RXM655405:RXM655406 SHI655405:SHI655406 SRE655405:SRE655406 TBA655405:TBA655406 TKW655405:TKW655406 TUS655405:TUS655406 UEO655405:UEO655406 UOK655405:UOK655406 UYG655405:UYG655406 VIC655405:VIC655406 VRY655405:VRY655406 WBU655405:WBU655406 WLQ655405:WLQ655406 WVM655405:WVM655406 E720941:E720942 JA720941:JA720942 SW720941:SW720942 ACS720941:ACS720942 AMO720941:AMO720942 AWK720941:AWK720942 BGG720941:BGG720942 BQC720941:BQC720942 BZY720941:BZY720942 CJU720941:CJU720942 CTQ720941:CTQ720942 DDM720941:DDM720942 DNI720941:DNI720942 DXE720941:DXE720942 EHA720941:EHA720942 EQW720941:EQW720942 FAS720941:FAS720942 FKO720941:FKO720942 FUK720941:FUK720942 GEG720941:GEG720942 GOC720941:GOC720942 GXY720941:GXY720942 HHU720941:HHU720942 HRQ720941:HRQ720942 IBM720941:IBM720942 ILI720941:ILI720942 IVE720941:IVE720942 JFA720941:JFA720942 JOW720941:JOW720942 JYS720941:JYS720942 KIO720941:KIO720942 KSK720941:KSK720942 LCG720941:LCG720942 LMC720941:LMC720942 LVY720941:LVY720942 MFU720941:MFU720942 MPQ720941:MPQ720942 MZM720941:MZM720942 NJI720941:NJI720942 NTE720941:NTE720942 ODA720941:ODA720942 OMW720941:OMW720942 OWS720941:OWS720942 PGO720941:PGO720942 PQK720941:PQK720942 QAG720941:QAG720942 QKC720941:QKC720942 QTY720941:QTY720942 RDU720941:RDU720942 RNQ720941:RNQ720942 RXM720941:RXM720942 SHI720941:SHI720942 SRE720941:SRE720942 TBA720941:TBA720942 TKW720941:TKW720942 TUS720941:TUS720942 UEO720941:UEO720942 UOK720941:UOK720942 UYG720941:UYG720942 VIC720941:VIC720942 VRY720941:VRY720942 WBU720941:WBU720942 WLQ720941:WLQ720942 WVM720941:WVM720942 E786477:E786478 JA786477:JA786478 SW786477:SW786478 ACS786477:ACS786478 AMO786477:AMO786478 AWK786477:AWK786478 BGG786477:BGG786478 BQC786477:BQC786478 BZY786477:BZY786478 CJU786477:CJU786478 CTQ786477:CTQ786478 DDM786477:DDM786478 DNI786477:DNI786478 DXE786477:DXE786478 EHA786477:EHA786478 EQW786477:EQW786478 FAS786477:FAS786478 FKO786477:FKO786478 FUK786477:FUK786478 GEG786477:GEG786478 GOC786477:GOC786478 GXY786477:GXY786478 HHU786477:HHU786478 HRQ786477:HRQ786478 IBM786477:IBM786478 ILI786477:ILI786478 IVE786477:IVE786478 JFA786477:JFA786478 JOW786477:JOW786478 JYS786477:JYS786478 KIO786477:KIO786478 KSK786477:KSK786478 LCG786477:LCG786478 LMC786477:LMC786478 LVY786477:LVY786478 MFU786477:MFU786478 MPQ786477:MPQ786478 MZM786477:MZM786478 NJI786477:NJI786478 NTE786477:NTE786478 ODA786477:ODA786478 OMW786477:OMW786478 OWS786477:OWS786478 PGO786477:PGO786478 PQK786477:PQK786478 QAG786477:QAG786478 QKC786477:QKC786478 QTY786477:QTY786478 RDU786477:RDU786478 RNQ786477:RNQ786478 RXM786477:RXM786478 SHI786477:SHI786478 SRE786477:SRE786478 TBA786477:TBA786478 TKW786477:TKW786478 TUS786477:TUS786478 UEO786477:UEO786478 UOK786477:UOK786478 UYG786477:UYG786478 VIC786477:VIC786478 VRY786477:VRY786478 WBU786477:WBU786478 WLQ786477:WLQ786478 WVM786477:WVM786478 E852013:E852014 JA852013:JA852014 SW852013:SW852014 ACS852013:ACS852014 AMO852013:AMO852014 AWK852013:AWK852014 BGG852013:BGG852014 BQC852013:BQC852014 BZY852013:BZY852014 CJU852013:CJU852014 CTQ852013:CTQ852014 DDM852013:DDM852014 DNI852013:DNI852014 DXE852013:DXE852014 EHA852013:EHA852014 EQW852013:EQW852014 FAS852013:FAS852014 FKO852013:FKO852014 FUK852013:FUK852014 GEG852013:GEG852014 GOC852013:GOC852014 GXY852013:GXY852014 HHU852013:HHU852014 HRQ852013:HRQ852014 IBM852013:IBM852014 ILI852013:ILI852014 IVE852013:IVE852014 JFA852013:JFA852014 JOW852013:JOW852014 JYS852013:JYS852014 KIO852013:KIO852014 KSK852013:KSK852014 LCG852013:LCG852014 LMC852013:LMC852014 LVY852013:LVY852014 MFU852013:MFU852014 MPQ852013:MPQ852014 MZM852013:MZM852014 NJI852013:NJI852014 NTE852013:NTE852014 ODA852013:ODA852014 OMW852013:OMW852014 OWS852013:OWS852014 PGO852013:PGO852014 PQK852013:PQK852014 QAG852013:QAG852014 QKC852013:QKC852014 QTY852013:QTY852014 RDU852013:RDU852014 RNQ852013:RNQ852014 RXM852013:RXM852014 SHI852013:SHI852014 SRE852013:SRE852014 TBA852013:TBA852014 TKW852013:TKW852014 TUS852013:TUS852014 UEO852013:UEO852014 UOK852013:UOK852014 UYG852013:UYG852014 VIC852013:VIC852014 VRY852013:VRY852014 WBU852013:WBU852014 WLQ852013:WLQ852014 WVM852013:WVM852014 E917549:E917550 JA917549:JA917550 SW917549:SW917550 ACS917549:ACS917550 AMO917549:AMO917550 AWK917549:AWK917550 BGG917549:BGG917550 BQC917549:BQC917550 BZY917549:BZY917550 CJU917549:CJU917550 CTQ917549:CTQ917550 DDM917549:DDM917550 DNI917549:DNI917550 DXE917549:DXE917550 EHA917549:EHA917550 EQW917549:EQW917550 FAS917549:FAS917550 FKO917549:FKO917550 FUK917549:FUK917550 GEG917549:GEG917550 GOC917549:GOC917550 GXY917549:GXY917550 HHU917549:HHU917550 HRQ917549:HRQ917550 IBM917549:IBM917550 ILI917549:ILI917550 IVE917549:IVE917550 JFA917549:JFA917550 JOW917549:JOW917550 JYS917549:JYS917550 KIO917549:KIO917550 KSK917549:KSK917550 LCG917549:LCG917550 LMC917549:LMC917550 LVY917549:LVY917550 MFU917549:MFU917550 MPQ917549:MPQ917550 MZM917549:MZM917550 NJI917549:NJI917550 NTE917549:NTE917550 ODA917549:ODA917550 OMW917549:OMW917550 OWS917549:OWS917550 PGO917549:PGO917550 PQK917549:PQK917550 QAG917549:QAG917550 QKC917549:QKC917550 QTY917549:QTY917550 RDU917549:RDU917550 RNQ917549:RNQ917550 RXM917549:RXM917550 SHI917549:SHI917550 SRE917549:SRE917550 TBA917549:TBA917550 TKW917549:TKW917550 TUS917549:TUS917550 UEO917549:UEO917550 UOK917549:UOK917550 UYG917549:UYG917550 VIC917549:VIC917550 VRY917549:VRY917550 WBU917549:WBU917550 WLQ917549:WLQ917550 WVM917549:WVM917550 E983085:E983086 JA983085:JA983086 SW983085:SW983086 ACS983085:ACS983086 AMO983085:AMO983086 AWK983085:AWK983086 BGG983085:BGG983086 BQC983085:BQC983086 BZY983085:BZY983086 CJU983085:CJU983086 CTQ983085:CTQ983086 DDM983085:DDM983086 DNI983085:DNI983086 DXE983085:DXE983086 EHA983085:EHA983086 EQW983085:EQW983086 FAS983085:FAS983086 FKO983085:FKO983086 FUK983085:FUK983086 GEG983085:GEG983086 GOC983085:GOC983086 GXY983085:GXY983086 HHU983085:HHU983086 HRQ983085:HRQ983086 IBM983085:IBM983086 ILI983085:ILI983086 IVE983085:IVE983086 JFA983085:JFA983086 JOW983085:JOW983086 JYS983085:JYS983086 KIO983085:KIO983086 KSK983085:KSK983086 LCG983085:LCG983086 LMC983085:LMC983086 LVY983085:LVY983086 MFU983085:MFU983086 MPQ983085:MPQ983086 MZM983085:MZM983086 NJI983085:NJI983086 NTE983085:NTE983086 ODA983085:ODA983086 OMW983085:OMW983086 OWS983085:OWS983086 PGO983085:PGO983086 PQK983085:PQK983086 QAG983085:QAG983086 QKC983085:QKC983086 QTY983085:QTY983086 RDU983085:RDU983086 RNQ983085:RNQ983086 RXM983085:RXM983086 SHI983085:SHI983086 SRE983085:SRE983086 TBA983085:TBA983086 TKW983085:TKW983086 TUS983085:TUS983086 UEO983085:UEO983086 UOK983085:UOK983086 UYG983085:UYG983086 VIC983085:VIC983086 VRY983085:VRY983086 WBU983085:WBU983086 WLQ983085:WLQ983086 WVM983085:WVM983086 E36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E65586 JA65586 SW65586 ACS65586 AMO65586 AWK65586 BGG65586 BQC65586 BZY65586 CJU65586 CTQ65586 DDM65586 DNI65586 DXE65586 EHA65586 EQW65586 FAS65586 FKO65586 FUK65586 GEG65586 GOC65586 GXY65586 HHU65586 HRQ65586 IBM65586 ILI65586 IVE65586 JFA65586 JOW65586 JYS65586 KIO65586 KSK65586 LCG65586 LMC65586 LVY65586 MFU65586 MPQ65586 MZM65586 NJI65586 NTE65586 ODA65586 OMW65586 OWS65586 PGO65586 PQK65586 QAG65586 QKC65586 QTY65586 RDU65586 RNQ65586 RXM65586 SHI65586 SRE65586 TBA65586 TKW65586 TUS65586 UEO65586 UOK65586 UYG65586 VIC65586 VRY65586 WBU65586 WLQ65586 WVM65586 E131122 JA131122 SW131122 ACS131122 AMO131122 AWK131122 BGG131122 BQC131122 BZY131122 CJU131122 CTQ131122 DDM131122 DNI131122 DXE131122 EHA131122 EQW131122 FAS131122 FKO131122 FUK131122 GEG131122 GOC131122 GXY131122 HHU131122 HRQ131122 IBM131122 ILI131122 IVE131122 JFA131122 JOW131122 JYS131122 KIO131122 KSK131122 LCG131122 LMC131122 LVY131122 MFU131122 MPQ131122 MZM131122 NJI131122 NTE131122 ODA131122 OMW131122 OWS131122 PGO131122 PQK131122 QAG131122 QKC131122 QTY131122 RDU131122 RNQ131122 RXM131122 SHI131122 SRE131122 TBA131122 TKW131122 TUS131122 UEO131122 UOK131122 UYG131122 VIC131122 VRY131122 WBU131122 WLQ131122 WVM131122 E196658 JA196658 SW196658 ACS196658 AMO196658 AWK196658 BGG196658 BQC196658 BZY196658 CJU196658 CTQ196658 DDM196658 DNI196658 DXE196658 EHA196658 EQW196658 FAS196658 FKO196658 FUK196658 GEG196658 GOC196658 GXY196658 HHU196658 HRQ196658 IBM196658 ILI196658 IVE196658 JFA196658 JOW196658 JYS196658 KIO196658 KSK196658 LCG196658 LMC196658 LVY196658 MFU196658 MPQ196658 MZM196658 NJI196658 NTE196658 ODA196658 OMW196658 OWS196658 PGO196658 PQK196658 QAG196658 QKC196658 QTY196658 RDU196658 RNQ196658 RXM196658 SHI196658 SRE196658 TBA196658 TKW196658 TUS196658 UEO196658 UOK196658 UYG196658 VIC196658 VRY196658 WBU196658 WLQ196658 WVM196658 E262194 JA262194 SW262194 ACS262194 AMO262194 AWK262194 BGG262194 BQC262194 BZY262194 CJU262194 CTQ262194 DDM262194 DNI262194 DXE262194 EHA262194 EQW262194 FAS262194 FKO262194 FUK262194 GEG262194 GOC262194 GXY262194 HHU262194 HRQ262194 IBM262194 ILI262194 IVE262194 JFA262194 JOW262194 JYS262194 KIO262194 KSK262194 LCG262194 LMC262194 LVY262194 MFU262194 MPQ262194 MZM262194 NJI262194 NTE262194 ODA262194 OMW262194 OWS262194 PGO262194 PQK262194 QAG262194 QKC262194 QTY262194 RDU262194 RNQ262194 RXM262194 SHI262194 SRE262194 TBA262194 TKW262194 TUS262194 UEO262194 UOK262194 UYG262194 VIC262194 VRY262194 WBU262194 WLQ262194 WVM262194 E327730 JA327730 SW327730 ACS327730 AMO327730 AWK327730 BGG327730 BQC327730 BZY327730 CJU327730 CTQ327730 DDM327730 DNI327730 DXE327730 EHA327730 EQW327730 FAS327730 FKO327730 FUK327730 GEG327730 GOC327730 GXY327730 HHU327730 HRQ327730 IBM327730 ILI327730 IVE327730 JFA327730 JOW327730 JYS327730 KIO327730 KSK327730 LCG327730 LMC327730 LVY327730 MFU327730 MPQ327730 MZM327730 NJI327730 NTE327730 ODA327730 OMW327730 OWS327730 PGO327730 PQK327730 QAG327730 QKC327730 QTY327730 RDU327730 RNQ327730 RXM327730 SHI327730 SRE327730 TBA327730 TKW327730 TUS327730 UEO327730 UOK327730 UYG327730 VIC327730 VRY327730 WBU327730 WLQ327730 WVM327730 E393266 JA393266 SW393266 ACS393266 AMO393266 AWK393266 BGG393266 BQC393266 BZY393266 CJU393266 CTQ393266 DDM393266 DNI393266 DXE393266 EHA393266 EQW393266 FAS393266 FKO393266 FUK393266 GEG393266 GOC393266 GXY393266 HHU393266 HRQ393266 IBM393266 ILI393266 IVE393266 JFA393266 JOW393266 JYS393266 KIO393266 KSK393266 LCG393266 LMC393266 LVY393266 MFU393266 MPQ393266 MZM393266 NJI393266 NTE393266 ODA393266 OMW393266 OWS393266 PGO393266 PQK393266 QAG393266 QKC393266 QTY393266 RDU393266 RNQ393266 RXM393266 SHI393266 SRE393266 TBA393266 TKW393266 TUS393266 UEO393266 UOK393266 UYG393266 VIC393266 VRY393266 WBU393266 WLQ393266 WVM393266 E458802 JA458802 SW458802 ACS458802 AMO458802 AWK458802 BGG458802 BQC458802 BZY458802 CJU458802 CTQ458802 DDM458802 DNI458802 DXE458802 EHA458802 EQW458802 FAS458802 FKO458802 FUK458802 GEG458802 GOC458802 GXY458802 HHU458802 HRQ458802 IBM458802 ILI458802 IVE458802 JFA458802 JOW458802 JYS458802 KIO458802 KSK458802 LCG458802 LMC458802 LVY458802 MFU458802 MPQ458802 MZM458802 NJI458802 NTE458802 ODA458802 OMW458802 OWS458802 PGO458802 PQK458802 QAG458802 QKC458802 QTY458802 RDU458802 RNQ458802 RXM458802 SHI458802 SRE458802 TBA458802 TKW458802 TUS458802 UEO458802 UOK458802 UYG458802 VIC458802 VRY458802 WBU458802 WLQ458802 WVM458802 E524338 JA524338 SW524338 ACS524338 AMO524338 AWK524338 BGG524338 BQC524338 BZY524338 CJU524338 CTQ524338 DDM524338 DNI524338 DXE524338 EHA524338 EQW524338 FAS524338 FKO524338 FUK524338 GEG524338 GOC524338 GXY524338 HHU524338 HRQ524338 IBM524338 ILI524338 IVE524338 JFA524338 JOW524338 JYS524338 KIO524338 KSK524338 LCG524338 LMC524338 LVY524338 MFU524338 MPQ524338 MZM524338 NJI524338 NTE524338 ODA524338 OMW524338 OWS524338 PGO524338 PQK524338 QAG524338 QKC524338 QTY524338 RDU524338 RNQ524338 RXM524338 SHI524338 SRE524338 TBA524338 TKW524338 TUS524338 UEO524338 UOK524338 UYG524338 VIC524338 VRY524338 WBU524338 WLQ524338 WVM524338 E589874 JA589874 SW589874 ACS589874 AMO589874 AWK589874 BGG589874 BQC589874 BZY589874 CJU589874 CTQ589874 DDM589874 DNI589874 DXE589874 EHA589874 EQW589874 FAS589874 FKO589874 FUK589874 GEG589874 GOC589874 GXY589874 HHU589874 HRQ589874 IBM589874 ILI589874 IVE589874 JFA589874 JOW589874 JYS589874 KIO589874 KSK589874 LCG589874 LMC589874 LVY589874 MFU589874 MPQ589874 MZM589874 NJI589874 NTE589874 ODA589874 OMW589874 OWS589874 PGO589874 PQK589874 QAG589874 QKC589874 QTY589874 RDU589874 RNQ589874 RXM589874 SHI589874 SRE589874 TBA589874 TKW589874 TUS589874 UEO589874 UOK589874 UYG589874 VIC589874 VRY589874 WBU589874 WLQ589874 WVM589874 E655410 JA655410 SW655410 ACS655410 AMO655410 AWK655410 BGG655410 BQC655410 BZY655410 CJU655410 CTQ655410 DDM655410 DNI655410 DXE655410 EHA655410 EQW655410 FAS655410 FKO655410 FUK655410 GEG655410 GOC655410 GXY655410 HHU655410 HRQ655410 IBM655410 ILI655410 IVE655410 JFA655410 JOW655410 JYS655410 KIO655410 KSK655410 LCG655410 LMC655410 LVY655410 MFU655410 MPQ655410 MZM655410 NJI655410 NTE655410 ODA655410 OMW655410 OWS655410 PGO655410 PQK655410 QAG655410 QKC655410 QTY655410 RDU655410 RNQ655410 RXM655410 SHI655410 SRE655410 TBA655410 TKW655410 TUS655410 UEO655410 UOK655410 UYG655410 VIC655410 VRY655410 WBU655410 WLQ655410 WVM655410 E720946 JA720946 SW720946 ACS720946 AMO720946 AWK720946 BGG720946 BQC720946 BZY720946 CJU720946 CTQ720946 DDM720946 DNI720946 DXE720946 EHA720946 EQW720946 FAS720946 FKO720946 FUK720946 GEG720946 GOC720946 GXY720946 HHU720946 HRQ720946 IBM720946 ILI720946 IVE720946 JFA720946 JOW720946 JYS720946 KIO720946 KSK720946 LCG720946 LMC720946 LVY720946 MFU720946 MPQ720946 MZM720946 NJI720946 NTE720946 ODA720946 OMW720946 OWS720946 PGO720946 PQK720946 QAG720946 QKC720946 QTY720946 RDU720946 RNQ720946 RXM720946 SHI720946 SRE720946 TBA720946 TKW720946 TUS720946 UEO720946 UOK720946 UYG720946 VIC720946 VRY720946 WBU720946 WLQ720946 WVM720946 E786482 JA786482 SW786482 ACS786482 AMO786482 AWK786482 BGG786482 BQC786482 BZY786482 CJU786482 CTQ786482 DDM786482 DNI786482 DXE786482 EHA786482 EQW786482 FAS786482 FKO786482 FUK786482 GEG786482 GOC786482 GXY786482 HHU786482 HRQ786482 IBM786482 ILI786482 IVE786482 JFA786482 JOW786482 JYS786482 KIO786482 KSK786482 LCG786482 LMC786482 LVY786482 MFU786482 MPQ786482 MZM786482 NJI786482 NTE786482 ODA786482 OMW786482 OWS786482 PGO786482 PQK786482 QAG786482 QKC786482 QTY786482 RDU786482 RNQ786482 RXM786482 SHI786482 SRE786482 TBA786482 TKW786482 TUS786482 UEO786482 UOK786482 UYG786482 VIC786482 VRY786482 WBU786482 WLQ786482 WVM786482 E852018 JA852018 SW852018 ACS852018 AMO852018 AWK852018 BGG852018 BQC852018 BZY852018 CJU852018 CTQ852018 DDM852018 DNI852018 DXE852018 EHA852018 EQW852018 FAS852018 FKO852018 FUK852018 GEG852018 GOC852018 GXY852018 HHU852018 HRQ852018 IBM852018 ILI852018 IVE852018 JFA852018 JOW852018 JYS852018 KIO852018 KSK852018 LCG852018 LMC852018 LVY852018 MFU852018 MPQ852018 MZM852018 NJI852018 NTE852018 ODA852018 OMW852018 OWS852018 PGO852018 PQK852018 QAG852018 QKC852018 QTY852018 RDU852018 RNQ852018 RXM852018 SHI852018 SRE852018 TBA852018 TKW852018 TUS852018 UEO852018 UOK852018 UYG852018 VIC852018 VRY852018 WBU852018 WLQ852018 WVM852018 E917554 JA917554 SW917554 ACS917554 AMO917554 AWK917554 BGG917554 BQC917554 BZY917554 CJU917554 CTQ917554 DDM917554 DNI917554 DXE917554 EHA917554 EQW917554 FAS917554 FKO917554 FUK917554 GEG917554 GOC917554 GXY917554 HHU917554 HRQ917554 IBM917554 ILI917554 IVE917554 JFA917554 JOW917554 JYS917554 KIO917554 KSK917554 LCG917554 LMC917554 LVY917554 MFU917554 MPQ917554 MZM917554 NJI917554 NTE917554 ODA917554 OMW917554 OWS917554 PGO917554 PQK917554 QAG917554 QKC917554 QTY917554 RDU917554 RNQ917554 RXM917554 SHI917554 SRE917554 TBA917554 TKW917554 TUS917554 UEO917554 UOK917554 UYG917554 VIC917554 VRY917554 WBU917554 WLQ917554 WVM917554 E983090 JA983090 SW983090 ACS983090 AMO983090 AWK983090 BGG983090 BQC983090 BZY983090 CJU983090 CTQ983090 DDM983090 DNI983090 DXE983090 EHA983090 EQW983090 FAS983090 FKO983090 FUK983090 GEG983090 GOC983090 GXY983090 HHU983090 HRQ983090 IBM983090 ILI983090 IVE983090 JFA983090 JOW983090 JYS983090 KIO983090 KSK983090 LCG983090 LMC983090 LVY983090 MFU983090 MPQ983090 MZM983090 NJI983090 NTE983090 ODA983090 OMW983090 OWS983090 PGO983090 PQK983090 QAG983090 QKC983090 QTY983090 RDU983090 RNQ983090 RXM983090 SHI983090 SRE983090 TBA983090 TKW983090 TUS983090 UEO983090 UOK983090 UYG983090 VIC983090 VRY983090 WBU983090 WLQ983090 WVM983090 E27:E28 JA27:JA28 SW27:SW28 ACS27:ACS28 AMO27:AMO28 AWK27:AWK28 BGG27:BGG28 BQC27:BQC28 BZY27:BZY28 CJU27:CJU28 CTQ27:CTQ28 DDM27:DDM28 DNI27:DNI28 DXE27:DXE28 EHA27:EHA28 EQW27:EQW28 FAS27:FAS28 FKO27:FKO28 FUK27:FUK28 GEG27:GEG28 GOC27:GOC28 GXY27:GXY28 HHU27:HHU28 HRQ27:HRQ28 IBM27:IBM28 ILI27:ILI28 IVE27:IVE28 JFA27:JFA28 JOW27:JOW28 JYS27:JYS28 KIO27:KIO28 KSK27:KSK28 LCG27:LCG28 LMC27:LMC28 LVY27:LVY28 MFU27:MFU28 MPQ27:MPQ28 MZM27:MZM28 NJI27:NJI28 NTE27:NTE28 ODA27:ODA28 OMW27:OMW28 OWS27:OWS28 PGO27:PGO28 PQK27:PQK28 QAG27:QAG28 QKC27:QKC28 QTY27:QTY28 RDU27:RDU28 RNQ27:RNQ28 RXM27:RXM28 SHI27:SHI28 SRE27:SRE28 TBA27:TBA28 TKW27:TKW28 TUS27:TUS28 UEO27:UEO28 UOK27:UOK28 UYG27:UYG28 VIC27:VIC28 VRY27:VRY28 WBU27:WBU28 WLQ27:WLQ28 WVM27:WVM28 E65577:E65578 JA65577:JA65578 SW65577:SW65578 ACS65577:ACS65578 AMO65577:AMO65578 AWK65577:AWK65578 BGG65577:BGG65578 BQC65577:BQC65578 BZY65577:BZY65578 CJU65577:CJU65578 CTQ65577:CTQ65578 DDM65577:DDM65578 DNI65577:DNI65578 DXE65577:DXE65578 EHA65577:EHA65578 EQW65577:EQW65578 FAS65577:FAS65578 FKO65577:FKO65578 FUK65577:FUK65578 GEG65577:GEG65578 GOC65577:GOC65578 GXY65577:GXY65578 HHU65577:HHU65578 HRQ65577:HRQ65578 IBM65577:IBM65578 ILI65577:ILI65578 IVE65577:IVE65578 JFA65577:JFA65578 JOW65577:JOW65578 JYS65577:JYS65578 KIO65577:KIO65578 KSK65577:KSK65578 LCG65577:LCG65578 LMC65577:LMC65578 LVY65577:LVY65578 MFU65577:MFU65578 MPQ65577:MPQ65578 MZM65577:MZM65578 NJI65577:NJI65578 NTE65577:NTE65578 ODA65577:ODA65578 OMW65577:OMW65578 OWS65577:OWS65578 PGO65577:PGO65578 PQK65577:PQK65578 QAG65577:QAG65578 QKC65577:QKC65578 QTY65577:QTY65578 RDU65577:RDU65578 RNQ65577:RNQ65578 RXM65577:RXM65578 SHI65577:SHI65578 SRE65577:SRE65578 TBA65577:TBA65578 TKW65577:TKW65578 TUS65577:TUS65578 UEO65577:UEO65578 UOK65577:UOK65578 UYG65577:UYG65578 VIC65577:VIC65578 VRY65577:VRY65578 WBU65577:WBU65578 WLQ65577:WLQ65578 WVM65577:WVM65578 E131113:E131114 JA131113:JA131114 SW131113:SW131114 ACS131113:ACS131114 AMO131113:AMO131114 AWK131113:AWK131114 BGG131113:BGG131114 BQC131113:BQC131114 BZY131113:BZY131114 CJU131113:CJU131114 CTQ131113:CTQ131114 DDM131113:DDM131114 DNI131113:DNI131114 DXE131113:DXE131114 EHA131113:EHA131114 EQW131113:EQW131114 FAS131113:FAS131114 FKO131113:FKO131114 FUK131113:FUK131114 GEG131113:GEG131114 GOC131113:GOC131114 GXY131113:GXY131114 HHU131113:HHU131114 HRQ131113:HRQ131114 IBM131113:IBM131114 ILI131113:ILI131114 IVE131113:IVE131114 JFA131113:JFA131114 JOW131113:JOW131114 JYS131113:JYS131114 KIO131113:KIO131114 KSK131113:KSK131114 LCG131113:LCG131114 LMC131113:LMC131114 LVY131113:LVY131114 MFU131113:MFU131114 MPQ131113:MPQ131114 MZM131113:MZM131114 NJI131113:NJI131114 NTE131113:NTE131114 ODA131113:ODA131114 OMW131113:OMW131114 OWS131113:OWS131114 PGO131113:PGO131114 PQK131113:PQK131114 QAG131113:QAG131114 QKC131113:QKC131114 QTY131113:QTY131114 RDU131113:RDU131114 RNQ131113:RNQ131114 RXM131113:RXM131114 SHI131113:SHI131114 SRE131113:SRE131114 TBA131113:TBA131114 TKW131113:TKW131114 TUS131113:TUS131114 UEO131113:UEO131114 UOK131113:UOK131114 UYG131113:UYG131114 VIC131113:VIC131114 VRY131113:VRY131114 WBU131113:WBU131114 WLQ131113:WLQ131114 WVM131113:WVM131114 E196649:E196650 JA196649:JA196650 SW196649:SW196650 ACS196649:ACS196650 AMO196649:AMO196650 AWK196649:AWK196650 BGG196649:BGG196650 BQC196649:BQC196650 BZY196649:BZY196650 CJU196649:CJU196650 CTQ196649:CTQ196650 DDM196649:DDM196650 DNI196649:DNI196650 DXE196649:DXE196650 EHA196649:EHA196650 EQW196649:EQW196650 FAS196649:FAS196650 FKO196649:FKO196650 FUK196649:FUK196650 GEG196649:GEG196650 GOC196649:GOC196650 GXY196649:GXY196650 HHU196649:HHU196650 HRQ196649:HRQ196650 IBM196649:IBM196650 ILI196649:ILI196650 IVE196649:IVE196650 JFA196649:JFA196650 JOW196649:JOW196650 JYS196649:JYS196650 KIO196649:KIO196650 KSK196649:KSK196650 LCG196649:LCG196650 LMC196649:LMC196650 LVY196649:LVY196650 MFU196649:MFU196650 MPQ196649:MPQ196650 MZM196649:MZM196650 NJI196649:NJI196650 NTE196649:NTE196650 ODA196649:ODA196650 OMW196649:OMW196650 OWS196649:OWS196650 PGO196649:PGO196650 PQK196649:PQK196650 QAG196649:QAG196650 QKC196649:QKC196650 QTY196649:QTY196650 RDU196649:RDU196650 RNQ196649:RNQ196650 RXM196649:RXM196650 SHI196649:SHI196650 SRE196649:SRE196650 TBA196649:TBA196650 TKW196649:TKW196650 TUS196649:TUS196650 UEO196649:UEO196650 UOK196649:UOK196650 UYG196649:UYG196650 VIC196649:VIC196650 VRY196649:VRY196650 WBU196649:WBU196650 WLQ196649:WLQ196650 WVM196649:WVM196650 E262185:E262186 JA262185:JA262186 SW262185:SW262186 ACS262185:ACS262186 AMO262185:AMO262186 AWK262185:AWK262186 BGG262185:BGG262186 BQC262185:BQC262186 BZY262185:BZY262186 CJU262185:CJU262186 CTQ262185:CTQ262186 DDM262185:DDM262186 DNI262185:DNI262186 DXE262185:DXE262186 EHA262185:EHA262186 EQW262185:EQW262186 FAS262185:FAS262186 FKO262185:FKO262186 FUK262185:FUK262186 GEG262185:GEG262186 GOC262185:GOC262186 GXY262185:GXY262186 HHU262185:HHU262186 HRQ262185:HRQ262186 IBM262185:IBM262186 ILI262185:ILI262186 IVE262185:IVE262186 JFA262185:JFA262186 JOW262185:JOW262186 JYS262185:JYS262186 KIO262185:KIO262186 KSK262185:KSK262186 LCG262185:LCG262186 LMC262185:LMC262186 LVY262185:LVY262186 MFU262185:MFU262186 MPQ262185:MPQ262186 MZM262185:MZM262186 NJI262185:NJI262186 NTE262185:NTE262186 ODA262185:ODA262186 OMW262185:OMW262186 OWS262185:OWS262186 PGO262185:PGO262186 PQK262185:PQK262186 QAG262185:QAG262186 QKC262185:QKC262186 QTY262185:QTY262186 RDU262185:RDU262186 RNQ262185:RNQ262186 RXM262185:RXM262186 SHI262185:SHI262186 SRE262185:SRE262186 TBA262185:TBA262186 TKW262185:TKW262186 TUS262185:TUS262186 UEO262185:UEO262186 UOK262185:UOK262186 UYG262185:UYG262186 VIC262185:VIC262186 VRY262185:VRY262186 WBU262185:WBU262186 WLQ262185:WLQ262186 WVM262185:WVM262186 E327721:E327722 JA327721:JA327722 SW327721:SW327722 ACS327721:ACS327722 AMO327721:AMO327722 AWK327721:AWK327722 BGG327721:BGG327722 BQC327721:BQC327722 BZY327721:BZY327722 CJU327721:CJU327722 CTQ327721:CTQ327722 DDM327721:DDM327722 DNI327721:DNI327722 DXE327721:DXE327722 EHA327721:EHA327722 EQW327721:EQW327722 FAS327721:FAS327722 FKO327721:FKO327722 FUK327721:FUK327722 GEG327721:GEG327722 GOC327721:GOC327722 GXY327721:GXY327722 HHU327721:HHU327722 HRQ327721:HRQ327722 IBM327721:IBM327722 ILI327721:ILI327722 IVE327721:IVE327722 JFA327721:JFA327722 JOW327721:JOW327722 JYS327721:JYS327722 KIO327721:KIO327722 KSK327721:KSK327722 LCG327721:LCG327722 LMC327721:LMC327722 LVY327721:LVY327722 MFU327721:MFU327722 MPQ327721:MPQ327722 MZM327721:MZM327722 NJI327721:NJI327722 NTE327721:NTE327722 ODA327721:ODA327722 OMW327721:OMW327722 OWS327721:OWS327722 PGO327721:PGO327722 PQK327721:PQK327722 QAG327721:QAG327722 QKC327721:QKC327722 QTY327721:QTY327722 RDU327721:RDU327722 RNQ327721:RNQ327722 RXM327721:RXM327722 SHI327721:SHI327722 SRE327721:SRE327722 TBA327721:TBA327722 TKW327721:TKW327722 TUS327721:TUS327722 UEO327721:UEO327722 UOK327721:UOK327722 UYG327721:UYG327722 VIC327721:VIC327722 VRY327721:VRY327722 WBU327721:WBU327722 WLQ327721:WLQ327722 WVM327721:WVM327722 E393257:E393258 JA393257:JA393258 SW393257:SW393258 ACS393257:ACS393258 AMO393257:AMO393258 AWK393257:AWK393258 BGG393257:BGG393258 BQC393257:BQC393258 BZY393257:BZY393258 CJU393257:CJU393258 CTQ393257:CTQ393258 DDM393257:DDM393258 DNI393257:DNI393258 DXE393257:DXE393258 EHA393257:EHA393258 EQW393257:EQW393258 FAS393257:FAS393258 FKO393257:FKO393258 FUK393257:FUK393258 GEG393257:GEG393258 GOC393257:GOC393258 GXY393257:GXY393258 HHU393257:HHU393258 HRQ393257:HRQ393258 IBM393257:IBM393258 ILI393257:ILI393258 IVE393257:IVE393258 JFA393257:JFA393258 JOW393257:JOW393258 JYS393257:JYS393258 KIO393257:KIO393258 KSK393257:KSK393258 LCG393257:LCG393258 LMC393257:LMC393258 LVY393257:LVY393258 MFU393257:MFU393258 MPQ393257:MPQ393258 MZM393257:MZM393258 NJI393257:NJI393258 NTE393257:NTE393258 ODA393257:ODA393258 OMW393257:OMW393258 OWS393257:OWS393258 PGO393257:PGO393258 PQK393257:PQK393258 QAG393257:QAG393258 QKC393257:QKC393258 QTY393257:QTY393258 RDU393257:RDU393258 RNQ393257:RNQ393258 RXM393257:RXM393258 SHI393257:SHI393258 SRE393257:SRE393258 TBA393257:TBA393258 TKW393257:TKW393258 TUS393257:TUS393258 UEO393257:UEO393258 UOK393257:UOK393258 UYG393257:UYG393258 VIC393257:VIC393258 VRY393257:VRY393258 WBU393257:WBU393258 WLQ393257:WLQ393258 WVM393257:WVM393258 E458793:E458794 JA458793:JA458794 SW458793:SW458794 ACS458793:ACS458794 AMO458793:AMO458794 AWK458793:AWK458794 BGG458793:BGG458794 BQC458793:BQC458794 BZY458793:BZY458794 CJU458793:CJU458794 CTQ458793:CTQ458794 DDM458793:DDM458794 DNI458793:DNI458794 DXE458793:DXE458794 EHA458793:EHA458794 EQW458793:EQW458794 FAS458793:FAS458794 FKO458793:FKO458794 FUK458793:FUK458794 GEG458793:GEG458794 GOC458793:GOC458794 GXY458793:GXY458794 HHU458793:HHU458794 HRQ458793:HRQ458794 IBM458793:IBM458794 ILI458793:ILI458794 IVE458793:IVE458794 JFA458793:JFA458794 JOW458793:JOW458794 JYS458793:JYS458794 KIO458793:KIO458794 KSK458793:KSK458794 LCG458793:LCG458794 LMC458793:LMC458794 LVY458793:LVY458794 MFU458793:MFU458794 MPQ458793:MPQ458794 MZM458793:MZM458794 NJI458793:NJI458794 NTE458793:NTE458794 ODA458793:ODA458794 OMW458793:OMW458794 OWS458793:OWS458794 PGO458793:PGO458794 PQK458793:PQK458794 QAG458793:QAG458794 QKC458793:QKC458794 QTY458793:QTY458794 RDU458793:RDU458794 RNQ458793:RNQ458794 RXM458793:RXM458794 SHI458793:SHI458794 SRE458793:SRE458794 TBA458793:TBA458794 TKW458793:TKW458794 TUS458793:TUS458794 UEO458793:UEO458794 UOK458793:UOK458794 UYG458793:UYG458794 VIC458793:VIC458794 VRY458793:VRY458794 WBU458793:WBU458794 WLQ458793:WLQ458794 WVM458793:WVM458794 E524329:E524330 JA524329:JA524330 SW524329:SW524330 ACS524329:ACS524330 AMO524329:AMO524330 AWK524329:AWK524330 BGG524329:BGG524330 BQC524329:BQC524330 BZY524329:BZY524330 CJU524329:CJU524330 CTQ524329:CTQ524330 DDM524329:DDM524330 DNI524329:DNI524330 DXE524329:DXE524330 EHA524329:EHA524330 EQW524329:EQW524330 FAS524329:FAS524330 FKO524329:FKO524330 FUK524329:FUK524330 GEG524329:GEG524330 GOC524329:GOC524330 GXY524329:GXY524330 HHU524329:HHU524330 HRQ524329:HRQ524330 IBM524329:IBM524330 ILI524329:ILI524330 IVE524329:IVE524330 JFA524329:JFA524330 JOW524329:JOW524330 JYS524329:JYS524330 KIO524329:KIO524330 KSK524329:KSK524330 LCG524329:LCG524330 LMC524329:LMC524330 LVY524329:LVY524330 MFU524329:MFU524330 MPQ524329:MPQ524330 MZM524329:MZM524330 NJI524329:NJI524330 NTE524329:NTE524330 ODA524329:ODA524330 OMW524329:OMW524330 OWS524329:OWS524330 PGO524329:PGO524330 PQK524329:PQK524330 QAG524329:QAG524330 QKC524329:QKC524330 QTY524329:QTY524330 RDU524329:RDU524330 RNQ524329:RNQ524330 RXM524329:RXM524330 SHI524329:SHI524330 SRE524329:SRE524330 TBA524329:TBA524330 TKW524329:TKW524330 TUS524329:TUS524330 UEO524329:UEO524330 UOK524329:UOK524330 UYG524329:UYG524330 VIC524329:VIC524330 VRY524329:VRY524330 WBU524329:WBU524330 WLQ524329:WLQ524330 WVM524329:WVM524330 E589865:E589866 JA589865:JA589866 SW589865:SW589866 ACS589865:ACS589866 AMO589865:AMO589866 AWK589865:AWK589866 BGG589865:BGG589866 BQC589865:BQC589866 BZY589865:BZY589866 CJU589865:CJU589866 CTQ589865:CTQ589866 DDM589865:DDM589866 DNI589865:DNI589866 DXE589865:DXE589866 EHA589865:EHA589866 EQW589865:EQW589866 FAS589865:FAS589866 FKO589865:FKO589866 FUK589865:FUK589866 GEG589865:GEG589866 GOC589865:GOC589866 GXY589865:GXY589866 HHU589865:HHU589866 HRQ589865:HRQ589866 IBM589865:IBM589866 ILI589865:ILI589866 IVE589865:IVE589866 JFA589865:JFA589866 JOW589865:JOW589866 JYS589865:JYS589866 KIO589865:KIO589866 KSK589865:KSK589866 LCG589865:LCG589866 LMC589865:LMC589866 LVY589865:LVY589866 MFU589865:MFU589866 MPQ589865:MPQ589866 MZM589865:MZM589866 NJI589865:NJI589866 NTE589865:NTE589866 ODA589865:ODA589866 OMW589865:OMW589866 OWS589865:OWS589866 PGO589865:PGO589866 PQK589865:PQK589866 QAG589865:QAG589866 QKC589865:QKC589866 QTY589865:QTY589866 RDU589865:RDU589866 RNQ589865:RNQ589866 RXM589865:RXM589866 SHI589865:SHI589866 SRE589865:SRE589866 TBA589865:TBA589866 TKW589865:TKW589866 TUS589865:TUS589866 UEO589865:UEO589866 UOK589865:UOK589866 UYG589865:UYG589866 VIC589865:VIC589866 VRY589865:VRY589866 WBU589865:WBU589866 WLQ589865:WLQ589866 WVM589865:WVM589866 E655401:E655402 JA655401:JA655402 SW655401:SW655402 ACS655401:ACS655402 AMO655401:AMO655402 AWK655401:AWK655402 BGG655401:BGG655402 BQC655401:BQC655402 BZY655401:BZY655402 CJU655401:CJU655402 CTQ655401:CTQ655402 DDM655401:DDM655402 DNI655401:DNI655402 DXE655401:DXE655402 EHA655401:EHA655402 EQW655401:EQW655402 FAS655401:FAS655402 FKO655401:FKO655402 FUK655401:FUK655402 GEG655401:GEG655402 GOC655401:GOC655402 GXY655401:GXY655402 HHU655401:HHU655402 HRQ655401:HRQ655402 IBM655401:IBM655402 ILI655401:ILI655402 IVE655401:IVE655402 JFA655401:JFA655402 JOW655401:JOW655402 JYS655401:JYS655402 KIO655401:KIO655402 KSK655401:KSK655402 LCG655401:LCG655402 LMC655401:LMC655402 LVY655401:LVY655402 MFU655401:MFU655402 MPQ655401:MPQ655402 MZM655401:MZM655402 NJI655401:NJI655402 NTE655401:NTE655402 ODA655401:ODA655402 OMW655401:OMW655402 OWS655401:OWS655402 PGO655401:PGO655402 PQK655401:PQK655402 QAG655401:QAG655402 QKC655401:QKC655402 QTY655401:QTY655402 RDU655401:RDU655402 RNQ655401:RNQ655402 RXM655401:RXM655402 SHI655401:SHI655402 SRE655401:SRE655402 TBA655401:TBA655402 TKW655401:TKW655402 TUS655401:TUS655402 UEO655401:UEO655402 UOK655401:UOK655402 UYG655401:UYG655402 VIC655401:VIC655402 VRY655401:VRY655402 WBU655401:WBU655402 WLQ655401:WLQ655402 WVM655401:WVM655402 E720937:E720938 JA720937:JA720938 SW720937:SW720938 ACS720937:ACS720938 AMO720937:AMO720938 AWK720937:AWK720938 BGG720937:BGG720938 BQC720937:BQC720938 BZY720937:BZY720938 CJU720937:CJU720938 CTQ720937:CTQ720938 DDM720937:DDM720938 DNI720937:DNI720938 DXE720937:DXE720938 EHA720937:EHA720938 EQW720937:EQW720938 FAS720937:FAS720938 FKO720937:FKO720938 FUK720937:FUK720938 GEG720937:GEG720938 GOC720937:GOC720938 GXY720937:GXY720938 HHU720937:HHU720938 HRQ720937:HRQ720938 IBM720937:IBM720938 ILI720937:ILI720938 IVE720937:IVE720938 JFA720937:JFA720938 JOW720937:JOW720938 JYS720937:JYS720938 KIO720937:KIO720938 KSK720937:KSK720938 LCG720937:LCG720938 LMC720937:LMC720938 LVY720937:LVY720938 MFU720937:MFU720938 MPQ720937:MPQ720938 MZM720937:MZM720938 NJI720937:NJI720938 NTE720937:NTE720938 ODA720937:ODA720938 OMW720937:OMW720938 OWS720937:OWS720938 PGO720937:PGO720938 PQK720937:PQK720938 QAG720937:QAG720938 QKC720937:QKC720938 QTY720937:QTY720938 RDU720937:RDU720938 RNQ720937:RNQ720938 RXM720937:RXM720938 SHI720937:SHI720938 SRE720937:SRE720938 TBA720937:TBA720938 TKW720937:TKW720938 TUS720937:TUS720938 UEO720937:UEO720938 UOK720937:UOK720938 UYG720937:UYG720938 VIC720937:VIC720938 VRY720937:VRY720938 WBU720937:WBU720938 WLQ720937:WLQ720938 WVM720937:WVM720938 E786473:E786474 JA786473:JA786474 SW786473:SW786474 ACS786473:ACS786474 AMO786473:AMO786474 AWK786473:AWK786474 BGG786473:BGG786474 BQC786473:BQC786474 BZY786473:BZY786474 CJU786473:CJU786474 CTQ786473:CTQ786474 DDM786473:DDM786474 DNI786473:DNI786474 DXE786473:DXE786474 EHA786473:EHA786474 EQW786473:EQW786474 FAS786473:FAS786474 FKO786473:FKO786474 FUK786473:FUK786474 GEG786473:GEG786474 GOC786473:GOC786474 GXY786473:GXY786474 HHU786473:HHU786474 HRQ786473:HRQ786474 IBM786473:IBM786474 ILI786473:ILI786474 IVE786473:IVE786474 JFA786473:JFA786474 JOW786473:JOW786474 JYS786473:JYS786474 KIO786473:KIO786474 KSK786473:KSK786474 LCG786473:LCG786474 LMC786473:LMC786474 LVY786473:LVY786474 MFU786473:MFU786474 MPQ786473:MPQ786474 MZM786473:MZM786474 NJI786473:NJI786474 NTE786473:NTE786474 ODA786473:ODA786474 OMW786473:OMW786474 OWS786473:OWS786474 PGO786473:PGO786474 PQK786473:PQK786474 QAG786473:QAG786474 QKC786473:QKC786474 QTY786473:QTY786474 RDU786473:RDU786474 RNQ786473:RNQ786474 RXM786473:RXM786474 SHI786473:SHI786474 SRE786473:SRE786474 TBA786473:TBA786474 TKW786473:TKW786474 TUS786473:TUS786474 UEO786473:UEO786474 UOK786473:UOK786474 UYG786473:UYG786474 VIC786473:VIC786474 VRY786473:VRY786474 WBU786473:WBU786474 WLQ786473:WLQ786474 WVM786473:WVM786474 E852009:E852010 JA852009:JA852010 SW852009:SW852010 ACS852009:ACS852010 AMO852009:AMO852010 AWK852009:AWK852010 BGG852009:BGG852010 BQC852009:BQC852010 BZY852009:BZY852010 CJU852009:CJU852010 CTQ852009:CTQ852010 DDM852009:DDM852010 DNI852009:DNI852010 DXE852009:DXE852010 EHA852009:EHA852010 EQW852009:EQW852010 FAS852009:FAS852010 FKO852009:FKO852010 FUK852009:FUK852010 GEG852009:GEG852010 GOC852009:GOC852010 GXY852009:GXY852010 HHU852009:HHU852010 HRQ852009:HRQ852010 IBM852009:IBM852010 ILI852009:ILI852010 IVE852009:IVE852010 JFA852009:JFA852010 JOW852009:JOW852010 JYS852009:JYS852010 KIO852009:KIO852010 KSK852009:KSK852010 LCG852009:LCG852010 LMC852009:LMC852010 LVY852009:LVY852010 MFU852009:MFU852010 MPQ852009:MPQ852010 MZM852009:MZM852010 NJI852009:NJI852010 NTE852009:NTE852010 ODA852009:ODA852010 OMW852009:OMW852010 OWS852009:OWS852010 PGO852009:PGO852010 PQK852009:PQK852010 QAG852009:QAG852010 QKC852009:QKC852010 QTY852009:QTY852010 RDU852009:RDU852010 RNQ852009:RNQ852010 RXM852009:RXM852010 SHI852009:SHI852010 SRE852009:SRE852010 TBA852009:TBA852010 TKW852009:TKW852010 TUS852009:TUS852010 UEO852009:UEO852010 UOK852009:UOK852010 UYG852009:UYG852010 VIC852009:VIC852010 VRY852009:VRY852010 WBU852009:WBU852010 WLQ852009:WLQ852010 WVM852009:WVM852010 E917545:E917546 JA917545:JA917546 SW917545:SW917546 ACS917545:ACS917546 AMO917545:AMO917546 AWK917545:AWK917546 BGG917545:BGG917546 BQC917545:BQC917546 BZY917545:BZY917546 CJU917545:CJU917546 CTQ917545:CTQ917546 DDM917545:DDM917546 DNI917545:DNI917546 DXE917545:DXE917546 EHA917545:EHA917546 EQW917545:EQW917546 FAS917545:FAS917546 FKO917545:FKO917546 FUK917545:FUK917546 GEG917545:GEG917546 GOC917545:GOC917546 GXY917545:GXY917546 HHU917545:HHU917546 HRQ917545:HRQ917546 IBM917545:IBM917546 ILI917545:ILI917546 IVE917545:IVE917546 JFA917545:JFA917546 JOW917545:JOW917546 JYS917545:JYS917546 KIO917545:KIO917546 KSK917545:KSK917546 LCG917545:LCG917546 LMC917545:LMC917546 LVY917545:LVY917546 MFU917545:MFU917546 MPQ917545:MPQ917546 MZM917545:MZM917546 NJI917545:NJI917546 NTE917545:NTE917546 ODA917545:ODA917546 OMW917545:OMW917546 OWS917545:OWS917546 PGO917545:PGO917546 PQK917545:PQK917546 QAG917545:QAG917546 QKC917545:QKC917546 QTY917545:QTY917546 RDU917545:RDU917546 RNQ917545:RNQ917546 RXM917545:RXM917546 SHI917545:SHI917546 SRE917545:SRE917546 TBA917545:TBA917546 TKW917545:TKW917546 TUS917545:TUS917546 UEO917545:UEO917546 UOK917545:UOK917546 UYG917545:UYG917546 VIC917545:VIC917546 VRY917545:VRY917546 WBU917545:WBU917546 WLQ917545:WLQ917546 WVM917545:WVM917546 E983081:E983082 JA983081:JA983082 SW983081:SW983082 ACS983081:ACS983082 AMO983081:AMO983082 AWK983081:AWK983082 BGG983081:BGG983082 BQC983081:BQC983082 BZY983081:BZY983082 CJU983081:CJU983082 CTQ983081:CTQ983082 DDM983081:DDM983082 DNI983081:DNI983082 DXE983081:DXE983082 EHA983081:EHA983082 EQW983081:EQW983082 FAS983081:FAS983082 FKO983081:FKO983082 FUK983081:FUK983082 GEG983081:GEG983082 GOC983081:GOC983082 GXY983081:GXY983082 HHU983081:HHU983082 HRQ983081:HRQ983082 IBM983081:IBM983082 ILI983081:ILI983082 IVE983081:IVE983082 JFA983081:JFA983082 JOW983081:JOW983082 JYS983081:JYS983082 KIO983081:KIO983082 KSK983081:KSK983082 LCG983081:LCG983082 LMC983081:LMC983082 LVY983081:LVY983082 MFU983081:MFU983082 MPQ983081:MPQ983082 MZM983081:MZM983082 NJI983081:NJI983082 NTE983081:NTE983082 ODA983081:ODA983082 OMW983081:OMW983082 OWS983081:OWS983082 PGO983081:PGO983082 PQK983081:PQK983082 QAG983081:QAG983082 QKC983081:QKC983082 QTY983081:QTY983082 RDU983081:RDU983082 RNQ983081:RNQ983082 RXM983081:RXM983082 SHI983081:SHI983082 SRE983081:SRE983082 TBA983081:TBA983082 TKW983081:TKW983082 TUS983081:TUS983082 UEO983081:UEO983082 UOK983081:UOK983082 UYG983081:UYG983082 VIC983081:VIC983082 VRY983081:VRY983082 WBU983081:WBU983082 WLQ983081:WLQ983082 WVM983081:WVM983082 G37:G54 JC37:JC54 SY37:SY54 ACU37:ACU54 AMQ37:AMQ54 AWM37:AWM54 BGI37:BGI54 BQE37:BQE54 CAA37:CAA54 CJW37:CJW54 CTS37:CTS54 DDO37:DDO54 DNK37:DNK54 DXG37:DXG54 EHC37:EHC54 EQY37:EQY54 FAU37:FAU54 FKQ37:FKQ54 FUM37:FUM54 GEI37:GEI54 GOE37:GOE54 GYA37:GYA54 HHW37:HHW54 HRS37:HRS54 IBO37:IBO54 ILK37:ILK54 IVG37:IVG54 JFC37:JFC54 JOY37:JOY54 JYU37:JYU54 KIQ37:KIQ54 KSM37:KSM54 LCI37:LCI54 LME37:LME54 LWA37:LWA54 MFW37:MFW54 MPS37:MPS54 MZO37:MZO54 NJK37:NJK54 NTG37:NTG54 ODC37:ODC54 OMY37:OMY54 OWU37:OWU54 PGQ37:PGQ54 PQM37:PQM54 QAI37:QAI54 QKE37:QKE54 QUA37:QUA54 RDW37:RDW54 RNS37:RNS54 RXO37:RXO54 SHK37:SHK54 SRG37:SRG54 TBC37:TBC54 TKY37:TKY54 TUU37:TUU54 UEQ37:UEQ54 UOM37:UOM54 UYI37:UYI54 VIE37:VIE54 VSA37:VSA54 WBW37:WBW54 WLS37:WLS54 WVO37:WVO54 G65587:G65604 JC65587:JC65604 SY65587:SY65604 ACU65587:ACU65604 AMQ65587:AMQ65604 AWM65587:AWM65604 BGI65587:BGI65604 BQE65587:BQE65604 CAA65587:CAA65604 CJW65587:CJW65604 CTS65587:CTS65604 DDO65587:DDO65604 DNK65587:DNK65604 DXG65587:DXG65604 EHC65587:EHC65604 EQY65587:EQY65604 FAU65587:FAU65604 FKQ65587:FKQ65604 FUM65587:FUM65604 GEI65587:GEI65604 GOE65587:GOE65604 GYA65587:GYA65604 HHW65587:HHW65604 HRS65587:HRS65604 IBO65587:IBO65604 ILK65587:ILK65604 IVG65587:IVG65604 JFC65587:JFC65604 JOY65587:JOY65604 JYU65587:JYU65604 KIQ65587:KIQ65604 KSM65587:KSM65604 LCI65587:LCI65604 LME65587:LME65604 LWA65587:LWA65604 MFW65587:MFW65604 MPS65587:MPS65604 MZO65587:MZO65604 NJK65587:NJK65604 NTG65587:NTG65604 ODC65587:ODC65604 OMY65587:OMY65604 OWU65587:OWU65604 PGQ65587:PGQ65604 PQM65587:PQM65604 QAI65587:QAI65604 QKE65587:QKE65604 QUA65587:QUA65604 RDW65587:RDW65604 RNS65587:RNS65604 RXO65587:RXO65604 SHK65587:SHK65604 SRG65587:SRG65604 TBC65587:TBC65604 TKY65587:TKY65604 TUU65587:TUU65604 UEQ65587:UEQ65604 UOM65587:UOM65604 UYI65587:UYI65604 VIE65587:VIE65604 VSA65587:VSA65604 WBW65587:WBW65604 WLS65587:WLS65604 WVO65587:WVO65604 G131123:G131140 JC131123:JC131140 SY131123:SY131140 ACU131123:ACU131140 AMQ131123:AMQ131140 AWM131123:AWM131140 BGI131123:BGI131140 BQE131123:BQE131140 CAA131123:CAA131140 CJW131123:CJW131140 CTS131123:CTS131140 DDO131123:DDO131140 DNK131123:DNK131140 DXG131123:DXG131140 EHC131123:EHC131140 EQY131123:EQY131140 FAU131123:FAU131140 FKQ131123:FKQ131140 FUM131123:FUM131140 GEI131123:GEI131140 GOE131123:GOE131140 GYA131123:GYA131140 HHW131123:HHW131140 HRS131123:HRS131140 IBO131123:IBO131140 ILK131123:ILK131140 IVG131123:IVG131140 JFC131123:JFC131140 JOY131123:JOY131140 JYU131123:JYU131140 KIQ131123:KIQ131140 KSM131123:KSM131140 LCI131123:LCI131140 LME131123:LME131140 LWA131123:LWA131140 MFW131123:MFW131140 MPS131123:MPS131140 MZO131123:MZO131140 NJK131123:NJK131140 NTG131123:NTG131140 ODC131123:ODC131140 OMY131123:OMY131140 OWU131123:OWU131140 PGQ131123:PGQ131140 PQM131123:PQM131140 QAI131123:QAI131140 QKE131123:QKE131140 QUA131123:QUA131140 RDW131123:RDW131140 RNS131123:RNS131140 RXO131123:RXO131140 SHK131123:SHK131140 SRG131123:SRG131140 TBC131123:TBC131140 TKY131123:TKY131140 TUU131123:TUU131140 UEQ131123:UEQ131140 UOM131123:UOM131140 UYI131123:UYI131140 VIE131123:VIE131140 VSA131123:VSA131140 WBW131123:WBW131140 WLS131123:WLS131140 WVO131123:WVO131140 G196659:G196676 JC196659:JC196676 SY196659:SY196676 ACU196659:ACU196676 AMQ196659:AMQ196676 AWM196659:AWM196676 BGI196659:BGI196676 BQE196659:BQE196676 CAA196659:CAA196676 CJW196659:CJW196676 CTS196659:CTS196676 DDO196659:DDO196676 DNK196659:DNK196676 DXG196659:DXG196676 EHC196659:EHC196676 EQY196659:EQY196676 FAU196659:FAU196676 FKQ196659:FKQ196676 FUM196659:FUM196676 GEI196659:GEI196676 GOE196659:GOE196676 GYA196659:GYA196676 HHW196659:HHW196676 HRS196659:HRS196676 IBO196659:IBO196676 ILK196659:ILK196676 IVG196659:IVG196676 JFC196659:JFC196676 JOY196659:JOY196676 JYU196659:JYU196676 KIQ196659:KIQ196676 KSM196659:KSM196676 LCI196659:LCI196676 LME196659:LME196676 LWA196659:LWA196676 MFW196659:MFW196676 MPS196659:MPS196676 MZO196659:MZO196676 NJK196659:NJK196676 NTG196659:NTG196676 ODC196659:ODC196676 OMY196659:OMY196676 OWU196659:OWU196676 PGQ196659:PGQ196676 PQM196659:PQM196676 QAI196659:QAI196676 QKE196659:QKE196676 QUA196659:QUA196676 RDW196659:RDW196676 RNS196659:RNS196676 RXO196659:RXO196676 SHK196659:SHK196676 SRG196659:SRG196676 TBC196659:TBC196676 TKY196659:TKY196676 TUU196659:TUU196676 UEQ196659:UEQ196676 UOM196659:UOM196676 UYI196659:UYI196676 VIE196659:VIE196676 VSA196659:VSA196676 WBW196659:WBW196676 WLS196659:WLS196676 WVO196659:WVO196676 G262195:G262212 JC262195:JC262212 SY262195:SY262212 ACU262195:ACU262212 AMQ262195:AMQ262212 AWM262195:AWM262212 BGI262195:BGI262212 BQE262195:BQE262212 CAA262195:CAA262212 CJW262195:CJW262212 CTS262195:CTS262212 DDO262195:DDO262212 DNK262195:DNK262212 DXG262195:DXG262212 EHC262195:EHC262212 EQY262195:EQY262212 FAU262195:FAU262212 FKQ262195:FKQ262212 FUM262195:FUM262212 GEI262195:GEI262212 GOE262195:GOE262212 GYA262195:GYA262212 HHW262195:HHW262212 HRS262195:HRS262212 IBO262195:IBO262212 ILK262195:ILK262212 IVG262195:IVG262212 JFC262195:JFC262212 JOY262195:JOY262212 JYU262195:JYU262212 KIQ262195:KIQ262212 KSM262195:KSM262212 LCI262195:LCI262212 LME262195:LME262212 LWA262195:LWA262212 MFW262195:MFW262212 MPS262195:MPS262212 MZO262195:MZO262212 NJK262195:NJK262212 NTG262195:NTG262212 ODC262195:ODC262212 OMY262195:OMY262212 OWU262195:OWU262212 PGQ262195:PGQ262212 PQM262195:PQM262212 QAI262195:QAI262212 QKE262195:QKE262212 QUA262195:QUA262212 RDW262195:RDW262212 RNS262195:RNS262212 RXO262195:RXO262212 SHK262195:SHK262212 SRG262195:SRG262212 TBC262195:TBC262212 TKY262195:TKY262212 TUU262195:TUU262212 UEQ262195:UEQ262212 UOM262195:UOM262212 UYI262195:UYI262212 VIE262195:VIE262212 VSA262195:VSA262212 WBW262195:WBW262212 WLS262195:WLS262212 WVO262195:WVO262212 G327731:G327748 JC327731:JC327748 SY327731:SY327748 ACU327731:ACU327748 AMQ327731:AMQ327748 AWM327731:AWM327748 BGI327731:BGI327748 BQE327731:BQE327748 CAA327731:CAA327748 CJW327731:CJW327748 CTS327731:CTS327748 DDO327731:DDO327748 DNK327731:DNK327748 DXG327731:DXG327748 EHC327731:EHC327748 EQY327731:EQY327748 FAU327731:FAU327748 FKQ327731:FKQ327748 FUM327731:FUM327748 GEI327731:GEI327748 GOE327731:GOE327748 GYA327731:GYA327748 HHW327731:HHW327748 HRS327731:HRS327748 IBO327731:IBO327748 ILK327731:ILK327748 IVG327731:IVG327748 JFC327731:JFC327748 JOY327731:JOY327748 JYU327731:JYU327748 KIQ327731:KIQ327748 KSM327731:KSM327748 LCI327731:LCI327748 LME327731:LME327748 LWA327731:LWA327748 MFW327731:MFW327748 MPS327731:MPS327748 MZO327731:MZO327748 NJK327731:NJK327748 NTG327731:NTG327748 ODC327731:ODC327748 OMY327731:OMY327748 OWU327731:OWU327748 PGQ327731:PGQ327748 PQM327731:PQM327748 QAI327731:QAI327748 QKE327731:QKE327748 QUA327731:QUA327748 RDW327731:RDW327748 RNS327731:RNS327748 RXO327731:RXO327748 SHK327731:SHK327748 SRG327731:SRG327748 TBC327731:TBC327748 TKY327731:TKY327748 TUU327731:TUU327748 UEQ327731:UEQ327748 UOM327731:UOM327748 UYI327731:UYI327748 VIE327731:VIE327748 VSA327731:VSA327748 WBW327731:WBW327748 WLS327731:WLS327748 WVO327731:WVO327748 G393267:G393284 JC393267:JC393284 SY393267:SY393284 ACU393267:ACU393284 AMQ393267:AMQ393284 AWM393267:AWM393284 BGI393267:BGI393284 BQE393267:BQE393284 CAA393267:CAA393284 CJW393267:CJW393284 CTS393267:CTS393284 DDO393267:DDO393284 DNK393267:DNK393284 DXG393267:DXG393284 EHC393267:EHC393284 EQY393267:EQY393284 FAU393267:FAU393284 FKQ393267:FKQ393284 FUM393267:FUM393284 GEI393267:GEI393284 GOE393267:GOE393284 GYA393267:GYA393284 HHW393267:HHW393284 HRS393267:HRS393284 IBO393267:IBO393284 ILK393267:ILK393284 IVG393267:IVG393284 JFC393267:JFC393284 JOY393267:JOY393284 JYU393267:JYU393284 KIQ393267:KIQ393284 KSM393267:KSM393284 LCI393267:LCI393284 LME393267:LME393284 LWA393267:LWA393284 MFW393267:MFW393284 MPS393267:MPS393284 MZO393267:MZO393284 NJK393267:NJK393284 NTG393267:NTG393284 ODC393267:ODC393284 OMY393267:OMY393284 OWU393267:OWU393284 PGQ393267:PGQ393284 PQM393267:PQM393284 QAI393267:QAI393284 QKE393267:QKE393284 QUA393267:QUA393284 RDW393267:RDW393284 RNS393267:RNS393284 RXO393267:RXO393284 SHK393267:SHK393284 SRG393267:SRG393284 TBC393267:TBC393284 TKY393267:TKY393284 TUU393267:TUU393284 UEQ393267:UEQ393284 UOM393267:UOM393284 UYI393267:UYI393284 VIE393267:VIE393284 VSA393267:VSA393284 WBW393267:WBW393284 WLS393267:WLS393284 WVO393267:WVO393284 G458803:G458820 JC458803:JC458820 SY458803:SY458820 ACU458803:ACU458820 AMQ458803:AMQ458820 AWM458803:AWM458820 BGI458803:BGI458820 BQE458803:BQE458820 CAA458803:CAA458820 CJW458803:CJW458820 CTS458803:CTS458820 DDO458803:DDO458820 DNK458803:DNK458820 DXG458803:DXG458820 EHC458803:EHC458820 EQY458803:EQY458820 FAU458803:FAU458820 FKQ458803:FKQ458820 FUM458803:FUM458820 GEI458803:GEI458820 GOE458803:GOE458820 GYA458803:GYA458820 HHW458803:HHW458820 HRS458803:HRS458820 IBO458803:IBO458820 ILK458803:ILK458820 IVG458803:IVG458820 JFC458803:JFC458820 JOY458803:JOY458820 JYU458803:JYU458820 KIQ458803:KIQ458820 KSM458803:KSM458820 LCI458803:LCI458820 LME458803:LME458820 LWA458803:LWA458820 MFW458803:MFW458820 MPS458803:MPS458820 MZO458803:MZO458820 NJK458803:NJK458820 NTG458803:NTG458820 ODC458803:ODC458820 OMY458803:OMY458820 OWU458803:OWU458820 PGQ458803:PGQ458820 PQM458803:PQM458820 QAI458803:QAI458820 QKE458803:QKE458820 QUA458803:QUA458820 RDW458803:RDW458820 RNS458803:RNS458820 RXO458803:RXO458820 SHK458803:SHK458820 SRG458803:SRG458820 TBC458803:TBC458820 TKY458803:TKY458820 TUU458803:TUU458820 UEQ458803:UEQ458820 UOM458803:UOM458820 UYI458803:UYI458820 VIE458803:VIE458820 VSA458803:VSA458820 WBW458803:WBW458820 WLS458803:WLS458820 WVO458803:WVO458820 G524339:G524356 JC524339:JC524356 SY524339:SY524356 ACU524339:ACU524356 AMQ524339:AMQ524356 AWM524339:AWM524356 BGI524339:BGI524356 BQE524339:BQE524356 CAA524339:CAA524356 CJW524339:CJW524356 CTS524339:CTS524356 DDO524339:DDO524356 DNK524339:DNK524356 DXG524339:DXG524356 EHC524339:EHC524356 EQY524339:EQY524356 FAU524339:FAU524356 FKQ524339:FKQ524356 FUM524339:FUM524356 GEI524339:GEI524356 GOE524339:GOE524356 GYA524339:GYA524356 HHW524339:HHW524356 HRS524339:HRS524356 IBO524339:IBO524356 ILK524339:ILK524356 IVG524339:IVG524356 JFC524339:JFC524356 JOY524339:JOY524356 JYU524339:JYU524356 KIQ524339:KIQ524356 KSM524339:KSM524356 LCI524339:LCI524356 LME524339:LME524356 LWA524339:LWA524356 MFW524339:MFW524356 MPS524339:MPS524356 MZO524339:MZO524356 NJK524339:NJK524356 NTG524339:NTG524356 ODC524339:ODC524356 OMY524339:OMY524356 OWU524339:OWU524356 PGQ524339:PGQ524356 PQM524339:PQM524356 QAI524339:QAI524356 QKE524339:QKE524356 QUA524339:QUA524356 RDW524339:RDW524356 RNS524339:RNS524356 RXO524339:RXO524356 SHK524339:SHK524356 SRG524339:SRG524356 TBC524339:TBC524356 TKY524339:TKY524356 TUU524339:TUU524356 UEQ524339:UEQ524356 UOM524339:UOM524356 UYI524339:UYI524356 VIE524339:VIE524356 VSA524339:VSA524356 WBW524339:WBW524356 WLS524339:WLS524356 WVO524339:WVO524356 G589875:G589892 JC589875:JC589892 SY589875:SY589892 ACU589875:ACU589892 AMQ589875:AMQ589892 AWM589875:AWM589892 BGI589875:BGI589892 BQE589875:BQE589892 CAA589875:CAA589892 CJW589875:CJW589892 CTS589875:CTS589892 DDO589875:DDO589892 DNK589875:DNK589892 DXG589875:DXG589892 EHC589875:EHC589892 EQY589875:EQY589892 FAU589875:FAU589892 FKQ589875:FKQ589892 FUM589875:FUM589892 GEI589875:GEI589892 GOE589875:GOE589892 GYA589875:GYA589892 HHW589875:HHW589892 HRS589875:HRS589892 IBO589875:IBO589892 ILK589875:ILK589892 IVG589875:IVG589892 JFC589875:JFC589892 JOY589875:JOY589892 JYU589875:JYU589892 KIQ589875:KIQ589892 KSM589875:KSM589892 LCI589875:LCI589892 LME589875:LME589892 LWA589875:LWA589892 MFW589875:MFW589892 MPS589875:MPS589892 MZO589875:MZO589892 NJK589875:NJK589892 NTG589875:NTG589892 ODC589875:ODC589892 OMY589875:OMY589892 OWU589875:OWU589892 PGQ589875:PGQ589892 PQM589875:PQM589892 QAI589875:QAI589892 QKE589875:QKE589892 QUA589875:QUA589892 RDW589875:RDW589892 RNS589875:RNS589892 RXO589875:RXO589892 SHK589875:SHK589892 SRG589875:SRG589892 TBC589875:TBC589892 TKY589875:TKY589892 TUU589875:TUU589892 UEQ589875:UEQ589892 UOM589875:UOM589892 UYI589875:UYI589892 VIE589875:VIE589892 VSA589875:VSA589892 WBW589875:WBW589892 WLS589875:WLS589892 WVO589875:WVO589892 G655411:G655428 JC655411:JC655428 SY655411:SY655428 ACU655411:ACU655428 AMQ655411:AMQ655428 AWM655411:AWM655428 BGI655411:BGI655428 BQE655411:BQE655428 CAA655411:CAA655428 CJW655411:CJW655428 CTS655411:CTS655428 DDO655411:DDO655428 DNK655411:DNK655428 DXG655411:DXG655428 EHC655411:EHC655428 EQY655411:EQY655428 FAU655411:FAU655428 FKQ655411:FKQ655428 FUM655411:FUM655428 GEI655411:GEI655428 GOE655411:GOE655428 GYA655411:GYA655428 HHW655411:HHW655428 HRS655411:HRS655428 IBO655411:IBO655428 ILK655411:ILK655428 IVG655411:IVG655428 JFC655411:JFC655428 JOY655411:JOY655428 JYU655411:JYU655428 KIQ655411:KIQ655428 KSM655411:KSM655428 LCI655411:LCI655428 LME655411:LME655428 LWA655411:LWA655428 MFW655411:MFW655428 MPS655411:MPS655428 MZO655411:MZO655428 NJK655411:NJK655428 NTG655411:NTG655428 ODC655411:ODC655428 OMY655411:OMY655428 OWU655411:OWU655428 PGQ655411:PGQ655428 PQM655411:PQM655428 QAI655411:QAI655428 QKE655411:QKE655428 QUA655411:QUA655428 RDW655411:RDW655428 RNS655411:RNS655428 RXO655411:RXO655428 SHK655411:SHK655428 SRG655411:SRG655428 TBC655411:TBC655428 TKY655411:TKY655428 TUU655411:TUU655428 UEQ655411:UEQ655428 UOM655411:UOM655428 UYI655411:UYI655428 VIE655411:VIE655428 VSA655411:VSA655428 WBW655411:WBW655428 WLS655411:WLS655428 WVO655411:WVO655428 G720947:G720964 JC720947:JC720964 SY720947:SY720964 ACU720947:ACU720964 AMQ720947:AMQ720964 AWM720947:AWM720964 BGI720947:BGI720964 BQE720947:BQE720964 CAA720947:CAA720964 CJW720947:CJW720964 CTS720947:CTS720964 DDO720947:DDO720964 DNK720947:DNK720964 DXG720947:DXG720964 EHC720947:EHC720964 EQY720947:EQY720964 FAU720947:FAU720964 FKQ720947:FKQ720964 FUM720947:FUM720964 GEI720947:GEI720964 GOE720947:GOE720964 GYA720947:GYA720964 HHW720947:HHW720964 HRS720947:HRS720964 IBO720947:IBO720964 ILK720947:ILK720964 IVG720947:IVG720964 JFC720947:JFC720964 JOY720947:JOY720964 JYU720947:JYU720964 KIQ720947:KIQ720964 KSM720947:KSM720964 LCI720947:LCI720964 LME720947:LME720964 LWA720947:LWA720964 MFW720947:MFW720964 MPS720947:MPS720964 MZO720947:MZO720964 NJK720947:NJK720964 NTG720947:NTG720964 ODC720947:ODC720964 OMY720947:OMY720964 OWU720947:OWU720964 PGQ720947:PGQ720964 PQM720947:PQM720964 QAI720947:QAI720964 QKE720947:QKE720964 QUA720947:QUA720964 RDW720947:RDW720964 RNS720947:RNS720964 RXO720947:RXO720964 SHK720947:SHK720964 SRG720947:SRG720964 TBC720947:TBC720964 TKY720947:TKY720964 TUU720947:TUU720964 UEQ720947:UEQ720964 UOM720947:UOM720964 UYI720947:UYI720964 VIE720947:VIE720964 VSA720947:VSA720964 WBW720947:WBW720964 WLS720947:WLS720964 WVO720947:WVO720964 G786483:G786500 JC786483:JC786500 SY786483:SY786500 ACU786483:ACU786500 AMQ786483:AMQ786500 AWM786483:AWM786500 BGI786483:BGI786500 BQE786483:BQE786500 CAA786483:CAA786500 CJW786483:CJW786500 CTS786483:CTS786500 DDO786483:DDO786500 DNK786483:DNK786500 DXG786483:DXG786500 EHC786483:EHC786500 EQY786483:EQY786500 FAU786483:FAU786500 FKQ786483:FKQ786500 FUM786483:FUM786500 GEI786483:GEI786500 GOE786483:GOE786500 GYA786483:GYA786500 HHW786483:HHW786500 HRS786483:HRS786500 IBO786483:IBO786500 ILK786483:ILK786500 IVG786483:IVG786500 JFC786483:JFC786500 JOY786483:JOY786500 JYU786483:JYU786500 KIQ786483:KIQ786500 KSM786483:KSM786500 LCI786483:LCI786500 LME786483:LME786500 LWA786483:LWA786500 MFW786483:MFW786500 MPS786483:MPS786500 MZO786483:MZO786500 NJK786483:NJK786500 NTG786483:NTG786500 ODC786483:ODC786500 OMY786483:OMY786500 OWU786483:OWU786500 PGQ786483:PGQ786500 PQM786483:PQM786500 QAI786483:QAI786500 QKE786483:QKE786500 QUA786483:QUA786500 RDW786483:RDW786500 RNS786483:RNS786500 RXO786483:RXO786500 SHK786483:SHK786500 SRG786483:SRG786500 TBC786483:TBC786500 TKY786483:TKY786500 TUU786483:TUU786500 UEQ786483:UEQ786500 UOM786483:UOM786500 UYI786483:UYI786500 VIE786483:VIE786500 VSA786483:VSA786500 WBW786483:WBW786500 WLS786483:WLS786500 WVO786483:WVO786500 G852019:G852036 JC852019:JC852036 SY852019:SY852036 ACU852019:ACU852036 AMQ852019:AMQ852036 AWM852019:AWM852036 BGI852019:BGI852036 BQE852019:BQE852036 CAA852019:CAA852036 CJW852019:CJW852036 CTS852019:CTS852036 DDO852019:DDO852036 DNK852019:DNK852036 DXG852019:DXG852036 EHC852019:EHC852036 EQY852019:EQY852036 FAU852019:FAU852036 FKQ852019:FKQ852036 FUM852019:FUM852036 GEI852019:GEI852036 GOE852019:GOE852036 GYA852019:GYA852036 HHW852019:HHW852036 HRS852019:HRS852036 IBO852019:IBO852036 ILK852019:ILK852036 IVG852019:IVG852036 JFC852019:JFC852036 JOY852019:JOY852036 JYU852019:JYU852036 KIQ852019:KIQ852036 KSM852019:KSM852036 LCI852019:LCI852036 LME852019:LME852036 LWA852019:LWA852036 MFW852019:MFW852036 MPS852019:MPS852036 MZO852019:MZO852036 NJK852019:NJK852036 NTG852019:NTG852036 ODC852019:ODC852036 OMY852019:OMY852036 OWU852019:OWU852036 PGQ852019:PGQ852036 PQM852019:PQM852036 QAI852019:QAI852036 QKE852019:QKE852036 QUA852019:QUA852036 RDW852019:RDW852036 RNS852019:RNS852036 RXO852019:RXO852036 SHK852019:SHK852036 SRG852019:SRG852036 TBC852019:TBC852036 TKY852019:TKY852036 TUU852019:TUU852036 UEQ852019:UEQ852036 UOM852019:UOM852036 UYI852019:UYI852036 VIE852019:VIE852036 VSA852019:VSA852036 WBW852019:WBW852036 WLS852019:WLS852036 WVO852019:WVO852036 G917555:G917572 JC917555:JC917572 SY917555:SY917572 ACU917555:ACU917572 AMQ917555:AMQ917572 AWM917555:AWM917572 BGI917555:BGI917572 BQE917555:BQE917572 CAA917555:CAA917572 CJW917555:CJW917572 CTS917555:CTS917572 DDO917555:DDO917572 DNK917555:DNK917572 DXG917555:DXG917572 EHC917555:EHC917572 EQY917555:EQY917572 FAU917555:FAU917572 FKQ917555:FKQ917572 FUM917555:FUM917572 GEI917555:GEI917572 GOE917555:GOE917572 GYA917555:GYA917572 HHW917555:HHW917572 HRS917555:HRS917572 IBO917555:IBO917572 ILK917555:ILK917572 IVG917555:IVG917572 JFC917555:JFC917572 JOY917555:JOY917572 JYU917555:JYU917572 KIQ917555:KIQ917572 KSM917555:KSM917572 LCI917555:LCI917572 LME917555:LME917572 LWA917555:LWA917572 MFW917555:MFW917572 MPS917555:MPS917572 MZO917555:MZO917572 NJK917555:NJK917572 NTG917555:NTG917572 ODC917555:ODC917572 OMY917555:OMY917572 OWU917555:OWU917572 PGQ917555:PGQ917572 PQM917555:PQM917572 QAI917555:QAI917572 QKE917555:QKE917572 QUA917555:QUA917572 RDW917555:RDW917572 RNS917555:RNS917572 RXO917555:RXO917572 SHK917555:SHK917572 SRG917555:SRG917572 TBC917555:TBC917572 TKY917555:TKY917572 TUU917555:TUU917572 UEQ917555:UEQ917572 UOM917555:UOM917572 UYI917555:UYI917572 VIE917555:VIE917572 VSA917555:VSA917572 WBW917555:WBW917572 WLS917555:WLS917572 WVO917555:WVO917572 G983091:G983108 JC983091:JC983108 SY983091:SY983108 ACU983091:ACU983108 AMQ983091:AMQ983108 AWM983091:AWM983108 BGI983091:BGI983108 BQE983091:BQE983108 CAA983091:CAA983108 CJW983091:CJW983108 CTS983091:CTS983108 DDO983091:DDO983108 DNK983091:DNK983108 DXG983091:DXG983108 EHC983091:EHC983108 EQY983091:EQY983108 FAU983091:FAU983108 FKQ983091:FKQ983108 FUM983091:FUM983108 GEI983091:GEI983108 GOE983091:GOE983108 GYA983091:GYA983108 HHW983091:HHW983108 HRS983091:HRS983108 IBO983091:IBO983108 ILK983091:ILK983108 IVG983091:IVG983108 JFC983091:JFC983108 JOY983091:JOY983108 JYU983091:JYU983108 KIQ983091:KIQ983108 KSM983091:KSM983108 LCI983091:LCI983108 LME983091:LME983108 LWA983091:LWA983108 MFW983091:MFW983108 MPS983091:MPS983108 MZO983091:MZO983108 NJK983091:NJK983108 NTG983091:NTG983108 ODC983091:ODC983108 OMY983091:OMY983108 OWU983091:OWU983108 PGQ983091:PGQ983108 PQM983091:PQM983108 QAI983091:QAI983108 QKE983091:QKE983108 QUA983091:QUA983108 RDW983091:RDW983108 RNS983091:RNS983108 RXO983091:RXO983108 SHK983091:SHK983108 SRG983091:SRG983108 TBC983091:TBC983108 TKY983091:TKY983108 TUU983091:TUU983108 UEQ983091:UEQ983108 UOM983091:UOM983108 UYI983091:UYI983108 VIE983091:VIE983108 VSA983091:VSA983108 WBW983091:WBW983108 WLS983091:WLS983108 WVO983091:WVO983108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E2257-0CE4-4225-BDD2-87D062272BAA}">
  <sheetPr>
    <tabColor rgb="FF00B050"/>
    <pageSetUpPr fitToPage="1"/>
  </sheetPr>
  <dimension ref="A1:R76"/>
  <sheetViews>
    <sheetView showGridLines="0" view="pageBreakPreview" topLeftCell="A61" zoomScale="80" zoomScaleNormal="85" zoomScaleSheetLayoutView="80" workbookViewId="0">
      <selection activeCell="H78" sqref="H78"/>
    </sheetView>
  </sheetViews>
  <sheetFormatPr defaultColWidth="9" defaultRowHeight="22.5" customHeight="1"/>
  <cols>
    <col min="1" max="1" width="2.6640625" style="10" customWidth="1"/>
    <col min="2" max="2" width="4" style="10" customWidth="1"/>
    <col min="3" max="3" width="11.44140625" style="10" customWidth="1"/>
    <col min="4" max="13" width="7.6640625" style="10" customWidth="1"/>
    <col min="14" max="14" width="3.33203125" customWidth="1"/>
    <col min="15" max="17" width="13" customWidth="1"/>
  </cols>
  <sheetData>
    <row r="1" spans="1:18" ht="21" customHeight="1">
      <c r="A1" s="9" t="s">
        <v>126</v>
      </c>
      <c r="B1" s="48" t="s">
        <v>367</v>
      </c>
      <c r="C1" s="48"/>
      <c r="D1" s="48"/>
      <c r="E1" s="48"/>
      <c r="F1" s="48"/>
      <c r="G1" s="48"/>
      <c r="H1" s="48"/>
      <c r="I1" s="48"/>
      <c r="J1" s="48"/>
      <c r="K1" s="48"/>
      <c r="L1" s="48"/>
      <c r="M1" s="48"/>
    </row>
    <row r="2" spans="1:18" ht="21" customHeight="1" thickBot="1">
      <c r="A2" s="9"/>
      <c r="B2" s="879" t="s">
        <v>143</v>
      </c>
      <c r="C2" s="635"/>
      <c r="D2" s="635"/>
      <c r="E2" s="9"/>
      <c r="F2" s="9"/>
      <c r="G2" s="9"/>
      <c r="H2" s="9"/>
      <c r="I2" s="9"/>
      <c r="J2" s="9"/>
      <c r="K2" s="9"/>
      <c r="L2" s="9"/>
      <c r="M2" s="9"/>
    </row>
    <row r="3" spans="1:18" ht="21" customHeight="1">
      <c r="B3" s="856"/>
      <c r="C3" s="857"/>
      <c r="D3" s="885" t="s">
        <v>142</v>
      </c>
      <c r="E3" s="886"/>
      <c r="F3" s="886"/>
      <c r="G3" s="833" t="s">
        <v>382</v>
      </c>
      <c r="H3" s="833"/>
      <c r="I3" s="833"/>
      <c r="J3" s="872" t="s">
        <v>470</v>
      </c>
      <c r="K3" s="872"/>
      <c r="L3" s="872"/>
      <c r="M3" s="873"/>
      <c r="R3" s="83"/>
    </row>
    <row r="4" spans="1:18" ht="21" customHeight="1">
      <c r="B4" s="858"/>
      <c r="C4" s="859"/>
      <c r="D4" s="887" t="s">
        <v>38</v>
      </c>
      <c r="E4" s="888"/>
      <c r="F4" s="888"/>
      <c r="G4" s="830"/>
      <c r="H4" s="830"/>
      <c r="I4" s="830"/>
      <c r="J4" s="874"/>
      <c r="K4" s="874"/>
      <c r="L4" s="874"/>
      <c r="M4" s="875"/>
    </row>
    <row r="5" spans="1:18" ht="21" customHeight="1">
      <c r="B5" s="858"/>
      <c r="C5" s="859"/>
      <c r="D5" s="84"/>
      <c r="E5" s="25" t="s">
        <v>37</v>
      </c>
      <c r="F5" s="25" t="s">
        <v>39</v>
      </c>
      <c r="G5" s="830"/>
      <c r="H5" s="830"/>
      <c r="I5" s="830"/>
      <c r="J5" s="874"/>
      <c r="K5" s="874"/>
      <c r="L5" s="874"/>
      <c r="M5" s="875"/>
    </row>
    <row r="6" spans="1:18" ht="21" customHeight="1">
      <c r="B6" s="860" t="s">
        <v>77</v>
      </c>
      <c r="C6" s="728"/>
      <c r="D6" s="184">
        <f>SUM(E6:F6)</f>
        <v>1</v>
      </c>
      <c r="E6" s="184">
        <v>1</v>
      </c>
      <c r="F6" s="184">
        <v>0</v>
      </c>
      <c r="G6" s="834">
        <v>1</v>
      </c>
      <c r="H6" s="834"/>
      <c r="I6" s="834"/>
      <c r="J6" s="828"/>
      <c r="K6" s="828"/>
      <c r="L6" s="828"/>
      <c r="M6" s="829"/>
    </row>
    <row r="7" spans="1:18" ht="21" customHeight="1">
      <c r="B7" s="847" t="s">
        <v>40</v>
      </c>
      <c r="C7" s="878"/>
      <c r="D7" s="184">
        <f t="shared" ref="D7:D12" si="0">SUM(E7:F7)</f>
        <v>1</v>
      </c>
      <c r="E7" s="184">
        <v>1</v>
      </c>
      <c r="F7" s="184">
        <v>0</v>
      </c>
      <c r="G7" s="834">
        <v>1</v>
      </c>
      <c r="H7" s="834"/>
      <c r="I7" s="834"/>
      <c r="J7" s="828"/>
      <c r="K7" s="828"/>
      <c r="L7" s="828"/>
      <c r="M7" s="829"/>
    </row>
    <row r="8" spans="1:18" ht="21" customHeight="1">
      <c r="B8" s="860" t="s">
        <v>127</v>
      </c>
      <c r="C8" s="659"/>
      <c r="D8" s="184">
        <f>SUM(D9:D10)</f>
        <v>18</v>
      </c>
      <c r="E8" s="184">
        <f t="shared" ref="E8" si="1">SUM(E9:E10)</f>
        <v>17</v>
      </c>
      <c r="F8" s="184">
        <f>SUM(F9:F10)</f>
        <v>1</v>
      </c>
      <c r="G8" s="834">
        <f>SUM(G9:I10)</f>
        <v>17.100000000000001</v>
      </c>
      <c r="H8" s="834"/>
      <c r="I8" s="834"/>
      <c r="J8" s="828"/>
      <c r="K8" s="828"/>
      <c r="L8" s="828"/>
      <c r="M8" s="829"/>
    </row>
    <row r="9" spans="1:18" ht="21" customHeight="1">
      <c r="B9" s="18"/>
      <c r="C9" s="32" t="s">
        <v>41</v>
      </c>
      <c r="D9" s="184">
        <f t="shared" si="0"/>
        <v>15</v>
      </c>
      <c r="E9" s="184">
        <v>14</v>
      </c>
      <c r="F9" s="184">
        <v>1</v>
      </c>
      <c r="G9" s="861">
        <v>14.3</v>
      </c>
      <c r="H9" s="862"/>
      <c r="I9" s="863"/>
      <c r="J9" s="828"/>
      <c r="K9" s="828"/>
      <c r="L9" s="828"/>
      <c r="M9" s="829"/>
    </row>
    <row r="10" spans="1:18" ht="21" customHeight="1">
      <c r="B10" s="19"/>
      <c r="C10" s="32" t="s">
        <v>128</v>
      </c>
      <c r="D10" s="184">
        <f t="shared" si="0"/>
        <v>3</v>
      </c>
      <c r="E10" s="184">
        <v>3</v>
      </c>
      <c r="F10" s="184">
        <v>0</v>
      </c>
      <c r="G10" s="834">
        <v>2.8</v>
      </c>
      <c r="H10" s="834"/>
      <c r="I10" s="834"/>
      <c r="J10" s="828" t="s">
        <v>569</v>
      </c>
      <c r="K10" s="828"/>
      <c r="L10" s="828"/>
      <c r="M10" s="829"/>
    </row>
    <row r="11" spans="1:18" ht="21" customHeight="1">
      <c r="B11" s="847" t="s">
        <v>129</v>
      </c>
      <c r="C11" s="659"/>
      <c r="D11" s="184">
        <f t="shared" si="0"/>
        <v>1</v>
      </c>
      <c r="E11" s="184">
        <v>1</v>
      </c>
      <c r="F11" s="184">
        <v>0</v>
      </c>
      <c r="G11" s="834">
        <v>0.2</v>
      </c>
      <c r="H11" s="834"/>
      <c r="I11" s="834"/>
      <c r="J11" s="828" t="s">
        <v>570</v>
      </c>
      <c r="K11" s="828"/>
      <c r="L11" s="828"/>
      <c r="M11" s="829"/>
    </row>
    <row r="12" spans="1:18" ht="21" customHeight="1">
      <c r="B12" s="847" t="s">
        <v>42</v>
      </c>
      <c r="C12" s="659"/>
      <c r="D12" s="184">
        <f t="shared" si="0"/>
        <v>1</v>
      </c>
      <c r="E12" s="184">
        <v>1</v>
      </c>
      <c r="F12" s="184">
        <v>0</v>
      </c>
      <c r="G12" s="834">
        <v>0.8</v>
      </c>
      <c r="H12" s="834"/>
      <c r="I12" s="834"/>
      <c r="J12" s="828"/>
      <c r="K12" s="828"/>
      <c r="L12" s="828"/>
      <c r="M12" s="829"/>
    </row>
    <row r="13" spans="1:18" ht="21" customHeight="1">
      <c r="B13" s="847" t="s">
        <v>130</v>
      </c>
      <c r="C13" s="659"/>
      <c r="D13" s="850" t="s">
        <v>571</v>
      </c>
      <c r="E13" s="851"/>
      <c r="F13" s="851"/>
      <c r="G13" s="851"/>
      <c r="H13" s="851"/>
      <c r="I13" s="852"/>
      <c r="J13" s="828"/>
      <c r="K13" s="828"/>
      <c r="L13" s="828"/>
      <c r="M13" s="829"/>
    </row>
    <row r="14" spans="1:18" ht="21" customHeight="1">
      <c r="B14" s="847" t="s">
        <v>131</v>
      </c>
      <c r="C14" s="659"/>
      <c r="D14" s="853"/>
      <c r="E14" s="854"/>
      <c r="F14" s="854"/>
      <c r="G14" s="854"/>
      <c r="H14" s="854"/>
      <c r="I14" s="855"/>
      <c r="J14" s="828"/>
      <c r="K14" s="828"/>
      <c r="L14" s="828"/>
      <c r="M14" s="829"/>
    </row>
    <row r="15" spans="1:18" ht="21" customHeight="1">
      <c r="B15" s="847" t="s">
        <v>132</v>
      </c>
      <c r="C15" s="659"/>
      <c r="D15" s="433">
        <v>0</v>
      </c>
      <c r="E15" s="433">
        <v>0</v>
      </c>
      <c r="F15" s="433">
        <v>0</v>
      </c>
      <c r="G15" s="838"/>
      <c r="H15" s="838"/>
      <c r="I15" s="838"/>
      <c r="J15" s="828"/>
      <c r="K15" s="828"/>
      <c r="L15" s="828"/>
      <c r="M15" s="829"/>
    </row>
    <row r="16" spans="1:18" ht="21" customHeight="1">
      <c r="B16" s="847" t="s">
        <v>133</v>
      </c>
      <c r="C16" s="659"/>
      <c r="D16" s="433" t="s">
        <v>1332</v>
      </c>
      <c r="E16" s="433" t="s">
        <v>1099</v>
      </c>
      <c r="F16" s="433" t="s">
        <v>1100</v>
      </c>
      <c r="G16" s="838"/>
      <c r="H16" s="838"/>
      <c r="I16" s="838"/>
      <c r="J16" s="828"/>
      <c r="K16" s="828"/>
      <c r="L16" s="828"/>
      <c r="M16" s="829"/>
    </row>
    <row r="17" spans="2:15" ht="21" customHeight="1" thickBot="1">
      <c r="B17" s="866" t="s">
        <v>464</v>
      </c>
      <c r="C17" s="867"/>
      <c r="D17" s="867"/>
      <c r="E17" s="867"/>
      <c r="F17" s="867"/>
      <c r="G17" s="867"/>
      <c r="H17" s="867"/>
      <c r="I17" s="868"/>
      <c r="J17" s="185">
        <v>40</v>
      </c>
      <c r="K17" s="186" t="s">
        <v>383</v>
      </c>
      <c r="L17" s="186"/>
      <c r="M17" s="187"/>
    </row>
    <row r="18" spans="2:15" ht="21" customHeight="1"/>
    <row r="19" spans="2:15" ht="21" customHeight="1" thickBot="1">
      <c r="B19" s="864" t="s">
        <v>144</v>
      </c>
      <c r="C19" s="864"/>
      <c r="D19" s="864"/>
      <c r="E19" s="864"/>
      <c r="F19" s="865"/>
      <c r="G19" s="85"/>
    </row>
    <row r="20" spans="2:15" ht="21" customHeight="1">
      <c r="B20" s="880"/>
      <c r="C20" s="881"/>
      <c r="D20" s="857"/>
      <c r="E20" s="845" t="s">
        <v>38</v>
      </c>
      <c r="F20" s="713"/>
      <c r="G20" s="713"/>
      <c r="H20" s="713"/>
      <c r="I20" s="713"/>
      <c r="J20" s="713"/>
      <c r="K20" s="839" t="s">
        <v>360</v>
      </c>
      <c r="L20" s="840"/>
      <c r="M20" s="841"/>
    </row>
    <row r="21" spans="2:15" ht="21" customHeight="1">
      <c r="B21" s="882"/>
      <c r="C21" s="883"/>
      <c r="D21" s="884"/>
      <c r="E21" s="848"/>
      <c r="F21" s="849"/>
      <c r="G21" s="830" t="s">
        <v>37</v>
      </c>
      <c r="H21" s="830"/>
      <c r="I21" s="830" t="s">
        <v>39</v>
      </c>
      <c r="J21" s="830"/>
      <c r="K21" s="842"/>
      <c r="L21" s="843"/>
      <c r="M21" s="844"/>
    </row>
    <row r="22" spans="2:15" ht="21" customHeight="1">
      <c r="B22" s="869" t="s">
        <v>572</v>
      </c>
      <c r="C22" s="876"/>
      <c r="D22" s="877"/>
      <c r="E22" s="831">
        <v>0</v>
      </c>
      <c r="F22" s="831"/>
      <c r="G22" s="832">
        <v>0</v>
      </c>
      <c r="H22" s="832"/>
      <c r="I22" s="832">
        <v>0</v>
      </c>
      <c r="J22" s="832"/>
      <c r="K22" s="835"/>
      <c r="L22" s="836"/>
      <c r="M22" s="837"/>
      <c r="N22" s="83"/>
      <c r="O22" s="86"/>
    </row>
    <row r="23" spans="2:15" ht="21" customHeight="1">
      <c r="B23" s="869" t="s">
        <v>573</v>
      </c>
      <c r="C23" s="870"/>
      <c r="D23" s="871"/>
      <c r="E23" s="831">
        <f>SUM(G23:J23)</f>
        <v>10</v>
      </c>
      <c r="F23" s="846"/>
      <c r="G23" s="832">
        <v>10</v>
      </c>
      <c r="H23" s="832"/>
      <c r="I23" s="832">
        <v>0</v>
      </c>
      <c r="J23" s="832"/>
      <c r="K23" s="835"/>
      <c r="L23" s="836"/>
      <c r="M23" s="837"/>
      <c r="O23" s="86"/>
    </row>
    <row r="24" spans="2:15" ht="21" customHeight="1">
      <c r="B24" s="869" t="s">
        <v>575</v>
      </c>
      <c r="C24" s="870"/>
      <c r="D24" s="871"/>
      <c r="E24" s="831">
        <f>SUM(G24:J24)</f>
        <v>4</v>
      </c>
      <c r="F24" s="846"/>
      <c r="G24" s="832">
        <v>4</v>
      </c>
      <c r="H24" s="832"/>
      <c r="I24" s="832">
        <v>0</v>
      </c>
      <c r="J24" s="832"/>
      <c r="K24" s="835"/>
      <c r="L24" s="836"/>
      <c r="M24" s="837"/>
      <c r="O24" s="83"/>
    </row>
    <row r="25" spans="2:15" ht="21" customHeight="1">
      <c r="B25" s="869" t="s">
        <v>574</v>
      </c>
      <c r="C25" s="870"/>
      <c r="D25" s="871"/>
      <c r="E25" s="831">
        <f>SUM(G25:J25)</f>
        <v>0</v>
      </c>
      <c r="F25" s="846"/>
      <c r="G25" s="832">
        <v>0</v>
      </c>
      <c r="H25" s="832"/>
      <c r="I25" s="832">
        <v>0</v>
      </c>
      <c r="J25" s="832"/>
      <c r="K25" s="835"/>
      <c r="L25" s="836"/>
      <c r="M25" s="837"/>
    </row>
    <row r="26" spans="2:15" ht="21" customHeight="1" thickBot="1">
      <c r="B26" s="905"/>
      <c r="C26" s="906"/>
      <c r="D26" s="907"/>
      <c r="E26" s="903"/>
      <c r="F26" s="903"/>
      <c r="G26" s="891"/>
      <c r="H26" s="891"/>
      <c r="I26" s="891"/>
      <c r="J26" s="891"/>
      <c r="K26" s="897"/>
      <c r="L26" s="898"/>
      <c r="M26" s="899"/>
    </row>
    <row r="27" spans="2:15" ht="21" customHeight="1">
      <c r="B27" s="48"/>
      <c r="C27"/>
      <c r="D27"/>
      <c r="E27"/>
      <c r="F27"/>
      <c r="G27"/>
    </row>
    <row r="28" spans="2:15" ht="21" customHeight="1" thickBot="1">
      <c r="B28" s="864" t="s">
        <v>154</v>
      </c>
      <c r="C28" s="864"/>
      <c r="D28" s="864"/>
      <c r="E28" s="864"/>
      <c r="F28" s="864"/>
      <c r="G28" s="85"/>
    </row>
    <row r="29" spans="2:15" ht="21" customHeight="1">
      <c r="B29" s="880"/>
      <c r="C29" s="881"/>
      <c r="D29" s="857"/>
      <c r="E29" s="890" t="s">
        <v>38</v>
      </c>
      <c r="F29" s="890"/>
      <c r="G29" s="845"/>
      <c r="H29" s="894"/>
      <c r="I29" s="895"/>
      <c r="J29" s="896"/>
      <c r="K29" s="894"/>
      <c r="L29" s="895"/>
      <c r="M29" s="904"/>
    </row>
    <row r="30" spans="2:15" ht="21" customHeight="1">
      <c r="B30" s="882"/>
      <c r="C30" s="883"/>
      <c r="D30" s="884"/>
      <c r="E30" s="629"/>
      <c r="F30" s="629"/>
      <c r="G30" s="629"/>
      <c r="H30" s="830" t="s">
        <v>37</v>
      </c>
      <c r="I30" s="691"/>
      <c r="J30" s="691"/>
      <c r="K30" s="830" t="s">
        <v>39</v>
      </c>
      <c r="L30" s="691"/>
      <c r="M30" s="900"/>
    </row>
    <row r="31" spans="2:15" ht="21" customHeight="1">
      <c r="B31" s="889" t="s">
        <v>356</v>
      </c>
      <c r="C31" s="691"/>
      <c r="D31" s="691"/>
      <c r="E31" s="832">
        <v>1</v>
      </c>
      <c r="F31" s="832"/>
      <c r="G31" s="832"/>
      <c r="H31" s="892" t="s">
        <v>578</v>
      </c>
      <c r="I31" s="832"/>
      <c r="J31" s="832"/>
      <c r="K31" s="832">
        <v>0</v>
      </c>
      <c r="L31" s="832"/>
      <c r="M31" s="893"/>
    </row>
    <row r="32" spans="2:15" ht="21" customHeight="1">
      <c r="B32" s="889" t="s">
        <v>155</v>
      </c>
      <c r="C32" s="691"/>
      <c r="D32" s="691"/>
      <c r="E32" s="832">
        <v>0</v>
      </c>
      <c r="F32" s="832"/>
      <c r="G32" s="832"/>
      <c r="H32" s="892" t="s">
        <v>577</v>
      </c>
      <c r="I32" s="832"/>
      <c r="J32" s="832"/>
      <c r="K32" s="892" t="s">
        <v>577</v>
      </c>
      <c r="L32" s="832"/>
      <c r="M32" s="893"/>
    </row>
    <row r="33" spans="2:13" ht="21" customHeight="1">
      <c r="B33" s="889" t="s">
        <v>156</v>
      </c>
      <c r="C33" s="691"/>
      <c r="D33" s="691"/>
      <c r="E33" s="832">
        <v>0</v>
      </c>
      <c r="F33" s="832"/>
      <c r="G33" s="832"/>
      <c r="H33" s="892" t="s">
        <v>577</v>
      </c>
      <c r="I33" s="832"/>
      <c r="J33" s="832"/>
      <c r="K33" s="892" t="s">
        <v>577</v>
      </c>
      <c r="L33" s="832"/>
      <c r="M33" s="893"/>
    </row>
    <row r="34" spans="2:13" ht="21" customHeight="1">
      <c r="B34" s="847" t="s">
        <v>157</v>
      </c>
      <c r="C34" s="621"/>
      <c r="D34" s="659"/>
      <c r="E34" s="901">
        <v>0</v>
      </c>
      <c r="F34" s="831"/>
      <c r="G34" s="902"/>
      <c r="H34" s="892" t="s">
        <v>577</v>
      </c>
      <c r="I34" s="832"/>
      <c r="J34" s="832"/>
      <c r="K34" s="892" t="s">
        <v>577</v>
      </c>
      <c r="L34" s="832"/>
      <c r="M34" s="893"/>
    </row>
    <row r="35" spans="2:13" ht="21" customHeight="1">
      <c r="B35" s="889" t="s">
        <v>502</v>
      </c>
      <c r="C35" s="691"/>
      <c r="D35" s="691"/>
      <c r="E35" s="832">
        <v>0</v>
      </c>
      <c r="F35" s="832"/>
      <c r="G35" s="832"/>
      <c r="H35" s="892" t="s">
        <v>577</v>
      </c>
      <c r="I35" s="832"/>
      <c r="J35" s="832"/>
      <c r="K35" s="892" t="s">
        <v>577</v>
      </c>
      <c r="L35" s="832"/>
      <c r="M35" s="893"/>
    </row>
    <row r="36" spans="2:13" ht="21" customHeight="1">
      <c r="B36" s="954" t="s">
        <v>386</v>
      </c>
      <c r="C36" s="628"/>
      <c r="D36" s="628"/>
      <c r="E36" s="955">
        <v>0</v>
      </c>
      <c r="F36" s="955"/>
      <c r="G36" s="955"/>
      <c r="H36" s="892" t="s">
        <v>577</v>
      </c>
      <c r="I36" s="832"/>
      <c r="J36" s="832"/>
      <c r="K36" s="892" t="s">
        <v>577</v>
      </c>
      <c r="L36" s="832"/>
      <c r="M36" s="893"/>
    </row>
    <row r="37" spans="2:13" ht="21" customHeight="1">
      <c r="B37" s="889" t="s">
        <v>500</v>
      </c>
      <c r="C37" s="691"/>
      <c r="D37" s="691"/>
      <c r="E37" s="832">
        <v>0</v>
      </c>
      <c r="F37" s="832"/>
      <c r="G37" s="832"/>
      <c r="H37" s="892" t="s">
        <v>577</v>
      </c>
      <c r="I37" s="832"/>
      <c r="J37" s="832"/>
      <c r="K37" s="892" t="s">
        <v>577</v>
      </c>
      <c r="L37" s="832"/>
      <c r="M37" s="893"/>
    </row>
    <row r="38" spans="2:13" ht="21" customHeight="1" thickBot="1">
      <c r="B38" s="931" t="s">
        <v>501</v>
      </c>
      <c r="C38" s="932"/>
      <c r="D38" s="932"/>
      <c r="E38" s="915">
        <v>0</v>
      </c>
      <c r="F38" s="915"/>
      <c r="G38" s="915"/>
      <c r="H38" s="914" t="s">
        <v>577</v>
      </c>
      <c r="I38" s="915"/>
      <c r="J38" s="915"/>
      <c r="K38" s="914" t="s">
        <v>577</v>
      </c>
      <c r="L38" s="915"/>
      <c r="M38" s="916"/>
    </row>
    <row r="39" spans="2:13" ht="21" customHeight="1">
      <c r="B39" s="48"/>
      <c r="C39"/>
      <c r="D39"/>
      <c r="E39"/>
      <c r="F39"/>
      <c r="G39"/>
    </row>
    <row r="40" spans="2:13" ht="21" customHeight="1" thickBot="1">
      <c r="B40" s="48" t="s">
        <v>359</v>
      </c>
      <c r="C40"/>
      <c r="D40"/>
      <c r="E40"/>
      <c r="F40"/>
      <c r="G40"/>
    </row>
    <row r="41" spans="2:13" ht="21" customHeight="1">
      <c r="B41" s="950" t="s">
        <v>576</v>
      </c>
      <c r="C41" s="951"/>
      <c r="D41" s="951"/>
      <c r="E41" s="951"/>
      <c r="F41" s="951"/>
      <c r="G41" s="951"/>
      <c r="H41" s="951"/>
      <c r="I41" s="951"/>
      <c r="J41" s="951"/>
      <c r="K41" s="951"/>
      <c r="L41" s="951"/>
      <c r="M41" s="952"/>
    </row>
    <row r="42" spans="2:13" ht="21" customHeight="1">
      <c r="B42" s="953"/>
      <c r="C42" s="922"/>
      <c r="D42" s="922"/>
      <c r="E42" s="691" t="s">
        <v>158</v>
      </c>
      <c r="F42" s="691"/>
      <c r="G42" s="691"/>
      <c r="H42" s="691"/>
      <c r="I42" s="928" t="s">
        <v>369</v>
      </c>
      <c r="J42" s="929"/>
      <c r="K42" s="929"/>
      <c r="L42" s="929"/>
      <c r="M42" s="930"/>
    </row>
    <row r="43" spans="2:13" ht="21" customHeight="1">
      <c r="B43" s="889" t="s">
        <v>128</v>
      </c>
      <c r="C43" s="691"/>
      <c r="D43" s="691"/>
      <c r="E43" s="901">
        <v>0</v>
      </c>
      <c r="F43" s="831"/>
      <c r="G43" s="831"/>
      <c r="H43" s="166" t="s">
        <v>307</v>
      </c>
      <c r="I43" s="944" t="s">
        <v>577</v>
      </c>
      <c r="J43" s="945"/>
      <c r="K43" s="945"/>
      <c r="L43" s="945"/>
      <c r="M43" s="142" t="s">
        <v>308</v>
      </c>
    </row>
    <row r="44" spans="2:13" ht="21" customHeight="1">
      <c r="B44" s="889" t="s">
        <v>41</v>
      </c>
      <c r="C44" s="691"/>
      <c r="D44" s="691"/>
      <c r="E44" s="901">
        <v>2</v>
      </c>
      <c r="F44" s="831"/>
      <c r="G44" s="831"/>
      <c r="H44" s="190" t="s">
        <v>307</v>
      </c>
      <c r="I44" s="944" t="s">
        <v>578</v>
      </c>
      <c r="J44" s="945"/>
      <c r="K44" s="945"/>
      <c r="L44" s="945"/>
      <c r="M44" s="142" t="s">
        <v>308</v>
      </c>
    </row>
    <row r="45" spans="2:13" ht="21" customHeight="1">
      <c r="B45" s="918" t="s">
        <v>40</v>
      </c>
      <c r="C45" s="919"/>
      <c r="D45" s="919"/>
      <c r="E45" s="946">
        <v>0</v>
      </c>
      <c r="F45" s="947"/>
      <c r="G45" s="947"/>
      <c r="H45" s="164" t="s">
        <v>307</v>
      </c>
      <c r="I45" s="850" t="s">
        <v>577</v>
      </c>
      <c r="J45" s="851"/>
      <c r="K45" s="851"/>
      <c r="L45" s="851"/>
      <c r="M45" s="191" t="s">
        <v>307</v>
      </c>
    </row>
    <row r="46" spans="2:13" ht="21" customHeight="1" thickBot="1">
      <c r="B46" s="948"/>
      <c r="C46" s="811"/>
      <c r="D46" s="811"/>
      <c r="E46" s="949"/>
      <c r="F46" s="903"/>
      <c r="G46" s="903"/>
      <c r="H46" s="193" t="s">
        <v>307</v>
      </c>
      <c r="I46" s="933"/>
      <c r="J46" s="934"/>
      <c r="K46" s="934"/>
      <c r="L46" s="934"/>
      <c r="M46" s="179" t="s">
        <v>307</v>
      </c>
    </row>
    <row r="47" spans="2:13" ht="21" customHeight="1">
      <c r="B47" s="48"/>
      <c r="C47"/>
      <c r="D47"/>
      <c r="E47"/>
      <c r="F47"/>
      <c r="G47"/>
    </row>
    <row r="48" spans="2:13" ht="21" customHeight="1" thickBot="1">
      <c r="B48" s="913" t="s">
        <v>430</v>
      </c>
      <c r="C48" s="913"/>
      <c r="D48" s="913"/>
      <c r="E48" s="913"/>
      <c r="F48" s="913"/>
      <c r="G48" s="913"/>
      <c r="H48" s="913"/>
      <c r="I48" s="913"/>
      <c r="J48" s="913"/>
      <c r="K48" s="913"/>
      <c r="L48" s="913"/>
      <c r="M48" s="913"/>
    </row>
    <row r="49" spans="2:13" ht="21" customHeight="1">
      <c r="B49" s="937" t="s">
        <v>272</v>
      </c>
      <c r="C49" s="938"/>
      <c r="D49" s="938"/>
      <c r="E49" s="935" t="s">
        <v>343</v>
      </c>
      <c r="F49" s="935"/>
      <c r="G49" s="935"/>
      <c r="H49" s="935"/>
      <c r="I49" s="935"/>
      <c r="J49" s="935"/>
      <c r="K49" s="941" t="s">
        <v>579</v>
      </c>
      <c r="L49" s="942"/>
      <c r="M49" s="943"/>
    </row>
    <row r="50" spans="2:13" ht="24.9" customHeight="1">
      <c r="B50" s="939"/>
      <c r="C50" s="940"/>
      <c r="D50" s="940"/>
      <c r="E50" s="750" t="s">
        <v>159</v>
      </c>
      <c r="F50" s="750"/>
      <c r="G50" s="750"/>
      <c r="H50" s="750"/>
      <c r="I50" s="750"/>
      <c r="J50" s="750"/>
      <c r="K50" s="962" t="s">
        <v>1101</v>
      </c>
      <c r="L50" s="963"/>
      <c r="M50" s="969" t="s">
        <v>580</v>
      </c>
    </row>
    <row r="51" spans="2:13" ht="24.9" customHeight="1">
      <c r="B51" s="939"/>
      <c r="C51" s="940"/>
      <c r="D51" s="940"/>
      <c r="E51" s="974" t="s">
        <v>160</v>
      </c>
      <c r="F51" s="974"/>
      <c r="G51" s="974"/>
      <c r="H51" s="974"/>
      <c r="I51" s="974"/>
      <c r="J51" s="974"/>
      <c r="K51" s="964"/>
      <c r="L51" s="965"/>
      <c r="M51" s="970"/>
    </row>
    <row r="52" spans="2:13" ht="21" customHeight="1">
      <c r="B52" s="975" t="s">
        <v>273</v>
      </c>
      <c r="C52" s="976"/>
      <c r="D52" s="976"/>
      <c r="E52" s="959"/>
      <c r="F52" s="959" t="s">
        <v>161</v>
      </c>
      <c r="G52" s="959"/>
      <c r="H52" s="959"/>
      <c r="I52" s="972"/>
      <c r="J52" s="973"/>
      <c r="K52" s="973"/>
      <c r="L52" s="973"/>
      <c r="M52" s="87" t="s">
        <v>308</v>
      </c>
    </row>
    <row r="53" spans="2:13" ht="21" customHeight="1">
      <c r="B53" s="977"/>
      <c r="C53" s="976"/>
      <c r="D53" s="976"/>
      <c r="E53" s="959"/>
      <c r="F53" s="959" t="s">
        <v>162</v>
      </c>
      <c r="G53" s="959"/>
      <c r="H53" s="959"/>
      <c r="I53" s="959"/>
      <c r="J53" s="959"/>
      <c r="K53" s="959"/>
      <c r="L53" s="959"/>
      <c r="M53" s="960"/>
    </row>
    <row r="54" spans="2:13" ht="21" customHeight="1">
      <c r="B54" s="977"/>
      <c r="C54" s="976"/>
      <c r="D54" s="976"/>
      <c r="E54" s="959"/>
      <c r="F54" s="959" t="s">
        <v>163</v>
      </c>
      <c r="G54" s="959"/>
      <c r="H54" s="959"/>
      <c r="I54" s="959"/>
      <c r="J54" s="959"/>
      <c r="K54" s="959"/>
      <c r="L54" s="959"/>
      <c r="M54" s="960"/>
    </row>
    <row r="55" spans="2:13" ht="21" customHeight="1" thickBot="1">
      <c r="B55" s="978"/>
      <c r="C55" s="979"/>
      <c r="D55" s="979"/>
      <c r="E55" s="936"/>
      <c r="F55" s="936" t="s">
        <v>164</v>
      </c>
      <c r="G55" s="936"/>
      <c r="H55" s="936"/>
      <c r="I55" s="936"/>
      <c r="J55" s="936"/>
      <c r="K55" s="936"/>
      <c r="L55" s="936"/>
      <c r="M55" s="961"/>
    </row>
    <row r="56" spans="2:13" ht="21" customHeight="1">
      <c r="B56" s="43"/>
      <c r="C56" s="43"/>
      <c r="D56" s="43"/>
      <c r="E56"/>
      <c r="F56"/>
      <c r="G56"/>
      <c r="H56"/>
      <c r="I56"/>
      <c r="J56"/>
      <c r="K56"/>
      <c r="L56"/>
      <c r="M56"/>
    </row>
    <row r="57" spans="2:13" ht="21" customHeight="1" thickBot="1">
      <c r="B57" s="968" t="s">
        <v>165</v>
      </c>
      <c r="C57" s="968"/>
      <c r="D57"/>
      <c r="E57"/>
      <c r="F57"/>
      <c r="G57"/>
    </row>
    <row r="58" spans="2:13" ht="21" customHeight="1">
      <c r="B58" s="927" t="s">
        <v>77</v>
      </c>
      <c r="C58" s="890"/>
      <c r="D58" s="925" t="s">
        <v>140</v>
      </c>
      <c r="E58" s="890"/>
      <c r="F58" s="890"/>
      <c r="G58" s="890"/>
      <c r="H58" s="890"/>
      <c r="I58" s="88" t="s">
        <v>522</v>
      </c>
      <c r="J58" s="89"/>
      <c r="K58" s="89"/>
      <c r="L58" s="89"/>
      <c r="M58" s="90"/>
    </row>
    <row r="59" spans="2:13" ht="36" customHeight="1">
      <c r="B59" s="617"/>
      <c r="C59" s="919"/>
      <c r="D59" s="926" t="s">
        <v>256</v>
      </c>
      <c r="E59" s="659"/>
      <c r="F59" s="91" t="s">
        <v>321</v>
      </c>
      <c r="G59" s="971" t="s">
        <v>141</v>
      </c>
      <c r="H59" s="628"/>
      <c r="I59" s="523" t="s">
        <v>1070</v>
      </c>
      <c r="J59" s="520"/>
      <c r="K59" s="520"/>
      <c r="L59" s="520"/>
      <c r="M59" s="521"/>
    </row>
    <row r="60" spans="2:13" ht="21" customHeight="1" thickBot="1">
      <c r="B60" s="921"/>
      <c r="C60" s="922"/>
      <c r="D60" s="830" t="s">
        <v>128</v>
      </c>
      <c r="E60" s="691"/>
      <c r="F60" s="830" t="s">
        <v>41</v>
      </c>
      <c r="G60" s="691"/>
      <c r="H60" s="830" t="s">
        <v>40</v>
      </c>
      <c r="I60" s="691"/>
      <c r="J60" s="911" t="s">
        <v>129</v>
      </c>
      <c r="K60" s="912"/>
      <c r="L60" s="911" t="s">
        <v>42</v>
      </c>
      <c r="M60" s="920"/>
    </row>
    <row r="61" spans="2:13" ht="21" customHeight="1">
      <c r="B61" s="923"/>
      <c r="C61" s="924"/>
      <c r="D61" s="478" t="s">
        <v>37</v>
      </c>
      <c r="E61" s="478" t="s">
        <v>39</v>
      </c>
      <c r="F61" s="478" t="s">
        <v>37</v>
      </c>
      <c r="G61" s="478" t="s">
        <v>39</v>
      </c>
      <c r="H61" s="478" t="s">
        <v>37</v>
      </c>
      <c r="I61" s="478" t="s">
        <v>39</v>
      </c>
      <c r="J61" s="478" t="s">
        <v>37</v>
      </c>
      <c r="K61" s="478" t="s">
        <v>39</v>
      </c>
      <c r="L61" s="478" t="s">
        <v>37</v>
      </c>
      <c r="M61" s="477" t="s">
        <v>39</v>
      </c>
    </row>
    <row r="62" spans="2:13" ht="36" customHeight="1">
      <c r="B62" s="917" t="s">
        <v>274</v>
      </c>
      <c r="C62" s="665"/>
      <c r="D62" s="161">
        <v>0</v>
      </c>
      <c r="E62" s="188">
        <v>0</v>
      </c>
      <c r="F62" s="161">
        <v>0</v>
      </c>
      <c r="G62" s="161">
        <v>0</v>
      </c>
      <c r="H62" s="188">
        <v>0</v>
      </c>
      <c r="I62" s="188">
        <v>0</v>
      </c>
      <c r="J62" s="188">
        <v>0</v>
      </c>
      <c r="K62" s="188">
        <v>0</v>
      </c>
      <c r="L62" s="188">
        <v>0</v>
      </c>
      <c r="M62" s="194">
        <v>0</v>
      </c>
    </row>
    <row r="63" spans="2:13" ht="36" customHeight="1">
      <c r="B63" s="917" t="s">
        <v>275</v>
      </c>
      <c r="C63" s="665"/>
      <c r="D63" s="188">
        <v>0</v>
      </c>
      <c r="E63" s="188">
        <v>0</v>
      </c>
      <c r="F63" s="161">
        <v>3</v>
      </c>
      <c r="G63" s="161">
        <v>2</v>
      </c>
      <c r="H63" s="188">
        <v>0</v>
      </c>
      <c r="I63" s="188">
        <v>0</v>
      </c>
      <c r="J63" s="188">
        <v>0</v>
      </c>
      <c r="K63" s="188">
        <v>0</v>
      </c>
      <c r="L63" s="188">
        <v>0</v>
      </c>
      <c r="M63" s="194">
        <v>0</v>
      </c>
    </row>
    <row r="64" spans="2:13" ht="21" customHeight="1">
      <c r="B64" s="908" t="s">
        <v>139</v>
      </c>
      <c r="C64" s="30" t="s">
        <v>134</v>
      </c>
      <c r="D64" s="161">
        <v>0</v>
      </c>
      <c r="E64" s="161">
        <v>0</v>
      </c>
      <c r="F64" s="161">
        <v>0</v>
      </c>
      <c r="G64" s="161">
        <v>0</v>
      </c>
      <c r="H64" s="188">
        <v>0</v>
      </c>
      <c r="I64" s="188">
        <v>0</v>
      </c>
      <c r="J64" s="188">
        <v>0</v>
      </c>
      <c r="K64" s="188">
        <v>0</v>
      </c>
      <c r="L64" s="188">
        <v>0</v>
      </c>
      <c r="M64" s="194">
        <v>0</v>
      </c>
    </row>
    <row r="65" spans="2:13" ht="36" customHeight="1">
      <c r="B65" s="909"/>
      <c r="C65" s="34" t="s">
        <v>135</v>
      </c>
      <c r="D65" s="161">
        <v>0</v>
      </c>
      <c r="E65" s="188">
        <v>0</v>
      </c>
      <c r="F65" s="161">
        <v>3</v>
      </c>
      <c r="G65" s="161">
        <v>0</v>
      </c>
      <c r="H65" s="188">
        <v>0</v>
      </c>
      <c r="I65" s="188">
        <v>0</v>
      </c>
      <c r="J65" s="188">
        <v>0</v>
      </c>
      <c r="K65" s="188">
        <v>0</v>
      </c>
      <c r="L65" s="188">
        <v>0</v>
      </c>
      <c r="M65" s="194">
        <v>0</v>
      </c>
    </row>
    <row r="66" spans="2:13" ht="36" customHeight="1">
      <c r="B66" s="909"/>
      <c r="C66" s="34" t="s">
        <v>136</v>
      </c>
      <c r="D66" s="161">
        <v>1</v>
      </c>
      <c r="E66" s="188">
        <v>0</v>
      </c>
      <c r="F66" s="161">
        <v>3</v>
      </c>
      <c r="G66" s="161">
        <v>1</v>
      </c>
      <c r="H66" s="188">
        <v>0</v>
      </c>
      <c r="I66" s="188">
        <v>0</v>
      </c>
      <c r="J66" s="188">
        <v>0</v>
      </c>
      <c r="K66" s="188">
        <v>0</v>
      </c>
      <c r="L66" s="188">
        <v>0</v>
      </c>
      <c r="M66" s="194">
        <v>0</v>
      </c>
    </row>
    <row r="67" spans="2:13" ht="36" customHeight="1">
      <c r="B67" s="909"/>
      <c r="C67" s="34" t="s">
        <v>137</v>
      </c>
      <c r="D67" s="161">
        <v>0</v>
      </c>
      <c r="E67" s="161">
        <v>0</v>
      </c>
      <c r="F67" s="161">
        <v>7</v>
      </c>
      <c r="G67" s="161">
        <v>0</v>
      </c>
      <c r="H67" s="161">
        <v>0</v>
      </c>
      <c r="I67" s="188">
        <v>0</v>
      </c>
      <c r="J67" s="161">
        <v>0</v>
      </c>
      <c r="K67" s="188">
        <v>0</v>
      </c>
      <c r="L67" s="161">
        <v>0</v>
      </c>
      <c r="M67" s="194">
        <v>0</v>
      </c>
    </row>
    <row r="68" spans="2:13" ht="21" customHeight="1">
      <c r="B68" s="910"/>
      <c r="C68" s="34" t="s">
        <v>237</v>
      </c>
      <c r="D68" s="161">
        <v>2</v>
      </c>
      <c r="E68" s="161">
        <v>0</v>
      </c>
      <c r="F68" s="161">
        <v>1</v>
      </c>
      <c r="G68" s="161">
        <v>0</v>
      </c>
      <c r="H68" s="161">
        <v>1</v>
      </c>
      <c r="I68" s="188">
        <v>0</v>
      </c>
      <c r="J68" s="161">
        <v>1</v>
      </c>
      <c r="K68" s="188">
        <v>0</v>
      </c>
      <c r="L68" s="161">
        <v>1</v>
      </c>
      <c r="M68" s="194">
        <v>0</v>
      </c>
    </row>
    <row r="69" spans="2:13" ht="21" customHeight="1">
      <c r="B69" s="694" t="s">
        <v>360</v>
      </c>
      <c r="C69" s="695"/>
      <c r="D69" s="695"/>
      <c r="E69" s="637"/>
      <c r="F69" s="652"/>
      <c r="G69" s="602"/>
      <c r="H69" s="602"/>
      <c r="I69" s="602"/>
      <c r="J69" s="602"/>
      <c r="K69" s="602"/>
      <c r="L69" s="602"/>
      <c r="M69" s="639"/>
    </row>
    <row r="70" spans="2:13" ht="21" customHeight="1" thickBot="1">
      <c r="B70" s="866" t="s">
        <v>138</v>
      </c>
      <c r="C70" s="782"/>
      <c r="D70" s="782"/>
      <c r="E70" s="783"/>
      <c r="F70" s="92" t="s">
        <v>321</v>
      </c>
      <c r="G70" s="966"/>
      <c r="H70" s="966"/>
      <c r="I70" s="966"/>
      <c r="J70" s="966"/>
      <c r="K70" s="966"/>
      <c r="L70" s="966"/>
      <c r="M70" s="967"/>
    </row>
    <row r="72" spans="2:13" ht="22.5" customHeight="1">
      <c r="C72" s="195"/>
      <c r="D72" s="956" t="s">
        <v>128</v>
      </c>
      <c r="E72" s="957"/>
      <c r="F72" s="957" t="s">
        <v>41</v>
      </c>
      <c r="G72" s="957"/>
      <c r="H72" s="957" t="s">
        <v>40</v>
      </c>
      <c r="I72" s="957"/>
      <c r="J72" s="957" t="s">
        <v>129</v>
      </c>
      <c r="K72" s="957"/>
      <c r="L72" s="957" t="s">
        <v>42</v>
      </c>
      <c r="M72" s="958"/>
    </row>
    <row r="73" spans="2:13" ht="22.5" customHeight="1">
      <c r="C73" s="195"/>
      <c r="D73" s="196" t="s">
        <v>37</v>
      </c>
      <c r="E73" s="197" t="s">
        <v>39</v>
      </c>
      <c r="F73" s="197" t="s">
        <v>37</v>
      </c>
      <c r="G73" s="197" t="s">
        <v>39</v>
      </c>
      <c r="H73" s="197" t="s">
        <v>37</v>
      </c>
      <c r="I73" s="197" t="s">
        <v>39</v>
      </c>
      <c r="J73" s="197" t="s">
        <v>37</v>
      </c>
      <c r="K73" s="197" t="s">
        <v>39</v>
      </c>
      <c r="L73" s="197" t="s">
        <v>37</v>
      </c>
      <c r="M73" s="198" t="s">
        <v>39</v>
      </c>
    </row>
    <row r="74" spans="2:13" ht="22.5" customHeight="1">
      <c r="C74" s="199" t="s">
        <v>581</v>
      </c>
      <c r="D74" s="200">
        <f>E10</f>
        <v>3</v>
      </c>
      <c r="E74" s="201">
        <f>F10</f>
        <v>0</v>
      </c>
      <c r="F74" s="201">
        <f>E9</f>
        <v>14</v>
      </c>
      <c r="G74" s="201">
        <f>F9</f>
        <v>1</v>
      </c>
      <c r="H74" s="201">
        <f>E7</f>
        <v>1</v>
      </c>
      <c r="I74" s="201">
        <f>F7</f>
        <v>0</v>
      </c>
      <c r="J74" s="201">
        <f>E11</f>
        <v>1</v>
      </c>
      <c r="K74" s="201">
        <f>F11</f>
        <v>0</v>
      </c>
      <c r="L74" s="201">
        <f>E12</f>
        <v>1</v>
      </c>
      <c r="M74" s="202">
        <f>F12</f>
        <v>0</v>
      </c>
    </row>
    <row r="75" spans="2:13" ht="22.5" customHeight="1">
      <c r="C75" s="199" t="s">
        <v>582</v>
      </c>
      <c r="D75" s="204">
        <f t="shared" ref="D75:M75" si="2">SUM(D64:D68)</f>
        <v>3</v>
      </c>
      <c r="E75" s="204">
        <f t="shared" si="2"/>
        <v>0</v>
      </c>
      <c r="F75" s="203">
        <f t="shared" si="2"/>
        <v>14</v>
      </c>
      <c r="G75" s="203">
        <f>SUM(G64:G68)</f>
        <v>1</v>
      </c>
      <c r="H75" s="204">
        <f t="shared" si="2"/>
        <v>1</v>
      </c>
      <c r="I75" s="203">
        <f t="shared" si="2"/>
        <v>0</v>
      </c>
      <c r="J75" s="204">
        <f>SUM(J64:J68)</f>
        <v>1</v>
      </c>
      <c r="K75" s="204">
        <f>SUM(K64:K68)</f>
        <v>0</v>
      </c>
      <c r="L75" s="204">
        <f t="shared" si="2"/>
        <v>1</v>
      </c>
      <c r="M75" s="205">
        <f t="shared" si="2"/>
        <v>0</v>
      </c>
    </row>
    <row r="76" spans="2:13" ht="22.5" customHeight="1">
      <c r="C76" s="199" t="s">
        <v>583</v>
      </c>
      <c r="D76" s="206" t="str">
        <f>IF(D74=D75,"OK","NG")</f>
        <v>OK</v>
      </c>
      <c r="E76" s="207" t="str">
        <f>IF(E74=E75,"OK","NG")</f>
        <v>OK</v>
      </c>
      <c r="F76" s="207" t="str">
        <f>IF(F74=F75,"OK","NG")</f>
        <v>OK</v>
      </c>
      <c r="G76" s="207" t="str">
        <f t="shared" ref="G76:M76" si="3">IF(G74=G75,"OK","NG")</f>
        <v>OK</v>
      </c>
      <c r="H76" s="207" t="str">
        <f t="shared" si="3"/>
        <v>OK</v>
      </c>
      <c r="I76" s="207" t="str">
        <f t="shared" si="3"/>
        <v>OK</v>
      </c>
      <c r="J76" s="207" t="str">
        <f>IF(J74=J75,"OK","NG")</f>
        <v>OK</v>
      </c>
      <c r="K76" s="207" t="str">
        <f>IF(K74=K75,"OK","NG")</f>
        <v>OK</v>
      </c>
      <c r="L76" s="207" t="str">
        <f>IF(L74=L75,"OK",H76)</f>
        <v>OK</v>
      </c>
      <c r="M76" s="208" t="str">
        <f t="shared" si="3"/>
        <v>OK</v>
      </c>
    </row>
  </sheetData>
  <mergeCells count="166">
    <mergeCell ref="D72:E72"/>
    <mergeCell ref="F72:G72"/>
    <mergeCell ref="H72:I72"/>
    <mergeCell ref="J72:K72"/>
    <mergeCell ref="L72:M72"/>
    <mergeCell ref="I54:M54"/>
    <mergeCell ref="I55:M55"/>
    <mergeCell ref="F54:H54"/>
    <mergeCell ref="E50:J50"/>
    <mergeCell ref="K50:L51"/>
    <mergeCell ref="G70:M70"/>
    <mergeCell ref="B70:E70"/>
    <mergeCell ref="B69:E69"/>
    <mergeCell ref="F69:M69"/>
    <mergeCell ref="B57:C57"/>
    <mergeCell ref="M50:M51"/>
    <mergeCell ref="G59:H59"/>
    <mergeCell ref="I59:M59"/>
    <mergeCell ref="I53:M53"/>
    <mergeCell ref="I52:L52"/>
    <mergeCell ref="E51:J51"/>
    <mergeCell ref="F52:H52"/>
    <mergeCell ref="F53:H53"/>
    <mergeCell ref="B52:E55"/>
    <mergeCell ref="F55:H55"/>
    <mergeCell ref="B49:D51"/>
    <mergeCell ref="K49:M49"/>
    <mergeCell ref="I44:L44"/>
    <mergeCell ref="I45:L45"/>
    <mergeCell ref="E45:G45"/>
    <mergeCell ref="I43:L43"/>
    <mergeCell ref="B35:D35"/>
    <mergeCell ref="E35:G35"/>
    <mergeCell ref="H35:J35"/>
    <mergeCell ref="B46:D46"/>
    <mergeCell ref="E46:G46"/>
    <mergeCell ref="B41:M41"/>
    <mergeCell ref="B42:D42"/>
    <mergeCell ref="B43:D43"/>
    <mergeCell ref="B44:D44"/>
    <mergeCell ref="B36:D36"/>
    <mergeCell ref="E36:G36"/>
    <mergeCell ref="H36:J36"/>
    <mergeCell ref="K36:M36"/>
    <mergeCell ref="B37:D37"/>
    <mergeCell ref="E37:G37"/>
    <mergeCell ref="H37:J37"/>
    <mergeCell ref="K37:M37"/>
    <mergeCell ref="B64:B68"/>
    <mergeCell ref="F60:G60"/>
    <mergeCell ref="H60:I60"/>
    <mergeCell ref="J60:K60"/>
    <mergeCell ref="B48:M48"/>
    <mergeCell ref="K38:M38"/>
    <mergeCell ref="E38:G38"/>
    <mergeCell ref="H38:J38"/>
    <mergeCell ref="B63:C63"/>
    <mergeCell ref="B45:D45"/>
    <mergeCell ref="L60:M60"/>
    <mergeCell ref="D60:E60"/>
    <mergeCell ref="B60:C61"/>
    <mergeCell ref="B62:C62"/>
    <mergeCell ref="D58:H58"/>
    <mergeCell ref="D59:E59"/>
    <mergeCell ref="B58:C59"/>
    <mergeCell ref="E42:H42"/>
    <mergeCell ref="I42:M42"/>
    <mergeCell ref="B38:D38"/>
    <mergeCell ref="I46:L46"/>
    <mergeCell ref="E43:G43"/>
    <mergeCell ref="E44:G44"/>
    <mergeCell ref="E49:J49"/>
    <mergeCell ref="K31:M31"/>
    <mergeCell ref="H34:J34"/>
    <mergeCell ref="K34:M34"/>
    <mergeCell ref="K33:M33"/>
    <mergeCell ref="H33:J33"/>
    <mergeCell ref="K35:M35"/>
    <mergeCell ref="K25:M25"/>
    <mergeCell ref="B28:F28"/>
    <mergeCell ref="B29:D30"/>
    <mergeCell ref="H29:J29"/>
    <mergeCell ref="K26:M26"/>
    <mergeCell ref="H30:J30"/>
    <mergeCell ref="K30:M30"/>
    <mergeCell ref="E31:G31"/>
    <mergeCell ref="E34:G34"/>
    <mergeCell ref="E26:F26"/>
    <mergeCell ref="E30:G30"/>
    <mergeCell ref="K29:M29"/>
    <mergeCell ref="K32:M32"/>
    <mergeCell ref="I26:J26"/>
    <mergeCell ref="E32:G32"/>
    <mergeCell ref="B34:D34"/>
    <mergeCell ref="H32:J32"/>
    <mergeCell ref="B26:D26"/>
    <mergeCell ref="B32:D32"/>
    <mergeCell ref="B25:D25"/>
    <mergeCell ref="E29:G29"/>
    <mergeCell ref="B33:D33"/>
    <mergeCell ref="E33:G33"/>
    <mergeCell ref="B31:D31"/>
    <mergeCell ref="G26:H26"/>
    <mergeCell ref="G25:H25"/>
    <mergeCell ref="H31:J31"/>
    <mergeCell ref="I25:J25"/>
    <mergeCell ref="E25:F25"/>
    <mergeCell ref="B2:D2"/>
    <mergeCell ref="E23:F23"/>
    <mergeCell ref="B20:D21"/>
    <mergeCell ref="B16:C16"/>
    <mergeCell ref="B23:D23"/>
    <mergeCell ref="B12:C12"/>
    <mergeCell ref="B13:C13"/>
    <mergeCell ref="D3:F3"/>
    <mergeCell ref="D4:F4"/>
    <mergeCell ref="B15:C15"/>
    <mergeCell ref="G24:H24"/>
    <mergeCell ref="E21:F21"/>
    <mergeCell ref="D13:I14"/>
    <mergeCell ref="B3:C5"/>
    <mergeCell ref="B8:C8"/>
    <mergeCell ref="B11:C11"/>
    <mergeCell ref="G9:I9"/>
    <mergeCell ref="B19:F19"/>
    <mergeCell ref="G16:I16"/>
    <mergeCell ref="I21:J21"/>
    <mergeCell ref="G8:I8"/>
    <mergeCell ref="G11:I11"/>
    <mergeCell ref="B17:I17"/>
    <mergeCell ref="B24:D24"/>
    <mergeCell ref="B14:C14"/>
    <mergeCell ref="J3:M5"/>
    <mergeCell ref="B22:D22"/>
    <mergeCell ref="J6:M6"/>
    <mergeCell ref="B7:C7"/>
    <mergeCell ref="J7:M7"/>
    <mergeCell ref="J8:M8"/>
    <mergeCell ref="B6:C6"/>
    <mergeCell ref="K23:M23"/>
    <mergeCell ref="I24:J24"/>
    <mergeCell ref="K24:M24"/>
    <mergeCell ref="K22:M22"/>
    <mergeCell ref="G22:H22"/>
    <mergeCell ref="G15:I15"/>
    <mergeCell ref="I23:J23"/>
    <mergeCell ref="G23:H23"/>
    <mergeCell ref="G12:I12"/>
    <mergeCell ref="K20:M21"/>
    <mergeCell ref="E20:J20"/>
    <mergeCell ref="E24:F24"/>
    <mergeCell ref="J9:M9"/>
    <mergeCell ref="G21:H21"/>
    <mergeCell ref="J14:M14"/>
    <mergeCell ref="E22:F22"/>
    <mergeCell ref="I22:J22"/>
    <mergeCell ref="G3:I5"/>
    <mergeCell ref="J11:M11"/>
    <mergeCell ref="J13:M13"/>
    <mergeCell ref="J15:M15"/>
    <mergeCell ref="J16:M16"/>
    <mergeCell ref="J10:M10"/>
    <mergeCell ref="G7:I7"/>
    <mergeCell ref="J12:M12"/>
    <mergeCell ref="G6:I6"/>
    <mergeCell ref="G10:I10"/>
  </mergeCells>
  <phoneticPr fontId="5"/>
  <conditionalFormatting sqref="D76:M76">
    <cfRule type="cellIs" dxfId="0" priority="1" operator="equal">
      <formula>"NG"</formula>
    </cfRule>
  </conditionalFormatting>
  <dataValidations count="3">
    <dataValidation type="list" allowBlank="1" showInputMessage="1" showErrorMessage="1" sqref="WVJ983062:WVL983066 IX22:IZ26 ST22:SV26 ACP22:ACR26 AML22:AMN26 AWH22:AWJ26 BGD22:BGF26 BPZ22:BQB26 BZV22:BZX26 CJR22:CJT26 CTN22:CTP26 DDJ22:DDL26 DNF22:DNH26 DXB22:DXD26 EGX22:EGZ26 EQT22:EQV26 FAP22:FAR26 FKL22:FKN26 FUH22:FUJ26 GED22:GEF26 GNZ22:GOB26 GXV22:GXX26 HHR22:HHT26 HRN22:HRP26 IBJ22:IBL26 ILF22:ILH26 IVB22:IVD26 JEX22:JEZ26 JOT22:JOV26 JYP22:JYR26 KIL22:KIN26 KSH22:KSJ26 LCD22:LCF26 LLZ22:LMB26 LVV22:LVX26 MFR22:MFT26 MPN22:MPP26 MZJ22:MZL26 NJF22:NJH26 NTB22:NTD26 OCX22:OCZ26 OMT22:OMV26 OWP22:OWR26 PGL22:PGN26 PQH22:PQJ26 QAD22:QAF26 QJZ22:QKB26 QTV22:QTX26 RDR22:RDT26 RNN22:RNP26 RXJ22:RXL26 SHF22:SHH26 SRB22:SRD26 TAX22:TAZ26 TKT22:TKV26 TUP22:TUR26 UEL22:UEN26 UOH22:UOJ26 UYD22:UYF26 VHZ22:VIB26 VRV22:VRX26 WBR22:WBT26 WLN22:WLP26 WVJ22:WVL26 B65558:D65562 IX65558:IZ65562 ST65558:SV65562 ACP65558:ACR65562 AML65558:AMN65562 AWH65558:AWJ65562 BGD65558:BGF65562 BPZ65558:BQB65562 BZV65558:BZX65562 CJR65558:CJT65562 CTN65558:CTP65562 DDJ65558:DDL65562 DNF65558:DNH65562 DXB65558:DXD65562 EGX65558:EGZ65562 EQT65558:EQV65562 FAP65558:FAR65562 FKL65558:FKN65562 FUH65558:FUJ65562 GED65558:GEF65562 GNZ65558:GOB65562 GXV65558:GXX65562 HHR65558:HHT65562 HRN65558:HRP65562 IBJ65558:IBL65562 ILF65558:ILH65562 IVB65558:IVD65562 JEX65558:JEZ65562 JOT65558:JOV65562 JYP65558:JYR65562 KIL65558:KIN65562 KSH65558:KSJ65562 LCD65558:LCF65562 LLZ65558:LMB65562 LVV65558:LVX65562 MFR65558:MFT65562 MPN65558:MPP65562 MZJ65558:MZL65562 NJF65558:NJH65562 NTB65558:NTD65562 OCX65558:OCZ65562 OMT65558:OMV65562 OWP65558:OWR65562 PGL65558:PGN65562 PQH65558:PQJ65562 QAD65558:QAF65562 QJZ65558:QKB65562 QTV65558:QTX65562 RDR65558:RDT65562 RNN65558:RNP65562 RXJ65558:RXL65562 SHF65558:SHH65562 SRB65558:SRD65562 TAX65558:TAZ65562 TKT65558:TKV65562 TUP65558:TUR65562 UEL65558:UEN65562 UOH65558:UOJ65562 UYD65558:UYF65562 VHZ65558:VIB65562 VRV65558:VRX65562 WBR65558:WBT65562 WLN65558:WLP65562 WVJ65558:WVL65562 B131094:D131098 IX131094:IZ131098 ST131094:SV131098 ACP131094:ACR131098 AML131094:AMN131098 AWH131094:AWJ131098 BGD131094:BGF131098 BPZ131094:BQB131098 BZV131094:BZX131098 CJR131094:CJT131098 CTN131094:CTP131098 DDJ131094:DDL131098 DNF131094:DNH131098 DXB131094:DXD131098 EGX131094:EGZ131098 EQT131094:EQV131098 FAP131094:FAR131098 FKL131094:FKN131098 FUH131094:FUJ131098 GED131094:GEF131098 GNZ131094:GOB131098 GXV131094:GXX131098 HHR131094:HHT131098 HRN131094:HRP131098 IBJ131094:IBL131098 ILF131094:ILH131098 IVB131094:IVD131098 JEX131094:JEZ131098 JOT131094:JOV131098 JYP131094:JYR131098 KIL131094:KIN131098 KSH131094:KSJ131098 LCD131094:LCF131098 LLZ131094:LMB131098 LVV131094:LVX131098 MFR131094:MFT131098 MPN131094:MPP131098 MZJ131094:MZL131098 NJF131094:NJH131098 NTB131094:NTD131098 OCX131094:OCZ131098 OMT131094:OMV131098 OWP131094:OWR131098 PGL131094:PGN131098 PQH131094:PQJ131098 QAD131094:QAF131098 QJZ131094:QKB131098 QTV131094:QTX131098 RDR131094:RDT131098 RNN131094:RNP131098 RXJ131094:RXL131098 SHF131094:SHH131098 SRB131094:SRD131098 TAX131094:TAZ131098 TKT131094:TKV131098 TUP131094:TUR131098 UEL131094:UEN131098 UOH131094:UOJ131098 UYD131094:UYF131098 VHZ131094:VIB131098 VRV131094:VRX131098 WBR131094:WBT131098 WLN131094:WLP131098 WVJ131094:WVL131098 B196630:D196634 IX196630:IZ196634 ST196630:SV196634 ACP196630:ACR196634 AML196630:AMN196634 AWH196630:AWJ196634 BGD196630:BGF196634 BPZ196630:BQB196634 BZV196630:BZX196634 CJR196630:CJT196634 CTN196630:CTP196634 DDJ196630:DDL196634 DNF196630:DNH196634 DXB196630:DXD196634 EGX196630:EGZ196634 EQT196630:EQV196634 FAP196630:FAR196634 FKL196630:FKN196634 FUH196630:FUJ196634 GED196630:GEF196634 GNZ196630:GOB196634 GXV196630:GXX196634 HHR196630:HHT196634 HRN196630:HRP196634 IBJ196630:IBL196634 ILF196630:ILH196634 IVB196630:IVD196634 JEX196630:JEZ196634 JOT196630:JOV196634 JYP196630:JYR196634 KIL196630:KIN196634 KSH196630:KSJ196634 LCD196630:LCF196634 LLZ196630:LMB196634 LVV196630:LVX196634 MFR196630:MFT196634 MPN196630:MPP196634 MZJ196630:MZL196634 NJF196630:NJH196634 NTB196630:NTD196634 OCX196630:OCZ196634 OMT196630:OMV196634 OWP196630:OWR196634 PGL196630:PGN196634 PQH196630:PQJ196634 QAD196630:QAF196634 QJZ196630:QKB196634 QTV196630:QTX196634 RDR196630:RDT196634 RNN196630:RNP196634 RXJ196630:RXL196634 SHF196630:SHH196634 SRB196630:SRD196634 TAX196630:TAZ196634 TKT196630:TKV196634 TUP196630:TUR196634 UEL196630:UEN196634 UOH196630:UOJ196634 UYD196630:UYF196634 VHZ196630:VIB196634 VRV196630:VRX196634 WBR196630:WBT196634 WLN196630:WLP196634 WVJ196630:WVL196634 B262166:D262170 IX262166:IZ262170 ST262166:SV262170 ACP262166:ACR262170 AML262166:AMN262170 AWH262166:AWJ262170 BGD262166:BGF262170 BPZ262166:BQB262170 BZV262166:BZX262170 CJR262166:CJT262170 CTN262166:CTP262170 DDJ262166:DDL262170 DNF262166:DNH262170 DXB262166:DXD262170 EGX262166:EGZ262170 EQT262166:EQV262170 FAP262166:FAR262170 FKL262166:FKN262170 FUH262166:FUJ262170 GED262166:GEF262170 GNZ262166:GOB262170 GXV262166:GXX262170 HHR262166:HHT262170 HRN262166:HRP262170 IBJ262166:IBL262170 ILF262166:ILH262170 IVB262166:IVD262170 JEX262166:JEZ262170 JOT262166:JOV262170 JYP262166:JYR262170 KIL262166:KIN262170 KSH262166:KSJ262170 LCD262166:LCF262170 LLZ262166:LMB262170 LVV262166:LVX262170 MFR262166:MFT262170 MPN262166:MPP262170 MZJ262166:MZL262170 NJF262166:NJH262170 NTB262166:NTD262170 OCX262166:OCZ262170 OMT262166:OMV262170 OWP262166:OWR262170 PGL262166:PGN262170 PQH262166:PQJ262170 QAD262166:QAF262170 QJZ262166:QKB262170 QTV262166:QTX262170 RDR262166:RDT262170 RNN262166:RNP262170 RXJ262166:RXL262170 SHF262166:SHH262170 SRB262166:SRD262170 TAX262166:TAZ262170 TKT262166:TKV262170 TUP262166:TUR262170 UEL262166:UEN262170 UOH262166:UOJ262170 UYD262166:UYF262170 VHZ262166:VIB262170 VRV262166:VRX262170 WBR262166:WBT262170 WLN262166:WLP262170 WVJ262166:WVL262170 B327702:D327706 IX327702:IZ327706 ST327702:SV327706 ACP327702:ACR327706 AML327702:AMN327706 AWH327702:AWJ327706 BGD327702:BGF327706 BPZ327702:BQB327706 BZV327702:BZX327706 CJR327702:CJT327706 CTN327702:CTP327706 DDJ327702:DDL327706 DNF327702:DNH327706 DXB327702:DXD327706 EGX327702:EGZ327706 EQT327702:EQV327706 FAP327702:FAR327706 FKL327702:FKN327706 FUH327702:FUJ327706 GED327702:GEF327706 GNZ327702:GOB327706 GXV327702:GXX327706 HHR327702:HHT327706 HRN327702:HRP327706 IBJ327702:IBL327706 ILF327702:ILH327706 IVB327702:IVD327706 JEX327702:JEZ327706 JOT327702:JOV327706 JYP327702:JYR327706 KIL327702:KIN327706 KSH327702:KSJ327706 LCD327702:LCF327706 LLZ327702:LMB327706 LVV327702:LVX327706 MFR327702:MFT327706 MPN327702:MPP327706 MZJ327702:MZL327706 NJF327702:NJH327706 NTB327702:NTD327706 OCX327702:OCZ327706 OMT327702:OMV327706 OWP327702:OWR327706 PGL327702:PGN327706 PQH327702:PQJ327706 QAD327702:QAF327706 QJZ327702:QKB327706 QTV327702:QTX327706 RDR327702:RDT327706 RNN327702:RNP327706 RXJ327702:RXL327706 SHF327702:SHH327706 SRB327702:SRD327706 TAX327702:TAZ327706 TKT327702:TKV327706 TUP327702:TUR327706 UEL327702:UEN327706 UOH327702:UOJ327706 UYD327702:UYF327706 VHZ327702:VIB327706 VRV327702:VRX327706 WBR327702:WBT327706 WLN327702:WLP327706 WVJ327702:WVL327706 B393238:D393242 IX393238:IZ393242 ST393238:SV393242 ACP393238:ACR393242 AML393238:AMN393242 AWH393238:AWJ393242 BGD393238:BGF393242 BPZ393238:BQB393242 BZV393238:BZX393242 CJR393238:CJT393242 CTN393238:CTP393242 DDJ393238:DDL393242 DNF393238:DNH393242 DXB393238:DXD393242 EGX393238:EGZ393242 EQT393238:EQV393242 FAP393238:FAR393242 FKL393238:FKN393242 FUH393238:FUJ393242 GED393238:GEF393242 GNZ393238:GOB393242 GXV393238:GXX393242 HHR393238:HHT393242 HRN393238:HRP393242 IBJ393238:IBL393242 ILF393238:ILH393242 IVB393238:IVD393242 JEX393238:JEZ393242 JOT393238:JOV393242 JYP393238:JYR393242 KIL393238:KIN393242 KSH393238:KSJ393242 LCD393238:LCF393242 LLZ393238:LMB393242 LVV393238:LVX393242 MFR393238:MFT393242 MPN393238:MPP393242 MZJ393238:MZL393242 NJF393238:NJH393242 NTB393238:NTD393242 OCX393238:OCZ393242 OMT393238:OMV393242 OWP393238:OWR393242 PGL393238:PGN393242 PQH393238:PQJ393242 QAD393238:QAF393242 QJZ393238:QKB393242 QTV393238:QTX393242 RDR393238:RDT393242 RNN393238:RNP393242 RXJ393238:RXL393242 SHF393238:SHH393242 SRB393238:SRD393242 TAX393238:TAZ393242 TKT393238:TKV393242 TUP393238:TUR393242 UEL393238:UEN393242 UOH393238:UOJ393242 UYD393238:UYF393242 VHZ393238:VIB393242 VRV393238:VRX393242 WBR393238:WBT393242 WLN393238:WLP393242 WVJ393238:WVL393242 B458774:D458778 IX458774:IZ458778 ST458774:SV458778 ACP458774:ACR458778 AML458774:AMN458778 AWH458774:AWJ458778 BGD458774:BGF458778 BPZ458774:BQB458778 BZV458774:BZX458778 CJR458774:CJT458778 CTN458774:CTP458778 DDJ458774:DDL458778 DNF458774:DNH458778 DXB458774:DXD458778 EGX458774:EGZ458778 EQT458774:EQV458778 FAP458774:FAR458778 FKL458774:FKN458778 FUH458774:FUJ458778 GED458774:GEF458778 GNZ458774:GOB458778 GXV458774:GXX458778 HHR458774:HHT458778 HRN458774:HRP458778 IBJ458774:IBL458778 ILF458774:ILH458778 IVB458774:IVD458778 JEX458774:JEZ458778 JOT458774:JOV458778 JYP458774:JYR458778 KIL458774:KIN458778 KSH458774:KSJ458778 LCD458774:LCF458778 LLZ458774:LMB458778 LVV458774:LVX458778 MFR458774:MFT458778 MPN458774:MPP458778 MZJ458774:MZL458778 NJF458774:NJH458778 NTB458774:NTD458778 OCX458774:OCZ458778 OMT458774:OMV458778 OWP458774:OWR458778 PGL458774:PGN458778 PQH458774:PQJ458778 QAD458774:QAF458778 QJZ458774:QKB458778 QTV458774:QTX458778 RDR458774:RDT458778 RNN458774:RNP458778 RXJ458774:RXL458778 SHF458774:SHH458778 SRB458774:SRD458778 TAX458774:TAZ458778 TKT458774:TKV458778 TUP458774:TUR458778 UEL458774:UEN458778 UOH458774:UOJ458778 UYD458774:UYF458778 VHZ458774:VIB458778 VRV458774:VRX458778 WBR458774:WBT458778 WLN458774:WLP458778 WVJ458774:WVL458778 B524310:D524314 IX524310:IZ524314 ST524310:SV524314 ACP524310:ACR524314 AML524310:AMN524314 AWH524310:AWJ524314 BGD524310:BGF524314 BPZ524310:BQB524314 BZV524310:BZX524314 CJR524310:CJT524314 CTN524310:CTP524314 DDJ524310:DDL524314 DNF524310:DNH524314 DXB524310:DXD524314 EGX524310:EGZ524314 EQT524310:EQV524314 FAP524310:FAR524314 FKL524310:FKN524314 FUH524310:FUJ524314 GED524310:GEF524314 GNZ524310:GOB524314 GXV524310:GXX524314 HHR524310:HHT524314 HRN524310:HRP524314 IBJ524310:IBL524314 ILF524310:ILH524314 IVB524310:IVD524314 JEX524310:JEZ524314 JOT524310:JOV524314 JYP524310:JYR524314 KIL524310:KIN524314 KSH524310:KSJ524314 LCD524310:LCF524314 LLZ524310:LMB524314 LVV524310:LVX524314 MFR524310:MFT524314 MPN524310:MPP524314 MZJ524310:MZL524314 NJF524310:NJH524314 NTB524310:NTD524314 OCX524310:OCZ524314 OMT524310:OMV524314 OWP524310:OWR524314 PGL524310:PGN524314 PQH524310:PQJ524314 QAD524310:QAF524314 QJZ524310:QKB524314 QTV524310:QTX524314 RDR524310:RDT524314 RNN524310:RNP524314 RXJ524310:RXL524314 SHF524310:SHH524314 SRB524310:SRD524314 TAX524310:TAZ524314 TKT524310:TKV524314 TUP524310:TUR524314 UEL524310:UEN524314 UOH524310:UOJ524314 UYD524310:UYF524314 VHZ524310:VIB524314 VRV524310:VRX524314 WBR524310:WBT524314 WLN524310:WLP524314 WVJ524310:WVL524314 B589846:D589850 IX589846:IZ589850 ST589846:SV589850 ACP589846:ACR589850 AML589846:AMN589850 AWH589846:AWJ589850 BGD589846:BGF589850 BPZ589846:BQB589850 BZV589846:BZX589850 CJR589846:CJT589850 CTN589846:CTP589850 DDJ589846:DDL589850 DNF589846:DNH589850 DXB589846:DXD589850 EGX589846:EGZ589850 EQT589846:EQV589850 FAP589846:FAR589850 FKL589846:FKN589850 FUH589846:FUJ589850 GED589846:GEF589850 GNZ589846:GOB589850 GXV589846:GXX589850 HHR589846:HHT589850 HRN589846:HRP589850 IBJ589846:IBL589850 ILF589846:ILH589850 IVB589846:IVD589850 JEX589846:JEZ589850 JOT589846:JOV589850 JYP589846:JYR589850 KIL589846:KIN589850 KSH589846:KSJ589850 LCD589846:LCF589850 LLZ589846:LMB589850 LVV589846:LVX589850 MFR589846:MFT589850 MPN589846:MPP589850 MZJ589846:MZL589850 NJF589846:NJH589850 NTB589846:NTD589850 OCX589846:OCZ589850 OMT589846:OMV589850 OWP589846:OWR589850 PGL589846:PGN589850 PQH589846:PQJ589850 QAD589846:QAF589850 QJZ589846:QKB589850 QTV589846:QTX589850 RDR589846:RDT589850 RNN589846:RNP589850 RXJ589846:RXL589850 SHF589846:SHH589850 SRB589846:SRD589850 TAX589846:TAZ589850 TKT589846:TKV589850 TUP589846:TUR589850 UEL589846:UEN589850 UOH589846:UOJ589850 UYD589846:UYF589850 VHZ589846:VIB589850 VRV589846:VRX589850 WBR589846:WBT589850 WLN589846:WLP589850 WVJ589846:WVL589850 B655382:D655386 IX655382:IZ655386 ST655382:SV655386 ACP655382:ACR655386 AML655382:AMN655386 AWH655382:AWJ655386 BGD655382:BGF655386 BPZ655382:BQB655386 BZV655382:BZX655386 CJR655382:CJT655386 CTN655382:CTP655386 DDJ655382:DDL655386 DNF655382:DNH655386 DXB655382:DXD655386 EGX655382:EGZ655386 EQT655382:EQV655386 FAP655382:FAR655386 FKL655382:FKN655386 FUH655382:FUJ655386 GED655382:GEF655386 GNZ655382:GOB655386 GXV655382:GXX655386 HHR655382:HHT655386 HRN655382:HRP655386 IBJ655382:IBL655386 ILF655382:ILH655386 IVB655382:IVD655386 JEX655382:JEZ655386 JOT655382:JOV655386 JYP655382:JYR655386 KIL655382:KIN655386 KSH655382:KSJ655386 LCD655382:LCF655386 LLZ655382:LMB655386 LVV655382:LVX655386 MFR655382:MFT655386 MPN655382:MPP655386 MZJ655382:MZL655386 NJF655382:NJH655386 NTB655382:NTD655386 OCX655382:OCZ655386 OMT655382:OMV655386 OWP655382:OWR655386 PGL655382:PGN655386 PQH655382:PQJ655386 QAD655382:QAF655386 QJZ655382:QKB655386 QTV655382:QTX655386 RDR655382:RDT655386 RNN655382:RNP655386 RXJ655382:RXL655386 SHF655382:SHH655386 SRB655382:SRD655386 TAX655382:TAZ655386 TKT655382:TKV655386 TUP655382:TUR655386 UEL655382:UEN655386 UOH655382:UOJ655386 UYD655382:UYF655386 VHZ655382:VIB655386 VRV655382:VRX655386 WBR655382:WBT655386 WLN655382:WLP655386 WVJ655382:WVL655386 B720918:D720922 IX720918:IZ720922 ST720918:SV720922 ACP720918:ACR720922 AML720918:AMN720922 AWH720918:AWJ720922 BGD720918:BGF720922 BPZ720918:BQB720922 BZV720918:BZX720922 CJR720918:CJT720922 CTN720918:CTP720922 DDJ720918:DDL720922 DNF720918:DNH720922 DXB720918:DXD720922 EGX720918:EGZ720922 EQT720918:EQV720922 FAP720918:FAR720922 FKL720918:FKN720922 FUH720918:FUJ720922 GED720918:GEF720922 GNZ720918:GOB720922 GXV720918:GXX720922 HHR720918:HHT720922 HRN720918:HRP720922 IBJ720918:IBL720922 ILF720918:ILH720922 IVB720918:IVD720922 JEX720918:JEZ720922 JOT720918:JOV720922 JYP720918:JYR720922 KIL720918:KIN720922 KSH720918:KSJ720922 LCD720918:LCF720922 LLZ720918:LMB720922 LVV720918:LVX720922 MFR720918:MFT720922 MPN720918:MPP720922 MZJ720918:MZL720922 NJF720918:NJH720922 NTB720918:NTD720922 OCX720918:OCZ720922 OMT720918:OMV720922 OWP720918:OWR720922 PGL720918:PGN720922 PQH720918:PQJ720922 QAD720918:QAF720922 QJZ720918:QKB720922 QTV720918:QTX720922 RDR720918:RDT720922 RNN720918:RNP720922 RXJ720918:RXL720922 SHF720918:SHH720922 SRB720918:SRD720922 TAX720918:TAZ720922 TKT720918:TKV720922 TUP720918:TUR720922 UEL720918:UEN720922 UOH720918:UOJ720922 UYD720918:UYF720922 VHZ720918:VIB720922 VRV720918:VRX720922 WBR720918:WBT720922 WLN720918:WLP720922 WVJ720918:WVL720922 B786454:D786458 IX786454:IZ786458 ST786454:SV786458 ACP786454:ACR786458 AML786454:AMN786458 AWH786454:AWJ786458 BGD786454:BGF786458 BPZ786454:BQB786458 BZV786454:BZX786458 CJR786454:CJT786458 CTN786454:CTP786458 DDJ786454:DDL786458 DNF786454:DNH786458 DXB786454:DXD786458 EGX786454:EGZ786458 EQT786454:EQV786458 FAP786454:FAR786458 FKL786454:FKN786458 FUH786454:FUJ786458 GED786454:GEF786458 GNZ786454:GOB786458 GXV786454:GXX786458 HHR786454:HHT786458 HRN786454:HRP786458 IBJ786454:IBL786458 ILF786454:ILH786458 IVB786454:IVD786458 JEX786454:JEZ786458 JOT786454:JOV786458 JYP786454:JYR786458 KIL786454:KIN786458 KSH786454:KSJ786458 LCD786454:LCF786458 LLZ786454:LMB786458 LVV786454:LVX786458 MFR786454:MFT786458 MPN786454:MPP786458 MZJ786454:MZL786458 NJF786454:NJH786458 NTB786454:NTD786458 OCX786454:OCZ786458 OMT786454:OMV786458 OWP786454:OWR786458 PGL786454:PGN786458 PQH786454:PQJ786458 QAD786454:QAF786458 QJZ786454:QKB786458 QTV786454:QTX786458 RDR786454:RDT786458 RNN786454:RNP786458 RXJ786454:RXL786458 SHF786454:SHH786458 SRB786454:SRD786458 TAX786454:TAZ786458 TKT786454:TKV786458 TUP786454:TUR786458 UEL786454:UEN786458 UOH786454:UOJ786458 UYD786454:UYF786458 VHZ786454:VIB786458 VRV786454:VRX786458 WBR786454:WBT786458 WLN786454:WLP786458 WVJ786454:WVL786458 B851990:D851994 IX851990:IZ851994 ST851990:SV851994 ACP851990:ACR851994 AML851990:AMN851994 AWH851990:AWJ851994 BGD851990:BGF851994 BPZ851990:BQB851994 BZV851990:BZX851994 CJR851990:CJT851994 CTN851990:CTP851994 DDJ851990:DDL851994 DNF851990:DNH851994 DXB851990:DXD851994 EGX851990:EGZ851994 EQT851990:EQV851994 FAP851990:FAR851994 FKL851990:FKN851994 FUH851990:FUJ851994 GED851990:GEF851994 GNZ851990:GOB851994 GXV851990:GXX851994 HHR851990:HHT851994 HRN851990:HRP851994 IBJ851990:IBL851994 ILF851990:ILH851994 IVB851990:IVD851994 JEX851990:JEZ851994 JOT851990:JOV851994 JYP851990:JYR851994 KIL851990:KIN851994 KSH851990:KSJ851994 LCD851990:LCF851994 LLZ851990:LMB851994 LVV851990:LVX851994 MFR851990:MFT851994 MPN851990:MPP851994 MZJ851990:MZL851994 NJF851990:NJH851994 NTB851990:NTD851994 OCX851990:OCZ851994 OMT851990:OMV851994 OWP851990:OWR851994 PGL851990:PGN851994 PQH851990:PQJ851994 QAD851990:QAF851994 QJZ851990:QKB851994 QTV851990:QTX851994 RDR851990:RDT851994 RNN851990:RNP851994 RXJ851990:RXL851994 SHF851990:SHH851994 SRB851990:SRD851994 TAX851990:TAZ851994 TKT851990:TKV851994 TUP851990:TUR851994 UEL851990:UEN851994 UOH851990:UOJ851994 UYD851990:UYF851994 VHZ851990:VIB851994 VRV851990:VRX851994 WBR851990:WBT851994 WLN851990:WLP851994 WVJ851990:WVL851994 B917526:D917530 IX917526:IZ917530 ST917526:SV917530 ACP917526:ACR917530 AML917526:AMN917530 AWH917526:AWJ917530 BGD917526:BGF917530 BPZ917526:BQB917530 BZV917526:BZX917530 CJR917526:CJT917530 CTN917526:CTP917530 DDJ917526:DDL917530 DNF917526:DNH917530 DXB917526:DXD917530 EGX917526:EGZ917530 EQT917526:EQV917530 FAP917526:FAR917530 FKL917526:FKN917530 FUH917526:FUJ917530 GED917526:GEF917530 GNZ917526:GOB917530 GXV917526:GXX917530 HHR917526:HHT917530 HRN917526:HRP917530 IBJ917526:IBL917530 ILF917526:ILH917530 IVB917526:IVD917530 JEX917526:JEZ917530 JOT917526:JOV917530 JYP917526:JYR917530 KIL917526:KIN917530 KSH917526:KSJ917530 LCD917526:LCF917530 LLZ917526:LMB917530 LVV917526:LVX917530 MFR917526:MFT917530 MPN917526:MPP917530 MZJ917526:MZL917530 NJF917526:NJH917530 NTB917526:NTD917530 OCX917526:OCZ917530 OMT917526:OMV917530 OWP917526:OWR917530 PGL917526:PGN917530 PQH917526:PQJ917530 QAD917526:QAF917530 QJZ917526:QKB917530 QTV917526:QTX917530 RDR917526:RDT917530 RNN917526:RNP917530 RXJ917526:RXL917530 SHF917526:SHH917530 SRB917526:SRD917530 TAX917526:TAZ917530 TKT917526:TKV917530 TUP917526:TUR917530 UEL917526:UEN917530 UOH917526:UOJ917530 UYD917526:UYF917530 VHZ917526:VIB917530 VRV917526:VRX917530 WBR917526:WBT917530 WLN917526:WLP917530 WVJ917526:WVL917530 B983062:D983066 IX983062:IZ983066 ST983062:SV983066 ACP983062:ACR983066 AML983062:AMN983066 AWH983062:AWJ983066 BGD983062:BGF983066 BPZ983062:BQB983066 BZV983062:BZX983066 CJR983062:CJT983066 CTN983062:CTP983066 DDJ983062:DDL983066 DNF983062:DNH983066 DXB983062:DXD983066 EGX983062:EGZ983066 EQT983062:EQV983066 FAP983062:FAR983066 FKL983062:FKN983066 FUH983062:FUJ983066 GED983062:GEF983066 GNZ983062:GOB983066 GXV983062:GXX983066 HHR983062:HHT983066 HRN983062:HRP983066 IBJ983062:IBL983066 ILF983062:ILH983066 IVB983062:IVD983066 JEX983062:JEZ983066 JOT983062:JOV983066 JYP983062:JYR983066 KIL983062:KIN983066 KSH983062:KSJ983066 LCD983062:LCF983066 LLZ983062:LMB983066 LVV983062:LVX983066 MFR983062:MFT983066 MPN983062:MPP983066 MZJ983062:MZL983066 NJF983062:NJH983066 NTB983062:NTD983066 OCX983062:OCZ983066 OMT983062:OMV983066 OWP983062:OWR983066 PGL983062:PGN983066 PQH983062:PQJ983066 QAD983062:QAF983066 QJZ983062:QKB983066 QTV983062:QTX983066 RDR983062:RDT983066 RNN983062:RNP983066 RXJ983062:RXL983066 SHF983062:SHH983066 SRB983062:SRD983066 TAX983062:TAZ983066 TKT983062:TKV983066 TUP983062:TUR983066 UEL983062:UEN983066 UOH983062:UOJ983066 UYD983062:UYF983066 VHZ983062:VIB983066 VRV983062:VRX983066 WBR983062:WBT983066 WLN983062:WLP983066 B22:D26" xr:uid="{E9A916DB-3907-4D33-A1AF-9034DFD3ECD3}">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 type="list" allowBlank="1" showInputMessage="1" showErrorMessage="1" sqref="F70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F65606 JB65606 SX65606 ACT65606 AMP65606 AWL65606 BGH65606 BQD65606 BZZ65606 CJV65606 CTR65606 DDN65606 DNJ65606 DXF65606 EHB65606 EQX65606 FAT65606 FKP65606 FUL65606 GEH65606 GOD65606 GXZ65606 HHV65606 HRR65606 IBN65606 ILJ65606 IVF65606 JFB65606 JOX65606 JYT65606 KIP65606 KSL65606 LCH65606 LMD65606 LVZ65606 MFV65606 MPR65606 MZN65606 NJJ65606 NTF65606 ODB65606 OMX65606 OWT65606 PGP65606 PQL65606 QAH65606 QKD65606 QTZ65606 RDV65606 RNR65606 RXN65606 SHJ65606 SRF65606 TBB65606 TKX65606 TUT65606 UEP65606 UOL65606 UYH65606 VID65606 VRZ65606 WBV65606 WLR65606 WVN65606 F131142 JB131142 SX131142 ACT131142 AMP131142 AWL131142 BGH131142 BQD131142 BZZ131142 CJV131142 CTR131142 DDN131142 DNJ131142 DXF131142 EHB131142 EQX131142 FAT131142 FKP131142 FUL131142 GEH131142 GOD131142 GXZ131142 HHV131142 HRR131142 IBN131142 ILJ131142 IVF131142 JFB131142 JOX131142 JYT131142 KIP131142 KSL131142 LCH131142 LMD131142 LVZ131142 MFV131142 MPR131142 MZN131142 NJJ131142 NTF131142 ODB131142 OMX131142 OWT131142 PGP131142 PQL131142 QAH131142 QKD131142 QTZ131142 RDV131142 RNR131142 RXN131142 SHJ131142 SRF131142 TBB131142 TKX131142 TUT131142 UEP131142 UOL131142 UYH131142 VID131142 VRZ131142 WBV131142 WLR131142 WVN131142 F196678 JB196678 SX196678 ACT196678 AMP196678 AWL196678 BGH196678 BQD196678 BZZ196678 CJV196678 CTR196678 DDN196678 DNJ196678 DXF196678 EHB196678 EQX196678 FAT196678 FKP196678 FUL196678 GEH196678 GOD196678 GXZ196678 HHV196678 HRR196678 IBN196678 ILJ196678 IVF196678 JFB196678 JOX196678 JYT196678 KIP196678 KSL196678 LCH196678 LMD196678 LVZ196678 MFV196678 MPR196678 MZN196678 NJJ196678 NTF196678 ODB196678 OMX196678 OWT196678 PGP196678 PQL196678 QAH196678 QKD196678 QTZ196678 RDV196678 RNR196678 RXN196678 SHJ196678 SRF196678 TBB196678 TKX196678 TUT196678 UEP196678 UOL196678 UYH196678 VID196678 VRZ196678 WBV196678 WLR196678 WVN196678 F262214 JB262214 SX262214 ACT262214 AMP262214 AWL262214 BGH262214 BQD262214 BZZ262214 CJV262214 CTR262214 DDN262214 DNJ262214 DXF262214 EHB262214 EQX262214 FAT262214 FKP262214 FUL262214 GEH262214 GOD262214 GXZ262214 HHV262214 HRR262214 IBN262214 ILJ262214 IVF262214 JFB262214 JOX262214 JYT262214 KIP262214 KSL262214 LCH262214 LMD262214 LVZ262214 MFV262214 MPR262214 MZN262214 NJJ262214 NTF262214 ODB262214 OMX262214 OWT262214 PGP262214 PQL262214 QAH262214 QKD262214 QTZ262214 RDV262214 RNR262214 RXN262214 SHJ262214 SRF262214 TBB262214 TKX262214 TUT262214 UEP262214 UOL262214 UYH262214 VID262214 VRZ262214 WBV262214 WLR262214 WVN262214 F327750 JB327750 SX327750 ACT327750 AMP327750 AWL327750 BGH327750 BQD327750 BZZ327750 CJV327750 CTR327750 DDN327750 DNJ327750 DXF327750 EHB327750 EQX327750 FAT327750 FKP327750 FUL327750 GEH327750 GOD327750 GXZ327750 HHV327750 HRR327750 IBN327750 ILJ327750 IVF327750 JFB327750 JOX327750 JYT327750 KIP327750 KSL327750 LCH327750 LMD327750 LVZ327750 MFV327750 MPR327750 MZN327750 NJJ327750 NTF327750 ODB327750 OMX327750 OWT327750 PGP327750 PQL327750 QAH327750 QKD327750 QTZ327750 RDV327750 RNR327750 RXN327750 SHJ327750 SRF327750 TBB327750 TKX327750 TUT327750 UEP327750 UOL327750 UYH327750 VID327750 VRZ327750 WBV327750 WLR327750 WVN327750 F393286 JB393286 SX393286 ACT393286 AMP393286 AWL393286 BGH393286 BQD393286 BZZ393286 CJV393286 CTR393286 DDN393286 DNJ393286 DXF393286 EHB393286 EQX393286 FAT393286 FKP393286 FUL393286 GEH393286 GOD393286 GXZ393286 HHV393286 HRR393286 IBN393286 ILJ393286 IVF393286 JFB393286 JOX393286 JYT393286 KIP393286 KSL393286 LCH393286 LMD393286 LVZ393286 MFV393286 MPR393286 MZN393286 NJJ393286 NTF393286 ODB393286 OMX393286 OWT393286 PGP393286 PQL393286 QAH393286 QKD393286 QTZ393286 RDV393286 RNR393286 RXN393286 SHJ393286 SRF393286 TBB393286 TKX393286 TUT393286 UEP393286 UOL393286 UYH393286 VID393286 VRZ393286 WBV393286 WLR393286 WVN393286 F458822 JB458822 SX458822 ACT458822 AMP458822 AWL458822 BGH458822 BQD458822 BZZ458822 CJV458822 CTR458822 DDN458822 DNJ458822 DXF458822 EHB458822 EQX458822 FAT458822 FKP458822 FUL458822 GEH458822 GOD458822 GXZ458822 HHV458822 HRR458822 IBN458822 ILJ458822 IVF458822 JFB458822 JOX458822 JYT458822 KIP458822 KSL458822 LCH458822 LMD458822 LVZ458822 MFV458822 MPR458822 MZN458822 NJJ458822 NTF458822 ODB458822 OMX458822 OWT458822 PGP458822 PQL458822 QAH458822 QKD458822 QTZ458822 RDV458822 RNR458822 RXN458822 SHJ458822 SRF458822 TBB458822 TKX458822 TUT458822 UEP458822 UOL458822 UYH458822 VID458822 VRZ458822 WBV458822 WLR458822 WVN458822 F524358 JB524358 SX524358 ACT524358 AMP524358 AWL524358 BGH524358 BQD524358 BZZ524358 CJV524358 CTR524358 DDN524358 DNJ524358 DXF524358 EHB524358 EQX524358 FAT524358 FKP524358 FUL524358 GEH524358 GOD524358 GXZ524358 HHV524358 HRR524358 IBN524358 ILJ524358 IVF524358 JFB524358 JOX524358 JYT524358 KIP524358 KSL524358 LCH524358 LMD524358 LVZ524358 MFV524358 MPR524358 MZN524358 NJJ524358 NTF524358 ODB524358 OMX524358 OWT524358 PGP524358 PQL524358 QAH524358 QKD524358 QTZ524358 RDV524358 RNR524358 RXN524358 SHJ524358 SRF524358 TBB524358 TKX524358 TUT524358 UEP524358 UOL524358 UYH524358 VID524358 VRZ524358 WBV524358 WLR524358 WVN524358 F589894 JB589894 SX589894 ACT589894 AMP589894 AWL589894 BGH589894 BQD589894 BZZ589894 CJV589894 CTR589894 DDN589894 DNJ589894 DXF589894 EHB589894 EQX589894 FAT589894 FKP589894 FUL589894 GEH589894 GOD589894 GXZ589894 HHV589894 HRR589894 IBN589894 ILJ589894 IVF589894 JFB589894 JOX589894 JYT589894 KIP589894 KSL589894 LCH589894 LMD589894 LVZ589894 MFV589894 MPR589894 MZN589894 NJJ589894 NTF589894 ODB589894 OMX589894 OWT589894 PGP589894 PQL589894 QAH589894 QKD589894 QTZ589894 RDV589894 RNR589894 RXN589894 SHJ589894 SRF589894 TBB589894 TKX589894 TUT589894 UEP589894 UOL589894 UYH589894 VID589894 VRZ589894 WBV589894 WLR589894 WVN589894 F655430 JB655430 SX655430 ACT655430 AMP655430 AWL655430 BGH655430 BQD655430 BZZ655430 CJV655430 CTR655430 DDN655430 DNJ655430 DXF655430 EHB655430 EQX655430 FAT655430 FKP655430 FUL655430 GEH655430 GOD655430 GXZ655430 HHV655430 HRR655430 IBN655430 ILJ655430 IVF655430 JFB655430 JOX655430 JYT655430 KIP655430 KSL655430 LCH655430 LMD655430 LVZ655430 MFV655430 MPR655430 MZN655430 NJJ655430 NTF655430 ODB655430 OMX655430 OWT655430 PGP655430 PQL655430 QAH655430 QKD655430 QTZ655430 RDV655430 RNR655430 RXN655430 SHJ655430 SRF655430 TBB655430 TKX655430 TUT655430 UEP655430 UOL655430 UYH655430 VID655430 VRZ655430 WBV655430 WLR655430 WVN655430 F720966 JB720966 SX720966 ACT720966 AMP720966 AWL720966 BGH720966 BQD720966 BZZ720966 CJV720966 CTR720966 DDN720966 DNJ720966 DXF720966 EHB720966 EQX720966 FAT720966 FKP720966 FUL720966 GEH720966 GOD720966 GXZ720966 HHV720966 HRR720966 IBN720966 ILJ720966 IVF720966 JFB720966 JOX720966 JYT720966 KIP720966 KSL720966 LCH720966 LMD720966 LVZ720966 MFV720966 MPR720966 MZN720966 NJJ720966 NTF720966 ODB720966 OMX720966 OWT720966 PGP720966 PQL720966 QAH720966 QKD720966 QTZ720966 RDV720966 RNR720966 RXN720966 SHJ720966 SRF720966 TBB720966 TKX720966 TUT720966 UEP720966 UOL720966 UYH720966 VID720966 VRZ720966 WBV720966 WLR720966 WVN720966 F786502 JB786502 SX786502 ACT786502 AMP786502 AWL786502 BGH786502 BQD786502 BZZ786502 CJV786502 CTR786502 DDN786502 DNJ786502 DXF786502 EHB786502 EQX786502 FAT786502 FKP786502 FUL786502 GEH786502 GOD786502 GXZ786502 HHV786502 HRR786502 IBN786502 ILJ786502 IVF786502 JFB786502 JOX786502 JYT786502 KIP786502 KSL786502 LCH786502 LMD786502 LVZ786502 MFV786502 MPR786502 MZN786502 NJJ786502 NTF786502 ODB786502 OMX786502 OWT786502 PGP786502 PQL786502 QAH786502 QKD786502 QTZ786502 RDV786502 RNR786502 RXN786502 SHJ786502 SRF786502 TBB786502 TKX786502 TUT786502 UEP786502 UOL786502 UYH786502 VID786502 VRZ786502 WBV786502 WLR786502 WVN786502 F852038 JB852038 SX852038 ACT852038 AMP852038 AWL852038 BGH852038 BQD852038 BZZ852038 CJV852038 CTR852038 DDN852038 DNJ852038 DXF852038 EHB852038 EQX852038 FAT852038 FKP852038 FUL852038 GEH852038 GOD852038 GXZ852038 HHV852038 HRR852038 IBN852038 ILJ852038 IVF852038 JFB852038 JOX852038 JYT852038 KIP852038 KSL852038 LCH852038 LMD852038 LVZ852038 MFV852038 MPR852038 MZN852038 NJJ852038 NTF852038 ODB852038 OMX852038 OWT852038 PGP852038 PQL852038 QAH852038 QKD852038 QTZ852038 RDV852038 RNR852038 RXN852038 SHJ852038 SRF852038 TBB852038 TKX852038 TUT852038 UEP852038 UOL852038 UYH852038 VID852038 VRZ852038 WBV852038 WLR852038 WVN852038 F917574 JB917574 SX917574 ACT917574 AMP917574 AWL917574 BGH917574 BQD917574 BZZ917574 CJV917574 CTR917574 DDN917574 DNJ917574 DXF917574 EHB917574 EQX917574 FAT917574 FKP917574 FUL917574 GEH917574 GOD917574 GXZ917574 HHV917574 HRR917574 IBN917574 ILJ917574 IVF917574 JFB917574 JOX917574 JYT917574 KIP917574 KSL917574 LCH917574 LMD917574 LVZ917574 MFV917574 MPR917574 MZN917574 NJJ917574 NTF917574 ODB917574 OMX917574 OWT917574 PGP917574 PQL917574 QAH917574 QKD917574 QTZ917574 RDV917574 RNR917574 RXN917574 SHJ917574 SRF917574 TBB917574 TKX917574 TUT917574 UEP917574 UOL917574 UYH917574 VID917574 VRZ917574 WBV917574 WLR917574 WVN917574 F983110 JB983110 SX983110 ACT983110 AMP983110 AWL983110 BGH983110 BQD983110 BZZ983110 CJV983110 CTR983110 DDN983110 DNJ983110 DXF983110 EHB983110 EQX983110 FAT983110 FKP983110 FUL983110 GEH983110 GOD983110 GXZ983110 HHV983110 HRR983110 IBN983110 ILJ983110 IVF983110 JFB983110 JOX983110 JYT983110 KIP983110 KSL983110 LCH983110 LMD983110 LVZ983110 MFV983110 MPR983110 MZN983110 NJJ983110 NTF983110 ODB983110 OMX983110 OWT983110 PGP983110 PQL983110 QAH983110 QKD983110 QTZ983110 RDV983110 RNR983110 RXN983110 SHJ983110 SRF983110 TBB983110 TKX983110 TUT983110 UEP983110 UOL983110 UYH983110 VID983110 VRZ983110 WBV983110 WLR983110 WVN983110 F59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F65595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F131131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F196667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F262203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F327739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F393275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F458811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F524347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F589883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F655419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F720955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F786491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F852027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F917563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F983099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 I58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I65594 JE65594 TA65594 ACW65594 AMS65594 AWO65594 BGK65594 BQG65594 CAC65594 CJY65594 CTU65594 DDQ65594 DNM65594 DXI65594 EHE65594 ERA65594 FAW65594 FKS65594 FUO65594 GEK65594 GOG65594 GYC65594 HHY65594 HRU65594 IBQ65594 ILM65594 IVI65594 JFE65594 JPA65594 JYW65594 KIS65594 KSO65594 LCK65594 LMG65594 LWC65594 MFY65594 MPU65594 MZQ65594 NJM65594 NTI65594 ODE65594 ONA65594 OWW65594 PGS65594 PQO65594 QAK65594 QKG65594 QUC65594 RDY65594 RNU65594 RXQ65594 SHM65594 SRI65594 TBE65594 TLA65594 TUW65594 UES65594 UOO65594 UYK65594 VIG65594 VSC65594 WBY65594 WLU65594 WVQ65594 I131130 JE131130 TA131130 ACW131130 AMS131130 AWO131130 BGK131130 BQG131130 CAC131130 CJY131130 CTU131130 DDQ131130 DNM131130 DXI131130 EHE131130 ERA131130 FAW131130 FKS131130 FUO131130 GEK131130 GOG131130 GYC131130 HHY131130 HRU131130 IBQ131130 ILM131130 IVI131130 JFE131130 JPA131130 JYW131130 KIS131130 KSO131130 LCK131130 LMG131130 LWC131130 MFY131130 MPU131130 MZQ131130 NJM131130 NTI131130 ODE131130 ONA131130 OWW131130 PGS131130 PQO131130 QAK131130 QKG131130 QUC131130 RDY131130 RNU131130 RXQ131130 SHM131130 SRI131130 TBE131130 TLA131130 TUW131130 UES131130 UOO131130 UYK131130 VIG131130 VSC131130 WBY131130 WLU131130 WVQ131130 I196666 JE196666 TA196666 ACW196666 AMS196666 AWO196666 BGK196666 BQG196666 CAC196666 CJY196666 CTU196666 DDQ196666 DNM196666 DXI196666 EHE196666 ERA196666 FAW196666 FKS196666 FUO196666 GEK196666 GOG196666 GYC196666 HHY196666 HRU196666 IBQ196666 ILM196666 IVI196666 JFE196666 JPA196666 JYW196666 KIS196666 KSO196666 LCK196666 LMG196666 LWC196666 MFY196666 MPU196666 MZQ196666 NJM196666 NTI196666 ODE196666 ONA196666 OWW196666 PGS196666 PQO196666 QAK196666 QKG196666 QUC196666 RDY196666 RNU196666 RXQ196666 SHM196666 SRI196666 TBE196666 TLA196666 TUW196666 UES196666 UOO196666 UYK196666 VIG196666 VSC196666 WBY196666 WLU196666 WVQ196666 I262202 JE262202 TA262202 ACW262202 AMS262202 AWO262202 BGK262202 BQG262202 CAC262202 CJY262202 CTU262202 DDQ262202 DNM262202 DXI262202 EHE262202 ERA262202 FAW262202 FKS262202 FUO262202 GEK262202 GOG262202 GYC262202 HHY262202 HRU262202 IBQ262202 ILM262202 IVI262202 JFE262202 JPA262202 JYW262202 KIS262202 KSO262202 LCK262202 LMG262202 LWC262202 MFY262202 MPU262202 MZQ262202 NJM262202 NTI262202 ODE262202 ONA262202 OWW262202 PGS262202 PQO262202 QAK262202 QKG262202 QUC262202 RDY262202 RNU262202 RXQ262202 SHM262202 SRI262202 TBE262202 TLA262202 TUW262202 UES262202 UOO262202 UYK262202 VIG262202 VSC262202 WBY262202 WLU262202 WVQ262202 I327738 JE327738 TA327738 ACW327738 AMS327738 AWO327738 BGK327738 BQG327738 CAC327738 CJY327738 CTU327738 DDQ327738 DNM327738 DXI327738 EHE327738 ERA327738 FAW327738 FKS327738 FUO327738 GEK327738 GOG327738 GYC327738 HHY327738 HRU327738 IBQ327738 ILM327738 IVI327738 JFE327738 JPA327738 JYW327738 KIS327738 KSO327738 LCK327738 LMG327738 LWC327738 MFY327738 MPU327738 MZQ327738 NJM327738 NTI327738 ODE327738 ONA327738 OWW327738 PGS327738 PQO327738 QAK327738 QKG327738 QUC327738 RDY327738 RNU327738 RXQ327738 SHM327738 SRI327738 TBE327738 TLA327738 TUW327738 UES327738 UOO327738 UYK327738 VIG327738 VSC327738 WBY327738 WLU327738 WVQ327738 I393274 JE393274 TA393274 ACW393274 AMS393274 AWO393274 BGK393274 BQG393274 CAC393274 CJY393274 CTU393274 DDQ393274 DNM393274 DXI393274 EHE393274 ERA393274 FAW393274 FKS393274 FUO393274 GEK393274 GOG393274 GYC393274 HHY393274 HRU393274 IBQ393274 ILM393274 IVI393274 JFE393274 JPA393274 JYW393274 KIS393274 KSO393274 LCK393274 LMG393274 LWC393274 MFY393274 MPU393274 MZQ393274 NJM393274 NTI393274 ODE393274 ONA393274 OWW393274 PGS393274 PQO393274 QAK393274 QKG393274 QUC393274 RDY393274 RNU393274 RXQ393274 SHM393274 SRI393274 TBE393274 TLA393274 TUW393274 UES393274 UOO393274 UYK393274 VIG393274 VSC393274 WBY393274 WLU393274 WVQ393274 I458810 JE458810 TA458810 ACW458810 AMS458810 AWO458810 BGK458810 BQG458810 CAC458810 CJY458810 CTU458810 DDQ458810 DNM458810 DXI458810 EHE458810 ERA458810 FAW458810 FKS458810 FUO458810 GEK458810 GOG458810 GYC458810 HHY458810 HRU458810 IBQ458810 ILM458810 IVI458810 JFE458810 JPA458810 JYW458810 KIS458810 KSO458810 LCK458810 LMG458810 LWC458810 MFY458810 MPU458810 MZQ458810 NJM458810 NTI458810 ODE458810 ONA458810 OWW458810 PGS458810 PQO458810 QAK458810 QKG458810 QUC458810 RDY458810 RNU458810 RXQ458810 SHM458810 SRI458810 TBE458810 TLA458810 TUW458810 UES458810 UOO458810 UYK458810 VIG458810 VSC458810 WBY458810 WLU458810 WVQ458810 I524346 JE524346 TA524346 ACW524346 AMS524346 AWO524346 BGK524346 BQG524346 CAC524346 CJY524346 CTU524346 DDQ524346 DNM524346 DXI524346 EHE524346 ERA524346 FAW524346 FKS524346 FUO524346 GEK524346 GOG524346 GYC524346 HHY524346 HRU524346 IBQ524346 ILM524346 IVI524346 JFE524346 JPA524346 JYW524346 KIS524346 KSO524346 LCK524346 LMG524346 LWC524346 MFY524346 MPU524346 MZQ524346 NJM524346 NTI524346 ODE524346 ONA524346 OWW524346 PGS524346 PQO524346 QAK524346 QKG524346 QUC524346 RDY524346 RNU524346 RXQ524346 SHM524346 SRI524346 TBE524346 TLA524346 TUW524346 UES524346 UOO524346 UYK524346 VIG524346 VSC524346 WBY524346 WLU524346 WVQ524346 I589882 JE589882 TA589882 ACW589882 AMS589882 AWO589882 BGK589882 BQG589882 CAC589882 CJY589882 CTU589882 DDQ589882 DNM589882 DXI589882 EHE589882 ERA589882 FAW589882 FKS589882 FUO589882 GEK589882 GOG589882 GYC589882 HHY589882 HRU589882 IBQ589882 ILM589882 IVI589882 JFE589882 JPA589882 JYW589882 KIS589882 KSO589882 LCK589882 LMG589882 LWC589882 MFY589882 MPU589882 MZQ589882 NJM589882 NTI589882 ODE589882 ONA589882 OWW589882 PGS589882 PQO589882 QAK589882 QKG589882 QUC589882 RDY589882 RNU589882 RXQ589882 SHM589882 SRI589882 TBE589882 TLA589882 TUW589882 UES589882 UOO589882 UYK589882 VIG589882 VSC589882 WBY589882 WLU589882 WVQ589882 I655418 JE655418 TA655418 ACW655418 AMS655418 AWO655418 BGK655418 BQG655418 CAC655418 CJY655418 CTU655418 DDQ655418 DNM655418 DXI655418 EHE655418 ERA655418 FAW655418 FKS655418 FUO655418 GEK655418 GOG655418 GYC655418 HHY655418 HRU655418 IBQ655418 ILM655418 IVI655418 JFE655418 JPA655418 JYW655418 KIS655418 KSO655418 LCK655418 LMG655418 LWC655418 MFY655418 MPU655418 MZQ655418 NJM655418 NTI655418 ODE655418 ONA655418 OWW655418 PGS655418 PQO655418 QAK655418 QKG655418 QUC655418 RDY655418 RNU655418 RXQ655418 SHM655418 SRI655418 TBE655418 TLA655418 TUW655418 UES655418 UOO655418 UYK655418 VIG655418 VSC655418 WBY655418 WLU655418 WVQ655418 I720954 JE720954 TA720954 ACW720954 AMS720954 AWO720954 BGK720954 BQG720954 CAC720954 CJY720954 CTU720954 DDQ720954 DNM720954 DXI720954 EHE720954 ERA720954 FAW720954 FKS720954 FUO720954 GEK720954 GOG720954 GYC720954 HHY720954 HRU720954 IBQ720954 ILM720954 IVI720954 JFE720954 JPA720954 JYW720954 KIS720954 KSO720954 LCK720954 LMG720954 LWC720954 MFY720954 MPU720954 MZQ720954 NJM720954 NTI720954 ODE720954 ONA720954 OWW720954 PGS720954 PQO720954 QAK720954 QKG720954 QUC720954 RDY720954 RNU720954 RXQ720954 SHM720954 SRI720954 TBE720954 TLA720954 TUW720954 UES720954 UOO720954 UYK720954 VIG720954 VSC720954 WBY720954 WLU720954 WVQ720954 I786490 JE786490 TA786490 ACW786490 AMS786490 AWO786490 BGK786490 BQG786490 CAC786490 CJY786490 CTU786490 DDQ786490 DNM786490 DXI786490 EHE786490 ERA786490 FAW786490 FKS786490 FUO786490 GEK786490 GOG786490 GYC786490 HHY786490 HRU786490 IBQ786490 ILM786490 IVI786490 JFE786490 JPA786490 JYW786490 KIS786490 KSO786490 LCK786490 LMG786490 LWC786490 MFY786490 MPU786490 MZQ786490 NJM786490 NTI786490 ODE786490 ONA786490 OWW786490 PGS786490 PQO786490 QAK786490 QKG786490 QUC786490 RDY786490 RNU786490 RXQ786490 SHM786490 SRI786490 TBE786490 TLA786490 TUW786490 UES786490 UOO786490 UYK786490 VIG786490 VSC786490 WBY786490 WLU786490 WVQ786490 I852026 JE852026 TA852026 ACW852026 AMS852026 AWO852026 BGK852026 BQG852026 CAC852026 CJY852026 CTU852026 DDQ852026 DNM852026 DXI852026 EHE852026 ERA852026 FAW852026 FKS852026 FUO852026 GEK852026 GOG852026 GYC852026 HHY852026 HRU852026 IBQ852026 ILM852026 IVI852026 JFE852026 JPA852026 JYW852026 KIS852026 KSO852026 LCK852026 LMG852026 LWC852026 MFY852026 MPU852026 MZQ852026 NJM852026 NTI852026 ODE852026 ONA852026 OWW852026 PGS852026 PQO852026 QAK852026 QKG852026 QUC852026 RDY852026 RNU852026 RXQ852026 SHM852026 SRI852026 TBE852026 TLA852026 TUW852026 UES852026 UOO852026 UYK852026 VIG852026 VSC852026 WBY852026 WLU852026 WVQ852026 I917562 JE917562 TA917562 ACW917562 AMS917562 AWO917562 BGK917562 BQG917562 CAC917562 CJY917562 CTU917562 DDQ917562 DNM917562 DXI917562 EHE917562 ERA917562 FAW917562 FKS917562 FUO917562 GEK917562 GOG917562 GYC917562 HHY917562 HRU917562 IBQ917562 ILM917562 IVI917562 JFE917562 JPA917562 JYW917562 KIS917562 KSO917562 LCK917562 LMG917562 LWC917562 MFY917562 MPU917562 MZQ917562 NJM917562 NTI917562 ODE917562 ONA917562 OWW917562 PGS917562 PQO917562 QAK917562 QKG917562 QUC917562 RDY917562 RNU917562 RXQ917562 SHM917562 SRI917562 TBE917562 TLA917562 TUW917562 UES917562 UOO917562 UYK917562 VIG917562 VSC917562 WBY917562 WLU917562 WVQ917562 I983098 JE983098 TA983098 ACW983098 AMS983098 AWO983098 BGK983098 BQG983098 CAC983098 CJY983098 CTU983098 DDQ983098 DNM983098 DXI983098 EHE983098 ERA983098 FAW983098 FKS983098 FUO983098 GEK983098 GOG983098 GYC983098 HHY983098 HRU983098 IBQ983098 ILM983098 IVI983098 JFE983098 JPA983098 JYW983098 KIS983098 KSO983098 LCK983098 LMG983098 LWC983098 MFY983098 MPU983098 MZQ983098 NJM983098 NTI983098 ODE983098 ONA983098 OWW983098 PGS983098 PQO983098 QAK983098 QKG983098 QUC983098 RDY983098 RNU983098 RXQ983098 SHM983098 SRI983098 TBE983098 TLA983098 TUW983098 UES983098 UOO983098 UYK983098 VIG983098 VSC983098 WBY983098 WLU983098 WVQ983098" xr:uid="{11407248-CF2D-48E0-A9D7-9B96554F1719}">
      <formula1>"あり,なし"</formula1>
    </dataValidation>
    <dataValidation type="list" allowBlank="1" showInputMessage="1" showErrorMessage="1" sqref="K49:M49 JG49:JI49 TC49:TE49 ACY49:ADA49 AMU49:AMW49 AWQ49:AWS49 BGM49:BGO49 BQI49:BQK49 CAE49:CAG49 CKA49:CKC49 CTW49:CTY49 DDS49:DDU49 DNO49:DNQ49 DXK49:DXM49 EHG49:EHI49 ERC49:ERE49 FAY49:FBA49 FKU49:FKW49 FUQ49:FUS49 GEM49:GEO49 GOI49:GOK49 GYE49:GYG49 HIA49:HIC49 HRW49:HRY49 IBS49:IBU49 ILO49:ILQ49 IVK49:IVM49 JFG49:JFI49 JPC49:JPE49 JYY49:JZA49 KIU49:KIW49 KSQ49:KSS49 LCM49:LCO49 LMI49:LMK49 LWE49:LWG49 MGA49:MGC49 MPW49:MPY49 MZS49:MZU49 NJO49:NJQ49 NTK49:NTM49 ODG49:ODI49 ONC49:ONE49 OWY49:OXA49 PGU49:PGW49 PQQ49:PQS49 QAM49:QAO49 QKI49:QKK49 QUE49:QUG49 REA49:REC49 RNW49:RNY49 RXS49:RXU49 SHO49:SHQ49 SRK49:SRM49 TBG49:TBI49 TLC49:TLE49 TUY49:TVA49 UEU49:UEW49 UOQ49:UOS49 UYM49:UYO49 VII49:VIK49 VSE49:VSG49 WCA49:WCC49 WLW49:WLY49 WVS49:WVU49 K65585:M65585 JG65585:JI65585 TC65585:TE65585 ACY65585:ADA65585 AMU65585:AMW65585 AWQ65585:AWS65585 BGM65585:BGO65585 BQI65585:BQK65585 CAE65585:CAG65585 CKA65585:CKC65585 CTW65585:CTY65585 DDS65585:DDU65585 DNO65585:DNQ65585 DXK65585:DXM65585 EHG65585:EHI65585 ERC65585:ERE65585 FAY65585:FBA65585 FKU65585:FKW65585 FUQ65585:FUS65585 GEM65585:GEO65585 GOI65585:GOK65585 GYE65585:GYG65585 HIA65585:HIC65585 HRW65585:HRY65585 IBS65585:IBU65585 ILO65585:ILQ65585 IVK65585:IVM65585 JFG65585:JFI65585 JPC65585:JPE65585 JYY65585:JZA65585 KIU65585:KIW65585 KSQ65585:KSS65585 LCM65585:LCO65585 LMI65585:LMK65585 LWE65585:LWG65585 MGA65585:MGC65585 MPW65585:MPY65585 MZS65585:MZU65585 NJO65585:NJQ65585 NTK65585:NTM65585 ODG65585:ODI65585 ONC65585:ONE65585 OWY65585:OXA65585 PGU65585:PGW65585 PQQ65585:PQS65585 QAM65585:QAO65585 QKI65585:QKK65585 QUE65585:QUG65585 REA65585:REC65585 RNW65585:RNY65585 RXS65585:RXU65585 SHO65585:SHQ65585 SRK65585:SRM65585 TBG65585:TBI65585 TLC65585:TLE65585 TUY65585:TVA65585 UEU65585:UEW65585 UOQ65585:UOS65585 UYM65585:UYO65585 VII65585:VIK65585 VSE65585:VSG65585 WCA65585:WCC65585 WLW65585:WLY65585 WVS65585:WVU65585 K131121:M131121 JG131121:JI131121 TC131121:TE131121 ACY131121:ADA131121 AMU131121:AMW131121 AWQ131121:AWS131121 BGM131121:BGO131121 BQI131121:BQK131121 CAE131121:CAG131121 CKA131121:CKC131121 CTW131121:CTY131121 DDS131121:DDU131121 DNO131121:DNQ131121 DXK131121:DXM131121 EHG131121:EHI131121 ERC131121:ERE131121 FAY131121:FBA131121 FKU131121:FKW131121 FUQ131121:FUS131121 GEM131121:GEO131121 GOI131121:GOK131121 GYE131121:GYG131121 HIA131121:HIC131121 HRW131121:HRY131121 IBS131121:IBU131121 ILO131121:ILQ131121 IVK131121:IVM131121 JFG131121:JFI131121 JPC131121:JPE131121 JYY131121:JZA131121 KIU131121:KIW131121 KSQ131121:KSS131121 LCM131121:LCO131121 LMI131121:LMK131121 LWE131121:LWG131121 MGA131121:MGC131121 MPW131121:MPY131121 MZS131121:MZU131121 NJO131121:NJQ131121 NTK131121:NTM131121 ODG131121:ODI131121 ONC131121:ONE131121 OWY131121:OXA131121 PGU131121:PGW131121 PQQ131121:PQS131121 QAM131121:QAO131121 QKI131121:QKK131121 QUE131121:QUG131121 REA131121:REC131121 RNW131121:RNY131121 RXS131121:RXU131121 SHO131121:SHQ131121 SRK131121:SRM131121 TBG131121:TBI131121 TLC131121:TLE131121 TUY131121:TVA131121 UEU131121:UEW131121 UOQ131121:UOS131121 UYM131121:UYO131121 VII131121:VIK131121 VSE131121:VSG131121 WCA131121:WCC131121 WLW131121:WLY131121 WVS131121:WVU131121 K196657:M196657 JG196657:JI196657 TC196657:TE196657 ACY196657:ADA196657 AMU196657:AMW196657 AWQ196657:AWS196657 BGM196657:BGO196657 BQI196657:BQK196657 CAE196657:CAG196657 CKA196657:CKC196657 CTW196657:CTY196657 DDS196657:DDU196657 DNO196657:DNQ196657 DXK196657:DXM196657 EHG196657:EHI196657 ERC196657:ERE196657 FAY196657:FBA196657 FKU196657:FKW196657 FUQ196657:FUS196657 GEM196657:GEO196657 GOI196657:GOK196657 GYE196657:GYG196657 HIA196657:HIC196657 HRW196657:HRY196657 IBS196657:IBU196657 ILO196657:ILQ196657 IVK196657:IVM196657 JFG196657:JFI196657 JPC196657:JPE196657 JYY196657:JZA196657 KIU196657:KIW196657 KSQ196657:KSS196657 LCM196657:LCO196657 LMI196657:LMK196657 LWE196657:LWG196657 MGA196657:MGC196657 MPW196657:MPY196657 MZS196657:MZU196657 NJO196657:NJQ196657 NTK196657:NTM196657 ODG196657:ODI196657 ONC196657:ONE196657 OWY196657:OXA196657 PGU196657:PGW196657 PQQ196657:PQS196657 QAM196657:QAO196657 QKI196657:QKK196657 QUE196657:QUG196657 REA196657:REC196657 RNW196657:RNY196657 RXS196657:RXU196657 SHO196657:SHQ196657 SRK196657:SRM196657 TBG196657:TBI196657 TLC196657:TLE196657 TUY196657:TVA196657 UEU196657:UEW196657 UOQ196657:UOS196657 UYM196657:UYO196657 VII196657:VIK196657 VSE196657:VSG196657 WCA196657:WCC196657 WLW196657:WLY196657 WVS196657:WVU196657 K262193:M262193 JG262193:JI262193 TC262193:TE262193 ACY262193:ADA262193 AMU262193:AMW262193 AWQ262193:AWS262193 BGM262193:BGO262193 BQI262193:BQK262193 CAE262193:CAG262193 CKA262193:CKC262193 CTW262193:CTY262193 DDS262193:DDU262193 DNO262193:DNQ262193 DXK262193:DXM262193 EHG262193:EHI262193 ERC262193:ERE262193 FAY262193:FBA262193 FKU262193:FKW262193 FUQ262193:FUS262193 GEM262193:GEO262193 GOI262193:GOK262193 GYE262193:GYG262193 HIA262193:HIC262193 HRW262193:HRY262193 IBS262193:IBU262193 ILO262193:ILQ262193 IVK262193:IVM262193 JFG262193:JFI262193 JPC262193:JPE262193 JYY262193:JZA262193 KIU262193:KIW262193 KSQ262193:KSS262193 LCM262193:LCO262193 LMI262193:LMK262193 LWE262193:LWG262193 MGA262193:MGC262193 MPW262193:MPY262193 MZS262193:MZU262193 NJO262193:NJQ262193 NTK262193:NTM262193 ODG262193:ODI262193 ONC262193:ONE262193 OWY262193:OXA262193 PGU262193:PGW262193 PQQ262193:PQS262193 QAM262193:QAO262193 QKI262193:QKK262193 QUE262193:QUG262193 REA262193:REC262193 RNW262193:RNY262193 RXS262193:RXU262193 SHO262193:SHQ262193 SRK262193:SRM262193 TBG262193:TBI262193 TLC262193:TLE262193 TUY262193:TVA262193 UEU262193:UEW262193 UOQ262193:UOS262193 UYM262193:UYO262193 VII262193:VIK262193 VSE262193:VSG262193 WCA262193:WCC262193 WLW262193:WLY262193 WVS262193:WVU262193 K327729:M327729 JG327729:JI327729 TC327729:TE327729 ACY327729:ADA327729 AMU327729:AMW327729 AWQ327729:AWS327729 BGM327729:BGO327729 BQI327729:BQK327729 CAE327729:CAG327729 CKA327729:CKC327729 CTW327729:CTY327729 DDS327729:DDU327729 DNO327729:DNQ327729 DXK327729:DXM327729 EHG327729:EHI327729 ERC327729:ERE327729 FAY327729:FBA327729 FKU327729:FKW327729 FUQ327729:FUS327729 GEM327729:GEO327729 GOI327729:GOK327729 GYE327729:GYG327729 HIA327729:HIC327729 HRW327729:HRY327729 IBS327729:IBU327729 ILO327729:ILQ327729 IVK327729:IVM327729 JFG327729:JFI327729 JPC327729:JPE327729 JYY327729:JZA327729 KIU327729:KIW327729 KSQ327729:KSS327729 LCM327729:LCO327729 LMI327729:LMK327729 LWE327729:LWG327729 MGA327729:MGC327729 MPW327729:MPY327729 MZS327729:MZU327729 NJO327729:NJQ327729 NTK327729:NTM327729 ODG327729:ODI327729 ONC327729:ONE327729 OWY327729:OXA327729 PGU327729:PGW327729 PQQ327729:PQS327729 QAM327729:QAO327729 QKI327729:QKK327729 QUE327729:QUG327729 REA327729:REC327729 RNW327729:RNY327729 RXS327729:RXU327729 SHO327729:SHQ327729 SRK327729:SRM327729 TBG327729:TBI327729 TLC327729:TLE327729 TUY327729:TVA327729 UEU327729:UEW327729 UOQ327729:UOS327729 UYM327729:UYO327729 VII327729:VIK327729 VSE327729:VSG327729 WCA327729:WCC327729 WLW327729:WLY327729 WVS327729:WVU327729 K393265:M393265 JG393265:JI393265 TC393265:TE393265 ACY393265:ADA393265 AMU393265:AMW393265 AWQ393265:AWS393265 BGM393265:BGO393265 BQI393265:BQK393265 CAE393265:CAG393265 CKA393265:CKC393265 CTW393265:CTY393265 DDS393265:DDU393265 DNO393265:DNQ393265 DXK393265:DXM393265 EHG393265:EHI393265 ERC393265:ERE393265 FAY393265:FBA393265 FKU393265:FKW393265 FUQ393265:FUS393265 GEM393265:GEO393265 GOI393265:GOK393265 GYE393265:GYG393265 HIA393265:HIC393265 HRW393265:HRY393265 IBS393265:IBU393265 ILO393265:ILQ393265 IVK393265:IVM393265 JFG393265:JFI393265 JPC393265:JPE393265 JYY393265:JZA393265 KIU393265:KIW393265 KSQ393265:KSS393265 LCM393265:LCO393265 LMI393265:LMK393265 LWE393265:LWG393265 MGA393265:MGC393265 MPW393265:MPY393265 MZS393265:MZU393265 NJO393265:NJQ393265 NTK393265:NTM393265 ODG393265:ODI393265 ONC393265:ONE393265 OWY393265:OXA393265 PGU393265:PGW393265 PQQ393265:PQS393265 QAM393265:QAO393265 QKI393265:QKK393265 QUE393265:QUG393265 REA393265:REC393265 RNW393265:RNY393265 RXS393265:RXU393265 SHO393265:SHQ393265 SRK393265:SRM393265 TBG393265:TBI393265 TLC393265:TLE393265 TUY393265:TVA393265 UEU393265:UEW393265 UOQ393265:UOS393265 UYM393265:UYO393265 VII393265:VIK393265 VSE393265:VSG393265 WCA393265:WCC393265 WLW393265:WLY393265 WVS393265:WVU393265 K458801:M458801 JG458801:JI458801 TC458801:TE458801 ACY458801:ADA458801 AMU458801:AMW458801 AWQ458801:AWS458801 BGM458801:BGO458801 BQI458801:BQK458801 CAE458801:CAG458801 CKA458801:CKC458801 CTW458801:CTY458801 DDS458801:DDU458801 DNO458801:DNQ458801 DXK458801:DXM458801 EHG458801:EHI458801 ERC458801:ERE458801 FAY458801:FBA458801 FKU458801:FKW458801 FUQ458801:FUS458801 GEM458801:GEO458801 GOI458801:GOK458801 GYE458801:GYG458801 HIA458801:HIC458801 HRW458801:HRY458801 IBS458801:IBU458801 ILO458801:ILQ458801 IVK458801:IVM458801 JFG458801:JFI458801 JPC458801:JPE458801 JYY458801:JZA458801 KIU458801:KIW458801 KSQ458801:KSS458801 LCM458801:LCO458801 LMI458801:LMK458801 LWE458801:LWG458801 MGA458801:MGC458801 MPW458801:MPY458801 MZS458801:MZU458801 NJO458801:NJQ458801 NTK458801:NTM458801 ODG458801:ODI458801 ONC458801:ONE458801 OWY458801:OXA458801 PGU458801:PGW458801 PQQ458801:PQS458801 QAM458801:QAO458801 QKI458801:QKK458801 QUE458801:QUG458801 REA458801:REC458801 RNW458801:RNY458801 RXS458801:RXU458801 SHO458801:SHQ458801 SRK458801:SRM458801 TBG458801:TBI458801 TLC458801:TLE458801 TUY458801:TVA458801 UEU458801:UEW458801 UOQ458801:UOS458801 UYM458801:UYO458801 VII458801:VIK458801 VSE458801:VSG458801 WCA458801:WCC458801 WLW458801:WLY458801 WVS458801:WVU458801 K524337:M524337 JG524337:JI524337 TC524337:TE524337 ACY524337:ADA524337 AMU524337:AMW524337 AWQ524337:AWS524337 BGM524337:BGO524337 BQI524337:BQK524337 CAE524337:CAG524337 CKA524337:CKC524337 CTW524337:CTY524337 DDS524337:DDU524337 DNO524337:DNQ524337 DXK524337:DXM524337 EHG524337:EHI524337 ERC524337:ERE524337 FAY524337:FBA524337 FKU524337:FKW524337 FUQ524337:FUS524337 GEM524337:GEO524337 GOI524337:GOK524337 GYE524337:GYG524337 HIA524337:HIC524337 HRW524337:HRY524337 IBS524337:IBU524337 ILO524337:ILQ524337 IVK524337:IVM524337 JFG524337:JFI524337 JPC524337:JPE524337 JYY524337:JZA524337 KIU524337:KIW524337 KSQ524337:KSS524337 LCM524337:LCO524337 LMI524337:LMK524337 LWE524337:LWG524337 MGA524337:MGC524337 MPW524337:MPY524337 MZS524337:MZU524337 NJO524337:NJQ524337 NTK524337:NTM524337 ODG524337:ODI524337 ONC524337:ONE524337 OWY524337:OXA524337 PGU524337:PGW524337 PQQ524337:PQS524337 QAM524337:QAO524337 QKI524337:QKK524337 QUE524337:QUG524337 REA524337:REC524337 RNW524337:RNY524337 RXS524337:RXU524337 SHO524337:SHQ524337 SRK524337:SRM524337 TBG524337:TBI524337 TLC524337:TLE524337 TUY524337:TVA524337 UEU524337:UEW524337 UOQ524337:UOS524337 UYM524337:UYO524337 VII524337:VIK524337 VSE524337:VSG524337 WCA524337:WCC524337 WLW524337:WLY524337 WVS524337:WVU524337 K589873:M589873 JG589873:JI589873 TC589873:TE589873 ACY589873:ADA589873 AMU589873:AMW589873 AWQ589873:AWS589873 BGM589873:BGO589873 BQI589873:BQK589873 CAE589873:CAG589873 CKA589873:CKC589873 CTW589873:CTY589873 DDS589873:DDU589873 DNO589873:DNQ589873 DXK589873:DXM589873 EHG589873:EHI589873 ERC589873:ERE589873 FAY589873:FBA589873 FKU589873:FKW589873 FUQ589873:FUS589873 GEM589873:GEO589873 GOI589873:GOK589873 GYE589873:GYG589873 HIA589873:HIC589873 HRW589873:HRY589873 IBS589873:IBU589873 ILO589873:ILQ589873 IVK589873:IVM589873 JFG589873:JFI589873 JPC589873:JPE589873 JYY589873:JZA589873 KIU589873:KIW589873 KSQ589873:KSS589873 LCM589873:LCO589873 LMI589873:LMK589873 LWE589873:LWG589873 MGA589873:MGC589873 MPW589873:MPY589873 MZS589873:MZU589873 NJO589873:NJQ589873 NTK589873:NTM589873 ODG589873:ODI589873 ONC589873:ONE589873 OWY589873:OXA589873 PGU589873:PGW589873 PQQ589873:PQS589873 QAM589873:QAO589873 QKI589873:QKK589873 QUE589873:QUG589873 REA589873:REC589873 RNW589873:RNY589873 RXS589873:RXU589873 SHO589873:SHQ589873 SRK589873:SRM589873 TBG589873:TBI589873 TLC589873:TLE589873 TUY589873:TVA589873 UEU589873:UEW589873 UOQ589873:UOS589873 UYM589873:UYO589873 VII589873:VIK589873 VSE589873:VSG589873 WCA589873:WCC589873 WLW589873:WLY589873 WVS589873:WVU589873 K655409:M655409 JG655409:JI655409 TC655409:TE655409 ACY655409:ADA655409 AMU655409:AMW655409 AWQ655409:AWS655409 BGM655409:BGO655409 BQI655409:BQK655409 CAE655409:CAG655409 CKA655409:CKC655409 CTW655409:CTY655409 DDS655409:DDU655409 DNO655409:DNQ655409 DXK655409:DXM655409 EHG655409:EHI655409 ERC655409:ERE655409 FAY655409:FBA655409 FKU655409:FKW655409 FUQ655409:FUS655409 GEM655409:GEO655409 GOI655409:GOK655409 GYE655409:GYG655409 HIA655409:HIC655409 HRW655409:HRY655409 IBS655409:IBU655409 ILO655409:ILQ655409 IVK655409:IVM655409 JFG655409:JFI655409 JPC655409:JPE655409 JYY655409:JZA655409 KIU655409:KIW655409 KSQ655409:KSS655409 LCM655409:LCO655409 LMI655409:LMK655409 LWE655409:LWG655409 MGA655409:MGC655409 MPW655409:MPY655409 MZS655409:MZU655409 NJO655409:NJQ655409 NTK655409:NTM655409 ODG655409:ODI655409 ONC655409:ONE655409 OWY655409:OXA655409 PGU655409:PGW655409 PQQ655409:PQS655409 QAM655409:QAO655409 QKI655409:QKK655409 QUE655409:QUG655409 REA655409:REC655409 RNW655409:RNY655409 RXS655409:RXU655409 SHO655409:SHQ655409 SRK655409:SRM655409 TBG655409:TBI655409 TLC655409:TLE655409 TUY655409:TVA655409 UEU655409:UEW655409 UOQ655409:UOS655409 UYM655409:UYO655409 VII655409:VIK655409 VSE655409:VSG655409 WCA655409:WCC655409 WLW655409:WLY655409 WVS655409:WVU655409 K720945:M720945 JG720945:JI720945 TC720945:TE720945 ACY720945:ADA720945 AMU720945:AMW720945 AWQ720945:AWS720945 BGM720945:BGO720945 BQI720945:BQK720945 CAE720945:CAG720945 CKA720945:CKC720945 CTW720945:CTY720945 DDS720945:DDU720945 DNO720945:DNQ720945 DXK720945:DXM720945 EHG720945:EHI720945 ERC720945:ERE720945 FAY720945:FBA720945 FKU720945:FKW720945 FUQ720945:FUS720945 GEM720945:GEO720945 GOI720945:GOK720945 GYE720945:GYG720945 HIA720945:HIC720945 HRW720945:HRY720945 IBS720945:IBU720945 ILO720945:ILQ720945 IVK720945:IVM720945 JFG720945:JFI720945 JPC720945:JPE720945 JYY720945:JZA720945 KIU720945:KIW720945 KSQ720945:KSS720945 LCM720945:LCO720945 LMI720945:LMK720945 LWE720945:LWG720945 MGA720945:MGC720945 MPW720945:MPY720945 MZS720945:MZU720945 NJO720945:NJQ720945 NTK720945:NTM720945 ODG720945:ODI720945 ONC720945:ONE720945 OWY720945:OXA720945 PGU720945:PGW720945 PQQ720945:PQS720945 QAM720945:QAO720945 QKI720945:QKK720945 QUE720945:QUG720945 REA720945:REC720945 RNW720945:RNY720945 RXS720945:RXU720945 SHO720945:SHQ720945 SRK720945:SRM720945 TBG720945:TBI720945 TLC720945:TLE720945 TUY720945:TVA720945 UEU720945:UEW720945 UOQ720945:UOS720945 UYM720945:UYO720945 VII720945:VIK720945 VSE720945:VSG720945 WCA720945:WCC720945 WLW720945:WLY720945 WVS720945:WVU720945 K786481:M786481 JG786481:JI786481 TC786481:TE786481 ACY786481:ADA786481 AMU786481:AMW786481 AWQ786481:AWS786481 BGM786481:BGO786481 BQI786481:BQK786481 CAE786481:CAG786481 CKA786481:CKC786481 CTW786481:CTY786481 DDS786481:DDU786481 DNO786481:DNQ786481 DXK786481:DXM786481 EHG786481:EHI786481 ERC786481:ERE786481 FAY786481:FBA786481 FKU786481:FKW786481 FUQ786481:FUS786481 GEM786481:GEO786481 GOI786481:GOK786481 GYE786481:GYG786481 HIA786481:HIC786481 HRW786481:HRY786481 IBS786481:IBU786481 ILO786481:ILQ786481 IVK786481:IVM786481 JFG786481:JFI786481 JPC786481:JPE786481 JYY786481:JZA786481 KIU786481:KIW786481 KSQ786481:KSS786481 LCM786481:LCO786481 LMI786481:LMK786481 LWE786481:LWG786481 MGA786481:MGC786481 MPW786481:MPY786481 MZS786481:MZU786481 NJO786481:NJQ786481 NTK786481:NTM786481 ODG786481:ODI786481 ONC786481:ONE786481 OWY786481:OXA786481 PGU786481:PGW786481 PQQ786481:PQS786481 QAM786481:QAO786481 QKI786481:QKK786481 QUE786481:QUG786481 REA786481:REC786481 RNW786481:RNY786481 RXS786481:RXU786481 SHO786481:SHQ786481 SRK786481:SRM786481 TBG786481:TBI786481 TLC786481:TLE786481 TUY786481:TVA786481 UEU786481:UEW786481 UOQ786481:UOS786481 UYM786481:UYO786481 VII786481:VIK786481 VSE786481:VSG786481 WCA786481:WCC786481 WLW786481:WLY786481 WVS786481:WVU786481 K852017:M852017 JG852017:JI852017 TC852017:TE852017 ACY852017:ADA852017 AMU852017:AMW852017 AWQ852017:AWS852017 BGM852017:BGO852017 BQI852017:BQK852017 CAE852017:CAG852017 CKA852017:CKC852017 CTW852017:CTY852017 DDS852017:DDU852017 DNO852017:DNQ852017 DXK852017:DXM852017 EHG852017:EHI852017 ERC852017:ERE852017 FAY852017:FBA852017 FKU852017:FKW852017 FUQ852017:FUS852017 GEM852017:GEO852017 GOI852017:GOK852017 GYE852017:GYG852017 HIA852017:HIC852017 HRW852017:HRY852017 IBS852017:IBU852017 ILO852017:ILQ852017 IVK852017:IVM852017 JFG852017:JFI852017 JPC852017:JPE852017 JYY852017:JZA852017 KIU852017:KIW852017 KSQ852017:KSS852017 LCM852017:LCO852017 LMI852017:LMK852017 LWE852017:LWG852017 MGA852017:MGC852017 MPW852017:MPY852017 MZS852017:MZU852017 NJO852017:NJQ852017 NTK852017:NTM852017 ODG852017:ODI852017 ONC852017:ONE852017 OWY852017:OXA852017 PGU852017:PGW852017 PQQ852017:PQS852017 QAM852017:QAO852017 QKI852017:QKK852017 QUE852017:QUG852017 REA852017:REC852017 RNW852017:RNY852017 RXS852017:RXU852017 SHO852017:SHQ852017 SRK852017:SRM852017 TBG852017:TBI852017 TLC852017:TLE852017 TUY852017:TVA852017 UEU852017:UEW852017 UOQ852017:UOS852017 UYM852017:UYO852017 VII852017:VIK852017 VSE852017:VSG852017 WCA852017:WCC852017 WLW852017:WLY852017 WVS852017:WVU852017 K917553:M917553 JG917553:JI917553 TC917553:TE917553 ACY917553:ADA917553 AMU917553:AMW917553 AWQ917553:AWS917553 BGM917553:BGO917553 BQI917553:BQK917553 CAE917553:CAG917553 CKA917553:CKC917553 CTW917553:CTY917553 DDS917553:DDU917553 DNO917553:DNQ917553 DXK917553:DXM917553 EHG917553:EHI917553 ERC917553:ERE917553 FAY917553:FBA917553 FKU917553:FKW917553 FUQ917553:FUS917553 GEM917553:GEO917553 GOI917553:GOK917553 GYE917553:GYG917553 HIA917553:HIC917553 HRW917553:HRY917553 IBS917553:IBU917553 ILO917553:ILQ917553 IVK917553:IVM917553 JFG917553:JFI917553 JPC917553:JPE917553 JYY917553:JZA917553 KIU917553:KIW917553 KSQ917553:KSS917553 LCM917553:LCO917553 LMI917553:LMK917553 LWE917553:LWG917553 MGA917553:MGC917553 MPW917553:MPY917553 MZS917553:MZU917553 NJO917553:NJQ917553 NTK917553:NTM917553 ODG917553:ODI917553 ONC917553:ONE917553 OWY917553:OXA917553 PGU917553:PGW917553 PQQ917553:PQS917553 QAM917553:QAO917553 QKI917553:QKK917553 QUE917553:QUG917553 REA917553:REC917553 RNW917553:RNY917553 RXS917553:RXU917553 SHO917553:SHQ917553 SRK917553:SRM917553 TBG917553:TBI917553 TLC917553:TLE917553 TUY917553:TVA917553 UEU917553:UEW917553 UOQ917553:UOS917553 UYM917553:UYO917553 VII917553:VIK917553 VSE917553:VSG917553 WCA917553:WCC917553 WLW917553:WLY917553 WVS917553:WVU917553 K983089:M983089 JG983089:JI983089 TC983089:TE983089 ACY983089:ADA983089 AMU983089:AMW983089 AWQ983089:AWS983089 BGM983089:BGO983089 BQI983089:BQK983089 CAE983089:CAG983089 CKA983089:CKC983089 CTW983089:CTY983089 DDS983089:DDU983089 DNO983089:DNQ983089 DXK983089:DXM983089 EHG983089:EHI983089 ERC983089:ERE983089 FAY983089:FBA983089 FKU983089:FKW983089 FUQ983089:FUS983089 GEM983089:GEO983089 GOI983089:GOK983089 GYE983089:GYG983089 HIA983089:HIC983089 HRW983089:HRY983089 IBS983089:IBU983089 ILO983089:ILQ983089 IVK983089:IVM983089 JFG983089:JFI983089 JPC983089:JPE983089 JYY983089:JZA983089 KIU983089:KIW983089 KSQ983089:KSS983089 LCM983089:LCO983089 LMI983089:LMK983089 LWE983089:LWG983089 MGA983089:MGC983089 MPW983089:MPY983089 MZS983089:MZU983089 NJO983089:NJQ983089 NTK983089:NTM983089 ODG983089:ODI983089 ONC983089:ONE983089 OWY983089:OXA983089 PGU983089:PGW983089 PQQ983089:PQS983089 QAM983089:QAO983089 QKI983089:QKK983089 QUE983089:QUG983089 REA983089:REC983089 RNW983089:RNY983089 RXS983089:RXU983089 SHO983089:SHQ983089 SRK983089:SRM983089 TBG983089:TBI983089 TLC983089:TLE983089 TUY983089:TVA983089 UEU983089:UEW983089 UOQ983089:UOS983089 UYM983089:UYO983089 VII983089:VIK983089 VSE983089:VSG983089 WCA983089:WCC983089 WLW983089:WLY983089 WVS983089:WVU983089" xr:uid="{43471ABD-E391-4DB4-9EED-5645C1A42182}">
      <formula1>"1.5：1以上,2：1以上,2.5：1以上,3：1以上"</formula1>
    </dataValidation>
  </dataValidations>
  <printOptions horizontalCentered="1"/>
  <pageMargins left="0.6692913385826772" right="0.6692913385826772" top="0.59055118110236227" bottom="0.59055118110236227" header="0.51181102362204722" footer="0.39370078740157483"/>
  <pageSetup paperSize="9" scale="92" fitToHeight="0" orientation="portrait" cellComments="asDisplayed" r:id="rId1"/>
  <headerFooter alignWithMargins="0"/>
  <rowBreaks count="1" manualBreakCount="1">
    <brk id="3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B1D8-096F-412D-9070-0DC3ACD74409}">
  <sheetPr>
    <tabColor rgb="FF00B0F0"/>
    <pageSetUpPr fitToPage="1"/>
  </sheetPr>
  <dimension ref="A1:P68"/>
  <sheetViews>
    <sheetView showGridLines="0" view="pageBreakPreview" zoomScale="80" zoomScaleNormal="85" zoomScaleSheetLayoutView="80" workbookViewId="0">
      <selection activeCell="I54" sqref="I54:M54"/>
    </sheetView>
  </sheetViews>
  <sheetFormatPr defaultColWidth="9" defaultRowHeight="13.2"/>
  <cols>
    <col min="1" max="1" width="2.77734375" style="10" customWidth="1"/>
    <col min="2" max="2" width="4.33203125" style="10" customWidth="1"/>
    <col min="3" max="3" width="5.6640625" style="10" customWidth="1"/>
    <col min="4" max="4" width="4.33203125" style="10" customWidth="1"/>
    <col min="5" max="5" width="7.21875" style="10" customWidth="1"/>
    <col min="6" max="6" width="11.109375" style="10" customWidth="1"/>
    <col min="7" max="7" width="9.44140625" style="10" customWidth="1"/>
    <col min="8" max="12" width="7.6640625" style="10" customWidth="1"/>
    <col min="13" max="13" width="8.6640625" style="10" customWidth="1"/>
    <col min="14" max="14" width="3.33203125" style="10" customWidth="1"/>
    <col min="15" max="17" width="13" customWidth="1"/>
  </cols>
  <sheetData>
    <row r="1" spans="1:13" ht="21" customHeight="1">
      <c r="A1" s="9" t="s">
        <v>145</v>
      </c>
      <c r="B1" s="879" t="s">
        <v>146</v>
      </c>
      <c r="C1" s="879"/>
      <c r="D1" s="879"/>
      <c r="E1" s="879"/>
      <c r="F1" s="879"/>
      <c r="G1" s="879"/>
      <c r="H1" s="879"/>
      <c r="I1" s="879"/>
    </row>
    <row r="2" spans="1:13" ht="21" customHeight="1" thickBot="1">
      <c r="A2" s="9"/>
      <c r="B2" s="864" t="s">
        <v>147</v>
      </c>
      <c r="C2" s="864"/>
      <c r="D2" s="864"/>
      <c r="E2" s="864"/>
      <c r="F2" s="864"/>
      <c r="G2" s="11"/>
      <c r="H2" s="11"/>
      <c r="I2" s="11"/>
    </row>
    <row r="3" spans="1:13" ht="21" customHeight="1">
      <c r="B3" s="987" t="s">
        <v>148</v>
      </c>
      <c r="C3" s="713"/>
      <c r="D3" s="713"/>
      <c r="E3" s="713"/>
      <c r="F3" s="713"/>
      <c r="G3" s="988" t="s">
        <v>584</v>
      </c>
      <c r="H3" s="989"/>
      <c r="I3" s="989"/>
      <c r="J3" s="12"/>
      <c r="K3" s="12"/>
      <c r="L3" s="12"/>
      <c r="M3" s="13"/>
    </row>
    <row r="4" spans="1:13" ht="21" customHeight="1">
      <c r="B4" s="860" t="s">
        <v>149</v>
      </c>
      <c r="C4" s="888"/>
      <c r="D4" s="888"/>
      <c r="E4" s="888"/>
      <c r="F4" s="990"/>
      <c r="G4" s="994" t="s">
        <v>585</v>
      </c>
      <c r="H4" s="995"/>
      <c r="I4" s="995"/>
      <c r="J4" s="14"/>
      <c r="K4" s="14"/>
      <c r="L4" s="14"/>
      <c r="M4" s="15"/>
    </row>
    <row r="5" spans="1:13" ht="21" customHeight="1">
      <c r="B5" s="991"/>
      <c r="C5" s="992"/>
      <c r="D5" s="992"/>
      <c r="E5" s="992"/>
      <c r="F5" s="993"/>
      <c r="G5" s="996" t="s">
        <v>424</v>
      </c>
      <c r="H5" s="990"/>
      <c r="I5" s="520"/>
      <c r="J5" s="520"/>
      <c r="K5" s="520"/>
      <c r="L5" s="520"/>
      <c r="M5" s="521"/>
    </row>
    <row r="6" spans="1:13" ht="21" customHeight="1">
      <c r="B6" s="991"/>
      <c r="C6" s="992"/>
      <c r="D6" s="992"/>
      <c r="E6" s="992"/>
      <c r="F6" s="993"/>
      <c r="G6" s="997"/>
      <c r="H6" s="993"/>
      <c r="I6" s="520"/>
      <c r="J6" s="520"/>
      <c r="K6" s="520"/>
      <c r="L6" s="520"/>
      <c r="M6" s="521"/>
    </row>
    <row r="7" spans="1:13" ht="21" customHeight="1">
      <c r="B7" s="847" t="s">
        <v>67</v>
      </c>
      <c r="C7" s="621"/>
      <c r="D7" s="621"/>
      <c r="E7" s="621"/>
      <c r="F7" s="621"/>
      <c r="G7" s="16" t="s">
        <v>522</v>
      </c>
      <c r="H7" s="980"/>
      <c r="I7" s="980"/>
      <c r="J7" s="980"/>
      <c r="K7" s="980"/>
      <c r="L7" s="980"/>
      <c r="M7" s="981"/>
    </row>
    <row r="8" spans="1:13" ht="21" customHeight="1">
      <c r="B8" s="847" t="s">
        <v>150</v>
      </c>
      <c r="C8" s="621"/>
      <c r="D8" s="621"/>
      <c r="E8" s="621"/>
      <c r="F8" s="621"/>
      <c r="G8" s="16" t="s">
        <v>522</v>
      </c>
      <c r="H8" s="980"/>
      <c r="I8" s="980"/>
      <c r="J8" s="980"/>
      <c r="K8" s="980"/>
      <c r="L8" s="980"/>
      <c r="M8" s="981"/>
    </row>
    <row r="9" spans="1:13" ht="21" customHeight="1">
      <c r="B9" s="982" t="s">
        <v>151</v>
      </c>
      <c r="C9" s="983"/>
      <c r="D9" s="983"/>
      <c r="E9" s="983"/>
      <c r="F9" s="983"/>
      <c r="G9" s="16" t="s">
        <v>522</v>
      </c>
      <c r="H9" s="980"/>
      <c r="I9" s="980"/>
      <c r="J9" s="980"/>
      <c r="K9" s="980"/>
      <c r="L9" s="980"/>
      <c r="M9" s="981"/>
    </row>
    <row r="10" spans="1:13" ht="21" customHeight="1">
      <c r="B10" s="984"/>
      <c r="C10" s="983"/>
      <c r="D10" s="983"/>
      <c r="E10" s="983"/>
      <c r="F10" s="983"/>
      <c r="G10" s="31" t="s">
        <v>341</v>
      </c>
      <c r="H10" s="985"/>
      <c r="I10" s="985"/>
      <c r="J10" s="985"/>
      <c r="K10" s="985"/>
      <c r="L10" s="985"/>
      <c r="M10" s="986"/>
    </row>
    <row r="11" spans="1:13" ht="33" customHeight="1">
      <c r="B11" s="1005" t="s">
        <v>152</v>
      </c>
      <c r="C11" s="666"/>
      <c r="D11" s="666"/>
      <c r="E11" s="666"/>
      <c r="F11" s="30" t="s">
        <v>153</v>
      </c>
      <c r="G11" s="1008" t="s">
        <v>866</v>
      </c>
      <c r="H11" s="748"/>
      <c r="I11" s="748"/>
      <c r="J11" s="748"/>
      <c r="K11" s="748"/>
      <c r="L11" s="748"/>
      <c r="M11" s="749"/>
    </row>
    <row r="12" spans="1:13" ht="34.799999999999997" customHeight="1" thickBot="1">
      <c r="B12" s="1006"/>
      <c r="C12" s="1007"/>
      <c r="D12" s="1007"/>
      <c r="E12" s="1007"/>
      <c r="F12" s="133" t="s">
        <v>375</v>
      </c>
      <c r="G12" s="1009" t="s">
        <v>867</v>
      </c>
      <c r="H12" s="1010"/>
      <c r="I12" s="1010"/>
      <c r="J12" s="1010"/>
      <c r="K12" s="1010"/>
      <c r="L12" s="1010"/>
      <c r="M12" s="1011"/>
    </row>
    <row r="13" spans="1:13" ht="21" customHeight="1"/>
    <row r="14" spans="1:13" ht="21" customHeight="1" thickBot="1">
      <c r="B14" s="864" t="s">
        <v>330</v>
      </c>
      <c r="C14" s="864"/>
      <c r="D14" s="864"/>
      <c r="E14" s="864"/>
      <c r="F14" s="864"/>
      <c r="G14" s="864"/>
      <c r="H14" s="864"/>
      <c r="I14" s="864"/>
      <c r="J14" s="864"/>
      <c r="K14" s="864"/>
      <c r="L14" s="864"/>
      <c r="M14" s="864"/>
    </row>
    <row r="15" spans="1:13" ht="21" customHeight="1">
      <c r="B15" s="1012"/>
      <c r="C15" s="924"/>
      <c r="D15" s="924"/>
      <c r="E15" s="924"/>
      <c r="F15" s="924"/>
      <c r="G15" s="924"/>
      <c r="H15" s="896" t="s">
        <v>170</v>
      </c>
      <c r="I15" s="796"/>
      <c r="J15" s="797"/>
      <c r="K15" s="885" t="s">
        <v>171</v>
      </c>
      <c r="L15" s="886"/>
      <c r="M15" s="1013"/>
    </row>
    <row r="16" spans="1:13" ht="21" customHeight="1">
      <c r="B16" s="889" t="s">
        <v>61</v>
      </c>
      <c r="C16" s="691"/>
      <c r="D16" s="691"/>
      <c r="E16" s="691"/>
      <c r="F16" s="830" t="s">
        <v>166</v>
      </c>
      <c r="G16" s="691"/>
      <c r="H16" s="999" t="s">
        <v>586</v>
      </c>
      <c r="I16" s="1000"/>
      <c r="J16" s="1001"/>
      <c r="K16" s="1002"/>
      <c r="L16" s="793"/>
      <c r="M16" s="794"/>
    </row>
    <row r="17" spans="2:15" ht="21" customHeight="1">
      <c r="B17" s="998"/>
      <c r="C17" s="691"/>
      <c r="D17" s="691"/>
      <c r="E17" s="691"/>
      <c r="F17" s="830" t="s">
        <v>167</v>
      </c>
      <c r="G17" s="691"/>
      <c r="H17" s="999" t="s">
        <v>586</v>
      </c>
      <c r="I17" s="1000"/>
      <c r="J17" s="1001"/>
      <c r="K17" s="1003"/>
      <c r="L17" s="1003"/>
      <c r="M17" s="1004"/>
    </row>
    <row r="18" spans="2:15" ht="21" customHeight="1">
      <c r="B18" s="1014" t="s">
        <v>52</v>
      </c>
      <c r="C18" s="1015"/>
      <c r="D18" s="1015"/>
      <c r="E18" s="1016"/>
      <c r="F18" s="830" t="s">
        <v>300</v>
      </c>
      <c r="G18" s="691"/>
      <c r="H18" s="1022" t="s">
        <v>528</v>
      </c>
      <c r="I18" s="1023"/>
      <c r="J18" s="1024"/>
      <c r="K18" s="1025"/>
      <c r="L18" s="1025"/>
      <c r="M18" s="1026"/>
    </row>
    <row r="19" spans="2:15" ht="21" customHeight="1">
      <c r="B19" s="982"/>
      <c r="C19" s="1017"/>
      <c r="D19" s="1017"/>
      <c r="E19" s="1018"/>
      <c r="F19" s="830" t="s">
        <v>387</v>
      </c>
      <c r="G19" s="691"/>
      <c r="H19" s="1027" t="s">
        <v>587</v>
      </c>
      <c r="I19" s="1028"/>
      <c r="J19" s="1029"/>
      <c r="K19" s="1002"/>
      <c r="L19" s="1002"/>
      <c r="M19" s="1030"/>
    </row>
    <row r="20" spans="2:15" ht="21" customHeight="1">
      <c r="B20" s="982"/>
      <c r="C20" s="1017"/>
      <c r="D20" s="1017"/>
      <c r="E20" s="1018"/>
      <c r="F20" s="830" t="s">
        <v>247</v>
      </c>
      <c r="G20" s="691"/>
      <c r="H20" s="1031" t="s">
        <v>321</v>
      </c>
      <c r="I20" s="1032"/>
      <c r="J20" s="1033"/>
      <c r="K20" s="1034"/>
      <c r="L20" s="818"/>
      <c r="M20" s="1035"/>
    </row>
    <row r="21" spans="2:15" ht="21" customHeight="1">
      <c r="B21" s="982"/>
      <c r="C21" s="1017"/>
      <c r="D21" s="1017"/>
      <c r="E21" s="1018"/>
      <c r="F21" s="830" t="s">
        <v>248</v>
      </c>
      <c r="G21" s="691"/>
      <c r="H21" s="1031" t="s">
        <v>321</v>
      </c>
      <c r="I21" s="1032"/>
      <c r="J21" s="1033"/>
      <c r="K21" s="1034"/>
      <c r="L21" s="818"/>
      <c r="M21" s="1035"/>
    </row>
    <row r="22" spans="2:15" ht="21" customHeight="1">
      <c r="B22" s="982"/>
      <c r="C22" s="1017"/>
      <c r="D22" s="1017"/>
      <c r="E22" s="1018"/>
      <c r="F22" s="830" t="s">
        <v>84</v>
      </c>
      <c r="G22" s="691"/>
      <c r="H22" s="818"/>
      <c r="I22" s="818"/>
      <c r="J22" s="818"/>
      <c r="K22" s="1034"/>
      <c r="L22" s="818"/>
      <c r="M22" s="1035"/>
    </row>
    <row r="23" spans="2:15" ht="21" customHeight="1">
      <c r="B23" s="982"/>
      <c r="C23" s="1017"/>
      <c r="D23" s="1017"/>
      <c r="E23" s="1018"/>
      <c r="F23" s="830" t="s">
        <v>399</v>
      </c>
      <c r="G23" s="691"/>
      <c r="H23" s="818"/>
      <c r="I23" s="818"/>
      <c r="J23" s="818"/>
      <c r="K23" s="1034"/>
      <c r="L23" s="818"/>
      <c r="M23" s="1035"/>
    </row>
    <row r="24" spans="2:15" ht="21" customHeight="1">
      <c r="B24" s="1019"/>
      <c r="C24" s="1020"/>
      <c r="D24" s="1020"/>
      <c r="E24" s="1021"/>
      <c r="F24" s="830" t="s">
        <v>322</v>
      </c>
      <c r="G24" s="691"/>
      <c r="H24" s="793"/>
      <c r="I24" s="793"/>
      <c r="J24" s="793"/>
      <c r="K24" s="1002"/>
      <c r="L24" s="818"/>
      <c r="M24" s="1035"/>
    </row>
    <row r="25" spans="2:15" ht="21" customHeight="1">
      <c r="B25" s="1014" t="s">
        <v>427</v>
      </c>
      <c r="C25" s="1015"/>
      <c r="D25" s="1015"/>
      <c r="E25" s="1016"/>
      <c r="F25" s="994"/>
      <c r="G25" s="605"/>
      <c r="H25" s="999" t="s">
        <v>586</v>
      </c>
      <c r="I25" s="1000"/>
      <c r="J25" s="1001"/>
      <c r="K25" s="1041"/>
      <c r="L25" s="1042"/>
      <c r="M25" s="1043"/>
    </row>
    <row r="26" spans="2:15" ht="21" customHeight="1">
      <c r="B26" s="1019"/>
      <c r="C26" s="1020"/>
      <c r="D26" s="1020"/>
      <c r="E26" s="1021"/>
      <c r="F26" s="1044"/>
      <c r="G26" s="1045"/>
      <c r="H26" s="1046"/>
      <c r="I26" s="1047"/>
      <c r="J26" s="1048"/>
      <c r="K26" s="1046"/>
      <c r="L26" s="1047"/>
      <c r="M26" s="1049"/>
      <c r="O26" s="17"/>
    </row>
    <row r="27" spans="2:15" s="17" customFormat="1" ht="21" customHeight="1">
      <c r="B27" s="1036" t="s">
        <v>1348</v>
      </c>
      <c r="C27" s="1037"/>
      <c r="D27" s="1037"/>
      <c r="E27" s="1037"/>
      <c r="F27" s="1037"/>
      <c r="G27" s="1037"/>
      <c r="H27" s="1038">
        <f>SUM(H28:J35)</f>
        <v>162580</v>
      </c>
      <c r="I27" s="1038"/>
      <c r="J27" s="1038"/>
      <c r="K27" s="1039"/>
      <c r="L27" s="1039"/>
      <c r="M27" s="1040"/>
    </row>
    <row r="28" spans="2:15" ht="21" customHeight="1">
      <c r="B28" s="18"/>
      <c r="C28" s="830" t="s">
        <v>169</v>
      </c>
      <c r="D28" s="691"/>
      <c r="E28" s="691"/>
      <c r="F28" s="691"/>
      <c r="G28" s="691"/>
      <c r="H28" s="1038">
        <v>84300</v>
      </c>
      <c r="I28" s="1038"/>
      <c r="J28" s="1038"/>
      <c r="K28" s="1039"/>
      <c r="L28" s="1039"/>
      <c r="M28" s="1040"/>
    </row>
    <row r="29" spans="2:15" ht="21" customHeight="1">
      <c r="B29" s="18"/>
      <c r="C29" s="1085" t="s">
        <v>276</v>
      </c>
      <c r="D29" s="1088" t="s">
        <v>431</v>
      </c>
      <c r="E29" s="1088"/>
      <c r="F29" s="1088"/>
      <c r="G29" s="1089"/>
      <c r="H29" s="1067" t="s">
        <v>588</v>
      </c>
      <c r="I29" s="1068"/>
      <c r="J29" s="1069"/>
      <c r="K29" s="1050"/>
      <c r="L29" s="1050"/>
      <c r="M29" s="1051"/>
    </row>
    <row r="30" spans="2:15" ht="21" customHeight="1">
      <c r="B30" s="18"/>
      <c r="C30" s="1086"/>
      <c r="D30" s="1052" t="s">
        <v>432</v>
      </c>
      <c r="E30" s="830" t="s">
        <v>56</v>
      </c>
      <c r="F30" s="691"/>
      <c r="G30" s="691"/>
      <c r="H30" s="1038">
        <v>43740</v>
      </c>
      <c r="I30" s="1038"/>
      <c r="J30" s="1038"/>
      <c r="K30" s="1039"/>
      <c r="L30" s="1039"/>
      <c r="M30" s="1040"/>
    </row>
    <row r="31" spans="2:15" ht="21" customHeight="1">
      <c r="B31" s="18"/>
      <c r="C31" s="1086"/>
      <c r="D31" s="1053"/>
      <c r="E31" s="818" t="s">
        <v>591</v>
      </c>
      <c r="F31" s="818"/>
      <c r="G31" s="818"/>
      <c r="H31" s="1039">
        <v>34540</v>
      </c>
      <c r="I31" s="1039"/>
      <c r="J31" s="1039"/>
      <c r="K31" s="1039"/>
      <c r="L31" s="1039"/>
      <c r="M31" s="1040"/>
    </row>
    <row r="32" spans="2:15" ht="21" customHeight="1">
      <c r="B32" s="18"/>
      <c r="C32" s="1086"/>
      <c r="D32" s="1054"/>
      <c r="E32" s="911" t="s">
        <v>325</v>
      </c>
      <c r="F32" s="912"/>
      <c r="G32" s="912"/>
      <c r="H32" s="1038"/>
      <c r="I32" s="1038"/>
      <c r="J32" s="1038"/>
      <c r="K32" s="1039"/>
      <c r="L32" s="1039"/>
      <c r="M32" s="1040"/>
    </row>
    <row r="33" spans="2:16" ht="21" customHeight="1">
      <c r="B33" s="18"/>
      <c r="C33" s="1086"/>
      <c r="D33" s="1054"/>
      <c r="E33" s="818" t="s">
        <v>589</v>
      </c>
      <c r="F33" s="818"/>
      <c r="G33" s="818"/>
      <c r="H33" s="1074" t="s">
        <v>590</v>
      </c>
      <c r="I33" s="1075"/>
      <c r="J33" s="1076"/>
      <c r="K33" s="1039"/>
      <c r="L33" s="1039"/>
      <c r="M33" s="1040"/>
    </row>
    <row r="34" spans="2:16" ht="21" customHeight="1">
      <c r="B34" s="18"/>
      <c r="C34" s="1086"/>
      <c r="D34" s="1054"/>
      <c r="E34" s="818"/>
      <c r="F34" s="818"/>
      <c r="G34" s="818"/>
      <c r="H34" s="1039"/>
      <c r="I34" s="1039"/>
      <c r="J34" s="1039"/>
      <c r="K34" s="1080"/>
      <c r="L34" s="1081"/>
      <c r="M34" s="1082"/>
    </row>
    <row r="35" spans="2:16" ht="21" customHeight="1">
      <c r="B35" s="19"/>
      <c r="C35" s="1087"/>
      <c r="D35" s="1055"/>
      <c r="E35" s="1002"/>
      <c r="F35" s="793"/>
      <c r="G35" s="793"/>
      <c r="H35" s="1039"/>
      <c r="I35" s="1039"/>
      <c r="J35" s="1039"/>
      <c r="K35" s="1083"/>
      <c r="L35" s="1083"/>
      <c r="M35" s="1084"/>
    </row>
    <row r="36" spans="2:16" ht="36" customHeight="1" thickBot="1">
      <c r="B36" s="1077" t="s">
        <v>1347</v>
      </c>
      <c r="C36" s="1078"/>
      <c r="D36" s="1078"/>
      <c r="E36" s="1078"/>
      <c r="F36" s="1078"/>
      <c r="G36" s="1078"/>
      <c r="H36" s="1078"/>
      <c r="I36" s="1078"/>
      <c r="J36" s="1078"/>
      <c r="K36" s="1078"/>
      <c r="L36" s="1078"/>
      <c r="M36" s="1079"/>
    </row>
    <row r="37" spans="2:16" ht="21" customHeight="1">
      <c r="C37" s="24"/>
      <c r="D37" s="24"/>
      <c r="E37" s="24"/>
      <c r="F37" s="24"/>
      <c r="G37" s="24"/>
      <c r="H37" s="24"/>
      <c r="I37" s="24"/>
      <c r="J37" s="24"/>
      <c r="K37" s="24"/>
      <c r="L37" s="24"/>
      <c r="M37" s="24"/>
      <c r="O37" s="21"/>
      <c r="P37" s="22"/>
    </row>
    <row r="38" spans="2:16" ht="21" customHeight="1" thickBot="1">
      <c r="B38" s="879" t="s">
        <v>357</v>
      </c>
      <c r="C38" s="635"/>
      <c r="D38" s="635"/>
      <c r="E38" s="635"/>
      <c r="F38" s="635"/>
    </row>
    <row r="39" spans="2:16" ht="31.8" customHeight="1">
      <c r="B39" s="1070" t="s">
        <v>169</v>
      </c>
      <c r="C39" s="886"/>
      <c r="D39" s="886"/>
      <c r="E39" s="886"/>
      <c r="F39" s="886"/>
      <c r="G39" s="1071" t="s">
        <v>1102</v>
      </c>
      <c r="H39" s="1072"/>
      <c r="I39" s="1072"/>
      <c r="J39" s="1072"/>
      <c r="K39" s="1072"/>
      <c r="L39" s="1072"/>
      <c r="M39" s="1073"/>
    </row>
    <row r="40" spans="2:16" ht="21" customHeight="1">
      <c r="B40" s="860" t="s">
        <v>66</v>
      </c>
      <c r="C40" s="888"/>
      <c r="D40" s="888"/>
      <c r="E40" s="888"/>
      <c r="F40" s="990"/>
      <c r="G40" s="25" t="s">
        <v>309</v>
      </c>
      <c r="H40" s="189" t="s">
        <v>586</v>
      </c>
      <c r="I40" s="26" t="s">
        <v>1346</v>
      </c>
      <c r="J40" s="26"/>
      <c r="K40" s="26"/>
      <c r="L40" s="26"/>
      <c r="M40" s="27"/>
    </row>
    <row r="41" spans="2:16" ht="21" customHeight="1">
      <c r="B41" s="1056"/>
      <c r="C41" s="1057"/>
      <c r="D41" s="1057"/>
      <c r="E41" s="1057"/>
      <c r="F41" s="1058"/>
      <c r="G41" s="1059" t="s">
        <v>263</v>
      </c>
      <c r="H41" s="878"/>
      <c r="I41" s="1060"/>
      <c r="J41" s="985"/>
      <c r="K41" s="985"/>
      <c r="L41" s="985"/>
      <c r="M41" s="986"/>
    </row>
    <row r="42" spans="2:16" ht="21" customHeight="1">
      <c r="B42" s="847" t="s">
        <v>168</v>
      </c>
      <c r="C42" s="1061"/>
      <c r="D42" s="1061"/>
      <c r="E42" s="1061"/>
      <c r="F42" s="1061"/>
      <c r="G42" s="1008"/>
      <c r="H42" s="1062"/>
      <c r="I42" s="1062"/>
      <c r="J42" s="1062"/>
      <c r="K42" s="1062"/>
      <c r="L42" s="1062"/>
      <c r="M42" s="1063"/>
    </row>
    <row r="43" spans="2:16" ht="156.6" customHeight="1">
      <c r="B43" s="847" t="s">
        <v>56</v>
      </c>
      <c r="C43" s="1061"/>
      <c r="D43" s="1061"/>
      <c r="E43" s="1061"/>
      <c r="F43" s="1061"/>
      <c r="G43" s="1064" t="s">
        <v>1103</v>
      </c>
      <c r="H43" s="1065"/>
      <c r="I43" s="1065"/>
      <c r="J43" s="1065"/>
      <c r="K43" s="1065"/>
      <c r="L43" s="1065"/>
      <c r="M43" s="1066"/>
    </row>
    <row r="44" spans="2:16" ht="31.8" customHeight="1">
      <c r="B44" s="1102" t="s">
        <v>591</v>
      </c>
      <c r="C44" s="1091"/>
      <c r="D44" s="1091"/>
      <c r="E44" s="1091"/>
      <c r="F44" s="1091"/>
      <c r="G44" s="1103" t="s">
        <v>592</v>
      </c>
      <c r="H44" s="1104"/>
      <c r="I44" s="1104"/>
      <c r="J44" s="1104"/>
      <c r="K44" s="1104"/>
      <c r="L44" s="1104"/>
      <c r="M44" s="1105"/>
    </row>
    <row r="45" spans="2:16" ht="21" customHeight="1">
      <c r="B45" s="847" t="s">
        <v>326</v>
      </c>
      <c r="C45" s="1061"/>
      <c r="D45" s="1061"/>
      <c r="E45" s="1061"/>
      <c r="F45" s="1061"/>
      <c r="G45" s="1103"/>
      <c r="H45" s="1092"/>
      <c r="I45" s="1092"/>
      <c r="J45" s="1092"/>
      <c r="K45" s="1092"/>
      <c r="L45" s="1092"/>
      <c r="M45" s="817"/>
    </row>
    <row r="46" spans="2:16" ht="33" customHeight="1">
      <c r="B46" s="1106" t="s">
        <v>593</v>
      </c>
      <c r="C46" s="645"/>
      <c r="D46" s="645"/>
      <c r="E46" s="645"/>
      <c r="F46" s="660"/>
      <c r="G46" s="1008" t="s">
        <v>905</v>
      </c>
      <c r="H46" s="985"/>
      <c r="I46" s="985"/>
      <c r="J46" s="985"/>
      <c r="K46" s="985"/>
      <c r="L46" s="985"/>
      <c r="M46" s="986"/>
    </row>
    <row r="47" spans="2:16" ht="21" customHeight="1">
      <c r="B47" s="1090"/>
      <c r="C47" s="1091"/>
      <c r="D47" s="1091"/>
      <c r="E47" s="1091"/>
      <c r="F47" s="1091"/>
      <c r="G47" s="1008"/>
      <c r="H47" s="985"/>
      <c r="I47" s="985"/>
      <c r="J47" s="985"/>
      <c r="K47" s="985"/>
      <c r="L47" s="985"/>
      <c r="M47" s="986"/>
    </row>
    <row r="48" spans="2:16" ht="21" customHeight="1">
      <c r="B48" s="1014" t="s">
        <v>435</v>
      </c>
      <c r="C48" s="1015"/>
      <c r="D48" s="1015"/>
      <c r="E48" s="1015"/>
      <c r="F48" s="1016"/>
      <c r="G48" s="816" t="s">
        <v>586</v>
      </c>
      <c r="H48" s="1092"/>
      <c r="I48" s="1092"/>
      <c r="J48" s="1092"/>
      <c r="K48" s="1092"/>
      <c r="L48" s="1092"/>
      <c r="M48" s="817"/>
    </row>
    <row r="49" spans="2:13" ht="18" customHeight="1">
      <c r="B49" s="1014" t="s">
        <v>172</v>
      </c>
      <c r="C49" s="1015"/>
      <c r="D49" s="1015"/>
      <c r="E49" s="1015"/>
      <c r="F49" s="1016"/>
      <c r="G49" s="1096" t="s">
        <v>174</v>
      </c>
      <c r="H49" s="1097"/>
      <c r="I49" s="1097"/>
      <c r="J49" s="1097"/>
      <c r="K49" s="1097"/>
      <c r="L49" s="1097"/>
      <c r="M49" s="1098"/>
    </row>
    <row r="50" spans="2:13" ht="18" customHeight="1">
      <c r="B50" s="1093"/>
      <c r="C50" s="1094"/>
      <c r="D50" s="1094"/>
      <c r="E50" s="1094"/>
      <c r="F50" s="1095"/>
      <c r="G50" s="1099"/>
      <c r="H50" s="1100"/>
      <c r="I50" s="1100"/>
      <c r="J50" s="1100"/>
      <c r="K50" s="1100"/>
      <c r="L50" s="1100"/>
      <c r="M50" s="1101"/>
    </row>
    <row r="51" spans="2:13" ht="21" customHeight="1" thickBot="1">
      <c r="B51" s="866" t="s">
        <v>173</v>
      </c>
      <c r="C51" s="867"/>
      <c r="D51" s="867"/>
      <c r="E51" s="867"/>
      <c r="F51" s="867"/>
      <c r="G51" s="1123" t="s">
        <v>1057</v>
      </c>
      <c r="H51" s="1124"/>
      <c r="I51" s="1124"/>
      <c r="J51" s="1124"/>
      <c r="K51" s="1124"/>
      <c r="L51" s="1124"/>
      <c r="M51" s="1125"/>
    </row>
    <row r="52" spans="2:13" ht="21" customHeight="1"/>
    <row r="53" spans="2:13" ht="21" customHeight="1" thickBot="1">
      <c r="B53" s="1126" t="s">
        <v>175</v>
      </c>
      <c r="C53" s="780"/>
      <c r="D53" s="780"/>
      <c r="E53" s="780"/>
      <c r="F53" s="780"/>
      <c r="G53" s="780"/>
      <c r="H53" s="780"/>
      <c r="I53" s="780"/>
      <c r="J53" s="780"/>
      <c r="K53" s="33"/>
      <c r="L53" s="33"/>
      <c r="M53" s="33"/>
    </row>
    <row r="54" spans="2:13" ht="30" customHeight="1">
      <c r="B54" s="1127" t="s">
        <v>425</v>
      </c>
      <c r="C54" s="1128"/>
      <c r="D54" s="1128"/>
      <c r="E54" s="1128"/>
      <c r="F54" s="1128"/>
      <c r="G54" s="1128"/>
      <c r="H54" s="1128"/>
      <c r="I54" s="1129" t="s">
        <v>594</v>
      </c>
      <c r="J54" s="1130"/>
      <c r="K54" s="1130"/>
      <c r="L54" s="1130"/>
      <c r="M54" s="1131"/>
    </row>
    <row r="55" spans="2:13" ht="18" customHeight="1">
      <c r="B55" s="1107" t="s">
        <v>426</v>
      </c>
      <c r="C55" s="683"/>
      <c r="D55" s="683"/>
      <c r="E55" s="683"/>
      <c r="F55" s="683"/>
      <c r="G55" s="683"/>
      <c r="H55" s="684"/>
      <c r="I55" s="1108"/>
      <c r="J55" s="1109"/>
      <c r="K55" s="1109"/>
      <c r="L55" s="1109"/>
      <c r="M55" s="1110"/>
    </row>
    <row r="56" spans="2:13" ht="18" customHeight="1">
      <c r="B56" s="688"/>
      <c r="C56" s="689"/>
      <c r="D56" s="689"/>
      <c r="E56" s="689"/>
      <c r="F56" s="689"/>
      <c r="G56" s="689"/>
      <c r="H56" s="690"/>
      <c r="I56" s="1111"/>
      <c r="J56" s="1112"/>
      <c r="K56" s="1112"/>
      <c r="L56" s="1112"/>
      <c r="M56" s="1113"/>
    </row>
    <row r="57" spans="2:13" ht="21" customHeight="1" thickBot="1">
      <c r="B57" s="1114" t="s">
        <v>277</v>
      </c>
      <c r="C57" s="1115"/>
      <c r="D57" s="1115"/>
      <c r="E57" s="1115"/>
      <c r="F57" s="1115"/>
      <c r="G57" s="1115"/>
      <c r="H57" s="1115"/>
      <c r="I57" s="1115"/>
      <c r="J57" s="1115"/>
      <c r="K57" s="1115"/>
      <c r="L57" s="1115"/>
      <c r="M57" s="1116"/>
    </row>
    <row r="58" spans="2:13" ht="21" customHeight="1"/>
    <row r="59" spans="2:13" ht="21" customHeight="1" thickBot="1">
      <c r="B59" s="968" t="s">
        <v>262</v>
      </c>
      <c r="C59" s="968"/>
      <c r="D59" s="968"/>
      <c r="E59" s="968"/>
      <c r="F59" s="968"/>
      <c r="G59" s="968"/>
      <c r="H59" s="968"/>
      <c r="I59" s="11"/>
      <c r="J59" s="11"/>
      <c r="K59" s="11"/>
      <c r="L59" s="11"/>
      <c r="M59" s="11"/>
    </row>
    <row r="60" spans="2:13" ht="21" customHeight="1">
      <c r="B60" s="1117" t="s">
        <v>176</v>
      </c>
      <c r="C60" s="833"/>
      <c r="D60" s="833"/>
      <c r="E60" s="833"/>
      <c r="F60" s="833"/>
      <c r="G60" s="833"/>
      <c r="H60" s="833"/>
      <c r="I60" s="833"/>
      <c r="J60" s="1118"/>
      <c r="K60" s="1119"/>
      <c r="L60" s="1119"/>
      <c r="M60" s="1120"/>
    </row>
    <row r="61" spans="2:13" ht="21" customHeight="1">
      <c r="B61" s="889" t="s">
        <v>177</v>
      </c>
      <c r="C61" s="830"/>
      <c r="D61" s="830"/>
      <c r="E61" s="830"/>
      <c r="F61" s="830"/>
      <c r="G61" s="830"/>
      <c r="H61" s="830"/>
      <c r="I61" s="830"/>
      <c r="J61" s="523"/>
      <c r="K61" s="520"/>
      <c r="L61" s="520"/>
      <c r="M61" s="521"/>
    </row>
    <row r="62" spans="2:13" ht="18" customHeight="1">
      <c r="B62" s="917" t="s">
        <v>178</v>
      </c>
      <c r="C62" s="874"/>
      <c r="D62" s="874"/>
      <c r="E62" s="874"/>
      <c r="F62" s="874"/>
      <c r="G62" s="874"/>
      <c r="H62" s="874"/>
      <c r="I62" s="874"/>
      <c r="J62" s="1141"/>
      <c r="K62" s="1142"/>
      <c r="L62" s="1142"/>
      <c r="M62" s="1143"/>
    </row>
    <row r="63" spans="2:13" ht="18" customHeight="1">
      <c r="B63" s="917"/>
      <c r="C63" s="874"/>
      <c r="D63" s="874"/>
      <c r="E63" s="874"/>
      <c r="F63" s="874"/>
      <c r="G63" s="874"/>
      <c r="H63" s="874"/>
      <c r="I63" s="874"/>
      <c r="J63" s="1144"/>
      <c r="K63" s="1145"/>
      <c r="L63" s="1145"/>
      <c r="M63" s="1146"/>
    </row>
    <row r="64" spans="2:13" ht="21" customHeight="1">
      <c r="B64" s="889" t="s">
        <v>350</v>
      </c>
      <c r="C64" s="830"/>
      <c r="D64" s="830"/>
      <c r="E64" s="830"/>
      <c r="F64" s="830"/>
      <c r="G64" s="830"/>
      <c r="H64" s="830"/>
      <c r="I64" s="830"/>
      <c r="J64" s="1121"/>
      <c r="K64" s="1121"/>
      <c r="L64" s="1121"/>
      <c r="M64" s="1122"/>
    </row>
    <row r="65" spans="2:13" ht="21" customHeight="1">
      <c r="B65" s="917" t="s">
        <v>179</v>
      </c>
      <c r="C65" s="665"/>
      <c r="D65" s="665"/>
      <c r="E65" s="665"/>
      <c r="F65" s="830" t="s">
        <v>181</v>
      </c>
      <c r="G65" s="830"/>
      <c r="H65" s="830"/>
      <c r="I65" s="830"/>
      <c r="J65" s="747"/>
      <c r="K65" s="748"/>
      <c r="L65" s="748"/>
      <c r="M65" s="749"/>
    </row>
    <row r="66" spans="2:13" ht="21" customHeight="1">
      <c r="B66" s="1140"/>
      <c r="C66" s="665"/>
      <c r="D66" s="665"/>
      <c r="E66" s="665"/>
      <c r="F66" s="830" t="s">
        <v>182</v>
      </c>
      <c r="G66" s="830"/>
      <c r="H66" s="830"/>
      <c r="I66" s="830"/>
      <c r="J66" s="747"/>
      <c r="K66" s="748"/>
      <c r="L66" s="748"/>
      <c r="M66" s="749"/>
    </row>
    <row r="67" spans="2:13" ht="21" customHeight="1">
      <c r="B67" s="1014" t="s">
        <v>180</v>
      </c>
      <c r="C67" s="1015"/>
      <c r="D67" s="1015"/>
      <c r="E67" s="1016"/>
      <c r="F67" s="1135"/>
      <c r="G67" s="1091"/>
      <c r="H67" s="1091"/>
      <c r="I67" s="1136"/>
      <c r="J67" s="793"/>
      <c r="K67" s="793"/>
      <c r="L67" s="793"/>
      <c r="M67" s="794"/>
    </row>
    <row r="68" spans="2:13" ht="21" customHeight="1" thickBot="1">
      <c r="B68" s="1132"/>
      <c r="C68" s="1133"/>
      <c r="D68" s="1133"/>
      <c r="E68" s="1134"/>
      <c r="F68" s="1137"/>
      <c r="G68" s="1138"/>
      <c r="H68" s="1138"/>
      <c r="I68" s="1139"/>
      <c r="J68" s="633"/>
      <c r="K68" s="634"/>
      <c r="L68" s="634"/>
      <c r="M68" s="827"/>
    </row>
  </sheetData>
  <mergeCells count="138">
    <mergeCell ref="B67:E68"/>
    <mergeCell ref="F67:I67"/>
    <mergeCell ref="J67:M67"/>
    <mergeCell ref="F68:I68"/>
    <mergeCell ref="J68:M68"/>
    <mergeCell ref="B62:I63"/>
    <mergeCell ref="J65:M65"/>
    <mergeCell ref="B65:E66"/>
    <mergeCell ref="J62:M63"/>
    <mergeCell ref="B64:I64"/>
    <mergeCell ref="F66:I66"/>
    <mergeCell ref="J66:M66"/>
    <mergeCell ref="B55:H56"/>
    <mergeCell ref="I55:M56"/>
    <mergeCell ref="F65:I65"/>
    <mergeCell ref="B57:M57"/>
    <mergeCell ref="B59:H59"/>
    <mergeCell ref="B60:I60"/>
    <mergeCell ref="J60:M60"/>
    <mergeCell ref="J64:M64"/>
    <mergeCell ref="B51:F51"/>
    <mergeCell ref="G51:M51"/>
    <mergeCell ref="B53:J53"/>
    <mergeCell ref="B54:H54"/>
    <mergeCell ref="I54:M54"/>
    <mergeCell ref="B61:I61"/>
    <mergeCell ref="J61:M61"/>
    <mergeCell ref="B47:F47"/>
    <mergeCell ref="G47:M47"/>
    <mergeCell ref="B48:F48"/>
    <mergeCell ref="G48:M48"/>
    <mergeCell ref="B49:F50"/>
    <mergeCell ref="G49:M50"/>
    <mergeCell ref="B44:F44"/>
    <mergeCell ref="G44:M44"/>
    <mergeCell ref="B45:F45"/>
    <mergeCell ref="G45:M45"/>
    <mergeCell ref="B46:F46"/>
    <mergeCell ref="G46:M46"/>
    <mergeCell ref="B40:F41"/>
    <mergeCell ref="G41:H41"/>
    <mergeCell ref="I41:M41"/>
    <mergeCell ref="B42:F42"/>
    <mergeCell ref="G42:M42"/>
    <mergeCell ref="B43:F43"/>
    <mergeCell ref="G43:M43"/>
    <mergeCell ref="H29:J29"/>
    <mergeCell ref="B38:F38"/>
    <mergeCell ref="B39:F39"/>
    <mergeCell ref="G39:M39"/>
    <mergeCell ref="K32:M32"/>
    <mergeCell ref="E33:G33"/>
    <mergeCell ref="H33:J33"/>
    <mergeCell ref="K33:M33"/>
    <mergeCell ref="B36:M36"/>
    <mergeCell ref="E34:G34"/>
    <mergeCell ref="H34:J34"/>
    <mergeCell ref="K34:M34"/>
    <mergeCell ref="E35:G35"/>
    <mergeCell ref="H35:J35"/>
    <mergeCell ref="K35:M35"/>
    <mergeCell ref="C29:C35"/>
    <mergeCell ref="D29:G29"/>
    <mergeCell ref="K29:M29"/>
    <mergeCell ref="D30:D35"/>
    <mergeCell ref="E30:G30"/>
    <mergeCell ref="H30:J30"/>
    <mergeCell ref="K30:M30"/>
    <mergeCell ref="E31:G31"/>
    <mergeCell ref="H31:J31"/>
    <mergeCell ref="K31:M31"/>
    <mergeCell ref="E32:G32"/>
    <mergeCell ref="H32:J32"/>
    <mergeCell ref="B27:G27"/>
    <mergeCell ref="H27:J27"/>
    <mergeCell ref="K27:M27"/>
    <mergeCell ref="C28:G28"/>
    <mergeCell ref="H28:J28"/>
    <mergeCell ref="K28:M28"/>
    <mergeCell ref="B25:E26"/>
    <mergeCell ref="F25:G25"/>
    <mergeCell ref="H25:J25"/>
    <mergeCell ref="K25:M25"/>
    <mergeCell ref="F26:G26"/>
    <mergeCell ref="H26:J26"/>
    <mergeCell ref="K26:M26"/>
    <mergeCell ref="B18:E24"/>
    <mergeCell ref="F18:G18"/>
    <mergeCell ref="H18:J18"/>
    <mergeCell ref="K18:M18"/>
    <mergeCell ref="F19:G19"/>
    <mergeCell ref="H19:J19"/>
    <mergeCell ref="K19:M19"/>
    <mergeCell ref="F20:G20"/>
    <mergeCell ref="H20:J20"/>
    <mergeCell ref="K20:M20"/>
    <mergeCell ref="F23:G23"/>
    <mergeCell ref="H23:J23"/>
    <mergeCell ref="K23:M23"/>
    <mergeCell ref="F24:G24"/>
    <mergeCell ref="H24:J24"/>
    <mergeCell ref="K24:M24"/>
    <mergeCell ref="F21:G21"/>
    <mergeCell ref="H21:J21"/>
    <mergeCell ref="K21:M21"/>
    <mergeCell ref="F22:G22"/>
    <mergeCell ref="H22:J22"/>
    <mergeCell ref="K22:M22"/>
    <mergeCell ref="B16:E17"/>
    <mergeCell ref="F16:G16"/>
    <mergeCell ref="H16:J16"/>
    <mergeCell ref="K16:M16"/>
    <mergeCell ref="F17:G17"/>
    <mergeCell ref="H17:J17"/>
    <mergeCell ref="K17:M17"/>
    <mergeCell ref="B11:E12"/>
    <mergeCell ref="G11:M11"/>
    <mergeCell ref="G12:M12"/>
    <mergeCell ref="B14:M14"/>
    <mergeCell ref="B15:G15"/>
    <mergeCell ref="H15:J15"/>
    <mergeCell ref="K15:M15"/>
    <mergeCell ref="B7:F7"/>
    <mergeCell ref="H7:M7"/>
    <mergeCell ref="B8:F8"/>
    <mergeCell ref="H8:M8"/>
    <mergeCell ref="B9:F10"/>
    <mergeCell ref="H9:M9"/>
    <mergeCell ref="H10:M10"/>
    <mergeCell ref="B2:F2"/>
    <mergeCell ref="B1:I1"/>
    <mergeCell ref="B3:F3"/>
    <mergeCell ref="G3:I3"/>
    <mergeCell ref="B4:F6"/>
    <mergeCell ref="G4:I4"/>
    <mergeCell ref="G5:H6"/>
    <mergeCell ref="I5:M5"/>
    <mergeCell ref="I6:M6"/>
  </mergeCells>
  <phoneticPr fontId="5"/>
  <dataValidations count="9">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xr:uid="{36D76D8B-5E77-48D6-870A-56174D1AFD6E}">
      <formula1>"利用権方式,建物賃貸借方式,終身建物賃貸借方式"</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xr:uid="{48F464B9-F059-4FD5-B66F-8BEE6862A976}">
      <formula1>"全額前払い方式,一部前払い・一部月払い方式,月払い方式,選択方式"</formula1>
    </dataValidation>
    <dataValidation type="list" allowBlank="1" showInputMessage="1" showErrorMessage="1" sqref="G7:G9 JC7:JC9 SY7:SY9 ACU7:ACU9 AMQ7:AMQ9 AWM7:AWM9 BGI7:BGI9 BQE7:BQE9 CAA7:CAA9 CJW7:CJW9 CTS7:CTS9 DDO7:DDO9 DNK7:DNK9 DXG7:DXG9 EHC7:EHC9 EQY7:EQY9 FAU7:FAU9 FKQ7:FKQ9 FUM7:FUM9 GEI7:GEI9 GOE7:GOE9 GYA7:GYA9 HHW7:HHW9 HRS7:HRS9 IBO7:IBO9 ILK7:ILK9 IVG7:IVG9 JFC7:JFC9 JOY7:JOY9 JYU7:JYU9 KIQ7:KIQ9 KSM7:KSM9 LCI7:LCI9 LME7:LME9 LWA7:LWA9 MFW7:MFW9 MPS7:MPS9 MZO7:MZO9 NJK7:NJK9 NTG7:NTG9 ODC7:ODC9 OMY7:OMY9 OWU7:OWU9 PGQ7:PGQ9 PQM7:PQM9 QAI7:QAI9 QKE7:QKE9 QUA7:QUA9 RDW7:RDW9 RNS7:RNS9 RXO7:RXO9 SHK7:SHK9 SRG7:SRG9 TBC7:TBC9 TKY7:TKY9 TUU7:TUU9 UEQ7:UEQ9 UOM7:UOM9 UYI7:UYI9 VIE7:VIE9 VSA7:VSA9 WBW7:WBW9 WLS7:WLS9 WVO7:WVO9 G65543:G65545 JC65543:JC65545 SY65543:SY65545 ACU65543:ACU65545 AMQ65543:AMQ65545 AWM65543:AWM65545 BGI65543:BGI65545 BQE65543:BQE65545 CAA65543:CAA65545 CJW65543:CJW65545 CTS65543:CTS65545 DDO65543:DDO65545 DNK65543:DNK65545 DXG65543:DXG65545 EHC65543:EHC65545 EQY65543:EQY65545 FAU65543:FAU65545 FKQ65543:FKQ65545 FUM65543:FUM65545 GEI65543:GEI65545 GOE65543:GOE65545 GYA65543:GYA65545 HHW65543:HHW65545 HRS65543:HRS65545 IBO65543:IBO65545 ILK65543:ILK65545 IVG65543:IVG65545 JFC65543:JFC65545 JOY65543:JOY65545 JYU65543:JYU65545 KIQ65543:KIQ65545 KSM65543:KSM65545 LCI65543:LCI65545 LME65543:LME65545 LWA65543:LWA65545 MFW65543:MFW65545 MPS65543:MPS65545 MZO65543:MZO65545 NJK65543:NJK65545 NTG65543:NTG65545 ODC65543:ODC65545 OMY65543:OMY65545 OWU65543:OWU65545 PGQ65543:PGQ65545 PQM65543:PQM65545 QAI65543:QAI65545 QKE65543:QKE65545 QUA65543:QUA65545 RDW65543:RDW65545 RNS65543:RNS65545 RXO65543:RXO65545 SHK65543:SHK65545 SRG65543:SRG65545 TBC65543:TBC65545 TKY65543:TKY65545 TUU65543:TUU65545 UEQ65543:UEQ65545 UOM65543:UOM65545 UYI65543:UYI65545 VIE65543:VIE65545 VSA65543:VSA65545 WBW65543:WBW65545 WLS65543:WLS65545 WVO65543:WVO65545 G131079:G131081 JC131079:JC131081 SY131079:SY131081 ACU131079:ACU131081 AMQ131079:AMQ131081 AWM131079:AWM131081 BGI131079:BGI131081 BQE131079:BQE131081 CAA131079:CAA131081 CJW131079:CJW131081 CTS131079:CTS131081 DDO131079:DDO131081 DNK131079:DNK131081 DXG131079:DXG131081 EHC131079:EHC131081 EQY131079:EQY131081 FAU131079:FAU131081 FKQ131079:FKQ131081 FUM131079:FUM131081 GEI131079:GEI131081 GOE131079:GOE131081 GYA131079:GYA131081 HHW131079:HHW131081 HRS131079:HRS131081 IBO131079:IBO131081 ILK131079:ILK131081 IVG131079:IVG131081 JFC131079:JFC131081 JOY131079:JOY131081 JYU131079:JYU131081 KIQ131079:KIQ131081 KSM131079:KSM131081 LCI131079:LCI131081 LME131079:LME131081 LWA131079:LWA131081 MFW131079:MFW131081 MPS131079:MPS131081 MZO131079:MZO131081 NJK131079:NJK131081 NTG131079:NTG131081 ODC131079:ODC131081 OMY131079:OMY131081 OWU131079:OWU131081 PGQ131079:PGQ131081 PQM131079:PQM131081 QAI131079:QAI131081 QKE131079:QKE131081 QUA131079:QUA131081 RDW131079:RDW131081 RNS131079:RNS131081 RXO131079:RXO131081 SHK131079:SHK131081 SRG131079:SRG131081 TBC131079:TBC131081 TKY131079:TKY131081 TUU131079:TUU131081 UEQ131079:UEQ131081 UOM131079:UOM131081 UYI131079:UYI131081 VIE131079:VIE131081 VSA131079:VSA131081 WBW131079:WBW131081 WLS131079:WLS131081 WVO131079:WVO131081 G196615:G196617 JC196615:JC196617 SY196615:SY196617 ACU196615:ACU196617 AMQ196615:AMQ196617 AWM196615:AWM196617 BGI196615:BGI196617 BQE196615:BQE196617 CAA196615:CAA196617 CJW196615:CJW196617 CTS196615:CTS196617 DDO196615:DDO196617 DNK196615:DNK196617 DXG196615:DXG196617 EHC196615:EHC196617 EQY196615:EQY196617 FAU196615:FAU196617 FKQ196615:FKQ196617 FUM196615:FUM196617 GEI196615:GEI196617 GOE196615:GOE196617 GYA196615:GYA196617 HHW196615:HHW196617 HRS196615:HRS196617 IBO196615:IBO196617 ILK196615:ILK196617 IVG196615:IVG196617 JFC196615:JFC196617 JOY196615:JOY196617 JYU196615:JYU196617 KIQ196615:KIQ196617 KSM196615:KSM196617 LCI196615:LCI196617 LME196615:LME196617 LWA196615:LWA196617 MFW196615:MFW196617 MPS196615:MPS196617 MZO196615:MZO196617 NJK196615:NJK196617 NTG196615:NTG196617 ODC196615:ODC196617 OMY196615:OMY196617 OWU196615:OWU196617 PGQ196615:PGQ196617 PQM196615:PQM196617 QAI196615:QAI196617 QKE196615:QKE196617 QUA196615:QUA196617 RDW196615:RDW196617 RNS196615:RNS196617 RXO196615:RXO196617 SHK196615:SHK196617 SRG196615:SRG196617 TBC196615:TBC196617 TKY196615:TKY196617 TUU196615:TUU196617 UEQ196615:UEQ196617 UOM196615:UOM196617 UYI196615:UYI196617 VIE196615:VIE196617 VSA196615:VSA196617 WBW196615:WBW196617 WLS196615:WLS196617 WVO196615:WVO196617 G262151:G262153 JC262151:JC262153 SY262151:SY262153 ACU262151:ACU262153 AMQ262151:AMQ262153 AWM262151:AWM262153 BGI262151:BGI262153 BQE262151:BQE262153 CAA262151:CAA262153 CJW262151:CJW262153 CTS262151:CTS262153 DDO262151:DDO262153 DNK262151:DNK262153 DXG262151:DXG262153 EHC262151:EHC262153 EQY262151:EQY262153 FAU262151:FAU262153 FKQ262151:FKQ262153 FUM262151:FUM262153 GEI262151:GEI262153 GOE262151:GOE262153 GYA262151:GYA262153 HHW262151:HHW262153 HRS262151:HRS262153 IBO262151:IBO262153 ILK262151:ILK262153 IVG262151:IVG262153 JFC262151:JFC262153 JOY262151:JOY262153 JYU262151:JYU262153 KIQ262151:KIQ262153 KSM262151:KSM262153 LCI262151:LCI262153 LME262151:LME262153 LWA262151:LWA262153 MFW262151:MFW262153 MPS262151:MPS262153 MZO262151:MZO262153 NJK262151:NJK262153 NTG262151:NTG262153 ODC262151:ODC262153 OMY262151:OMY262153 OWU262151:OWU262153 PGQ262151:PGQ262153 PQM262151:PQM262153 QAI262151:QAI262153 QKE262151:QKE262153 QUA262151:QUA262153 RDW262151:RDW262153 RNS262151:RNS262153 RXO262151:RXO262153 SHK262151:SHK262153 SRG262151:SRG262153 TBC262151:TBC262153 TKY262151:TKY262153 TUU262151:TUU262153 UEQ262151:UEQ262153 UOM262151:UOM262153 UYI262151:UYI262153 VIE262151:VIE262153 VSA262151:VSA262153 WBW262151:WBW262153 WLS262151:WLS262153 WVO262151:WVO262153 G327687:G327689 JC327687:JC327689 SY327687:SY327689 ACU327687:ACU327689 AMQ327687:AMQ327689 AWM327687:AWM327689 BGI327687:BGI327689 BQE327687:BQE327689 CAA327687:CAA327689 CJW327687:CJW327689 CTS327687:CTS327689 DDO327687:DDO327689 DNK327687:DNK327689 DXG327687:DXG327689 EHC327687:EHC327689 EQY327687:EQY327689 FAU327687:FAU327689 FKQ327687:FKQ327689 FUM327687:FUM327689 GEI327687:GEI327689 GOE327687:GOE327689 GYA327687:GYA327689 HHW327687:HHW327689 HRS327687:HRS327689 IBO327687:IBO327689 ILK327687:ILK327689 IVG327687:IVG327689 JFC327687:JFC327689 JOY327687:JOY327689 JYU327687:JYU327689 KIQ327687:KIQ327689 KSM327687:KSM327689 LCI327687:LCI327689 LME327687:LME327689 LWA327687:LWA327689 MFW327687:MFW327689 MPS327687:MPS327689 MZO327687:MZO327689 NJK327687:NJK327689 NTG327687:NTG327689 ODC327687:ODC327689 OMY327687:OMY327689 OWU327687:OWU327689 PGQ327687:PGQ327689 PQM327687:PQM327689 QAI327687:QAI327689 QKE327687:QKE327689 QUA327687:QUA327689 RDW327687:RDW327689 RNS327687:RNS327689 RXO327687:RXO327689 SHK327687:SHK327689 SRG327687:SRG327689 TBC327687:TBC327689 TKY327687:TKY327689 TUU327687:TUU327689 UEQ327687:UEQ327689 UOM327687:UOM327689 UYI327687:UYI327689 VIE327687:VIE327689 VSA327687:VSA327689 WBW327687:WBW327689 WLS327687:WLS327689 WVO327687:WVO327689 G393223:G393225 JC393223:JC393225 SY393223:SY393225 ACU393223:ACU393225 AMQ393223:AMQ393225 AWM393223:AWM393225 BGI393223:BGI393225 BQE393223:BQE393225 CAA393223:CAA393225 CJW393223:CJW393225 CTS393223:CTS393225 DDO393223:DDO393225 DNK393223:DNK393225 DXG393223:DXG393225 EHC393223:EHC393225 EQY393223:EQY393225 FAU393223:FAU393225 FKQ393223:FKQ393225 FUM393223:FUM393225 GEI393223:GEI393225 GOE393223:GOE393225 GYA393223:GYA393225 HHW393223:HHW393225 HRS393223:HRS393225 IBO393223:IBO393225 ILK393223:ILK393225 IVG393223:IVG393225 JFC393223:JFC393225 JOY393223:JOY393225 JYU393223:JYU393225 KIQ393223:KIQ393225 KSM393223:KSM393225 LCI393223:LCI393225 LME393223:LME393225 LWA393223:LWA393225 MFW393223:MFW393225 MPS393223:MPS393225 MZO393223:MZO393225 NJK393223:NJK393225 NTG393223:NTG393225 ODC393223:ODC393225 OMY393223:OMY393225 OWU393223:OWU393225 PGQ393223:PGQ393225 PQM393223:PQM393225 QAI393223:QAI393225 QKE393223:QKE393225 QUA393223:QUA393225 RDW393223:RDW393225 RNS393223:RNS393225 RXO393223:RXO393225 SHK393223:SHK393225 SRG393223:SRG393225 TBC393223:TBC393225 TKY393223:TKY393225 TUU393223:TUU393225 UEQ393223:UEQ393225 UOM393223:UOM393225 UYI393223:UYI393225 VIE393223:VIE393225 VSA393223:VSA393225 WBW393223:WBW393225 WLS393223:WLS393225 WVO393223:WVO393225 G458759:G458761 JC458759:JC458761 SY458759:SY458761 ACU458759:ACU458761 AMQ458759:AMQ458761 AWM458759:AWM458761 BGI458759:BGI458761 BQE458759:BQE458761 CAA458759:CAA458761 CJW458759:CJW458761 CTS458759:CTS458761 DDO458759:DDO458761 DNK458759:DNK458761 DXG458759:DXG458761 EHC458759:EHC458761 EQY458759:EQY458761 FAU458759:FAU458761 FKQ458759:FKQ458761 FUM458759:FUM458761 GEI458759:GEI458761 GOE458759:GOE458761 GYA458759:GYA458761 HHW458759:HHW458761 HRS458759:HRS458761 IBO458759:IBO458761 ILK458759:ILK458761 IVG458759:IVG458761 JFC458759:JFC458761 JOY458759:JOY458761 JYU458759:JYU458761 KIQ458759:KIQ458761 KSM458759:KSM458761 LCI458759:LCI458761 LME458759:LME458761 LWA458759:LWA458761 MFW458759:MFW458761 MPS458759:MPS458761 MZO458759:MZO458761 NJK458759:NJK458761 NTG458759:NTG458761 ODC458759:ODC458761 OMY458759:OMY458761 OWU458759:OWU458761 PGQ458759:PGQ458761 PQM458759:PQM458761 QAI458759:QAI458761 QKE458759:QKE458761 QUA458759:QUA458761 RDW458759:RDW458761 RNS458759:RNS458761 RXO458759:RXO458761 SHK458759:SHK458761 SRG458759:SRG458761 TBC458759:TBC458761 TKY458759:TKY458761 TUU458759:TUU458761 UEQ458759:UEQ458761 UOM458759:UOM458761 UYI458759:UYI458761 VIE458759:VIE458761 VSA458759:VSA458761 WBW458759:WBW458761 WLS458759:WLS458761 WVO458759:WVO458761 G524295:G524297 JC524295:JC524297 SY524295:SY524297 ACU524295:ACU524297 AMQ524295:AMQ524297 AWM524295:AWM524297 BGI524295:BGI524297 BQE524295:BQE524297 CAA524295:CAA524297 CJW524295:CJW524297 CTS524295:CTS524297 DDO524295:DDO524297 DNK524295:DNK524297 DXG524295:DXG524297 EHC524295:EHC524297 EQY524295:EQY524297 FAU524295:FAU524297 FKQ524295:FKQ524297 FUM524295:FUM524297 GEI524295:GEI524297 GOE524295:GOE524297 GYA524295:GYA524297 HHW524295:HHW524297 HRS524295:HRS524297 IBO524295:IBO524297 ILK524295:ILK524297 IVG524295:IVG524297 JFC524295:JFC524297 JOY524295:JOY524297 JYU524295:JYU524297 KIQ524295:KIQ524297 KSM524295:KSM524297 LCI524295:LCI524297 LME524295:LME524297 LWA524295:LWA524297 MFW524295:MFW524297 MPS524295:MPS524297 MZO524295:MZO524297 NJK524295:NJK524297 NTG524295:NTG524297 ODC524295:ODC524297 OMY524295:OMY524297 OWU524295:OWU524297 PGQ524295:PGQ524297 PQM524295:PQM524297 QAI524295:QAI524297 QKE524295:QKE524297 QUA524295:QUA524297 RDW524295:RDW524297 RNS524295:RNS524297 RXO524295:RXO524297 SHK524295:SHK524297 SRG524295:SRG524297 TBC524295:TBC524297 TKY524295:TKY524297 TUU524295:TUU524297 UEQ524295:UEQ524297 UOM524295:UOM524297 UYI524295:UYI524297 VIE524295:VIE524297 VSA524295:VSA524297 WBW524295:WBW524297 WLS524295:WLS524297 WVO524295:WVO524297 G589831:G589833 JC589831:JC589833 SY589831:SY589833 ACU589831:ACU589833 AMQ589831:AMQ589833 AWM589831:AWM589833 BGI589831:BGI589833 BQE589831:BQE589833 CAA589831:CAA589833 CJW589831:CJW589833 CTS589831:CTS589833 DDO589831:DDO589833 DNK589831:DNK589833 DXG589831:DXG589833 EHC589831:EHC589833 EQY589831:EQY589833 FAU589831:FAU589833 FKQ589831:FKQ589833 FUM589831:FUM589833 GEI589831:GEI589833 GOE589831:GOE589833 GYA589831:GYA589833 HHW589831:HHW589833 HRS589831:HRS589833 IBO589831:IBO589833 ILK589831:ILK589833 IVG589831:IVG589833 JFC589831:JFC589833 JOY589831:JOY589833 JYU589831:JYU589833 KIQ589831:KIQ589833 KSM589831:KSM589833 LCI589831:LCI589833 LME589831:LME589833 LWA589831:LWA589833 MFW589831:MFW589833 MPS589831:MPS589833 MZO589831:MZO589833 NJK589831:NJK589833 NTG589831:NTG589833 ODC589831:ODC589833 OMY589831:OMY589833 OWU589831:OWU589833 PGQ589831:PGQ589833 PQM589831:PQM589833 QAI589831:QAI589833 QKE589831:QKE589833 QUA589831:QUA589833 RDW589831:RDW589833 RNS589831:RNS589833 RXO589831:RXO589833 SHK589831:SHK589833 SRG589831:SRG589833 TBC589831:TBC589833 TKY589831:TKY589833 TUU589831:TUU589833 UEQ589831:UEQ589833 UOM589831:UOM589833 UYI589831:UYI589833 VIE589831:VIE589833 VSA589831:VSA589833 WBW589831:WBW589833 WLS589831:WLS589833 WVO589831:WVO589833 G655367:G655369 JC655367:JC655369 SY655367:SY655369 ACU655367:ACU655369 AMQ655367:AMQ655369 AWM655367:AWM655369 BGI655367:BGI655369 BQE655367:BQE655369 CAA655367:CAA655369 CJW655367:CJW655369 CTS655367:CTS655369 DDO655367:DDO655369 DNK655367:DNK655369 DXG655367:DXG655369 EHC655367:EHC655369 EQY655367:EQY655369 FAU655367:FAU655369 FKQ655367:FKQ655369 FUM655367:FUM655369 GEI655367:GEI655369 GOE655367:GOE655369 GYA655367:GYA655369 HHW655367:HHW655369 HRS655367:HRS655369 IBO655367:IBO655369 ILK655367:ILK655369 IVG655367:IVG655369 JFC655367:JFC655369 JOY655367:JOY655369 JYU655367:JYU655369 KIQ655367:KIQ655369 KSM655367:KSM655369 LCI655367:LCI655369 LME655367:LME655369 LWA655367:LWA655369 MFW655367:MFW655369 MPS655367:MPS655369 MZO655367:MZO655369 NJK655367:NJK655369 NTG655367:NTG655369 ODC655367:ODC655369 OMY655367:OMY655369 OWU655367:OWU655369 PGQ655367:PGQ655369 PQM655367:PQM655369 QAI655367:QAI655369 QKE655367:QKE655369 QUA655367:QUA655369 RDW655367:RDW655369 RNS655367:RNS655369 RXO655367:RXO655369 SHK655367:SHK655369 SRG655367:SRG655369 TBC655367:TBC655369 TKY655367:TKY655369 TUU655367:TUU655369 UEQ655367:UEQ655369 UOM655367:UOM655369 UYI655367:UYI655369 VIE655367:VIE655369 VSA655367:VSA655369 WBW655367:WBW655369 WLS655367:WLS655369 WVO655367:WVO655369 G720903:G720905 JC720903:JC720905 SY720903:SY720905 ACU720903:ACU720905 AMQ720903:AMQ720905 AWM720903:AWM720905 BGI720903:BGI720905 BQE720903:BQE720905 CAA720903:CAA720905 CJW720903:CJW720905 CTS720903:CTS720905 DDO720903:DDO720905 DNK720903:DNK720905 DXG720903:DXG720905 EHC720903:EHC720905 EQY720903:EQY720905 FAU720903:FAU720905 FKQ720903:FKQ720905 FUM720903:FUM720905 GEI720903:GEI720905 GOE720903:GOE720905 GYA720903:GYA720905 HHW720903:HHW720905 HRS720903:HRS720905 IBO720903:IBO720905 ILK720903:ILK720905 IVG720903:IVG720905 JFC720903:JFC720905 JOY720903:JOY720905 JYU720903:JYU720905 KIQ720903:KIQ720905 KSM720903:KSM720905 LCI720903:LCI720905 LME720903:LME720905 LWA720903:LWA720905 MFW720903:MFW720905 MPS720903:MPS720905 MZO720903:MZO720905 NJK720903:NJK720905 NTG720903:NTG720905 ODC720903:ODC720905 OMY720903:OMY720905 OWU720903:OWU720905 PGQ720903:PGQ720905 PQM720903:PQM720905 QAI720903:QAI720905 QKE720903:QKE720905 QUA720903:QUA720905 RDW720903:RDW720905 RNS720903:RNS720905 RXO720903:RXO720905 SHK720903:SHK720905 SRG720903:SRG720905 TBC720903:TBC720905 TKY720903:TKY720905 TUU720903:TUU720905 UEQ720903:UEQ720905 UOM720903:UOM720905 UYI720903:UYI720905 VIE720903:VIE720905 VSA720903:VSA720905 WBW720903:WBW720905 WLS720903:WLS720905 WVO720903:WVO720905 G786439:G786441 JC786439:JC786441 SY786439:SY786441 ACU786439:ACU786441 AMQ786439:AMQ786441 AWM786439:AWM786441 BGI786439:BGI786441 BQE786439:BQE786441 CAA786439:CAA786441 CJW786439:CJW786441 CTS786439:CTS786441 DDO786439:DDO786441 DNK786439:DNK786441 DXG786439:DXG786441 EHC786439:EHC786441 EQY786439:EQY786441 FAU786439:FAU786441 FKQ786439:FKQ786441 FUM786439:FUM786441 GEI786439:GEI786441 GOE786439:GOE786441 GYA786439:GYA786441 HHW786439:HHW786441 HRS786439:HRS786441 IBO786439:IBO786441 ILK786439:ILK786441 IVG786439:IVG786441 JFC786439:JFC786441 JOY786439:JOY786441 JYU786439:JYU786441 KIQ786439:KIQ786441 KSM786439:KSM786441 LCI786439:LCI786441 LME786439:LME786441 LWA786439:LWA786441 MFW786439:MFW786441 MPS786439:MPS786441 MZO786439:MZO786441 NJK786439:NJK786441 NTG786439:NTG786441 ODC786439:ODC786441 OMY786439:OMY786441 OWU786439:OWU786441 PGQ786439:PGQ786441 PQM786439:PQM786441 QAI786439:QAI786441 QKE786439:QKE786441 QUA786439:QUA786441 RDW786439:RDW786441 RNS786439:RNS786441 RXO786439:RXO786441 SHK786439:SHK786441 SRG786439:SRG786441 TBC786439:TBC786441 TKY786439:TKY786441 TUU786439:TUU786441 UEQ786439:UEQ786441 UOM786439:UOM786441 UYI786439:UYI786441 VIE786439:VIE786441 VSA786439:VSA786441 WBW786439:WBW786441 WLS786439:WLS786441 WVO786439:WVO786441 G851975:G851977 JC851975:JC851977 SY851975:SY851977 ACU851975:ACU851977 AMQ851975:AMQ851977 AWM851975:AWM851977 BGI851975:BGI851977 BQE851975:BQE851977 CAA851975:CAA851977 CJW851975:CJW851977 CTS851975:CTS851977 DDO851975:DDO851977 DNK851975:DNK851977 DXG851975:DXG851977 EHC851975:EHC851977 EQY851975:EQY851977 FAU851975:FAU851977 FKQ851975:FKQ851977 FUM851975:FUM851977 GEI851975:GEI851977 GOE851975:GOE851977 GYA851975:GYA851977 HHW851975:HHW851977 HRS851975:HRS851977 IBO851975:IBO851977 ILK851975:ILK851977 IVG851975:IVG851977 JFC851975:JFC851977 JOY851975:JOY851977 JYU851975:JYU851977 KIQ851975:KIQ851977 KSM851975:KSM851977 LCI851975:LCI851977 LME851975:LME851977 LWA851975:LWA851977 MFW851975:MFW851977 MPS851975:MPS851977 MZO851975:MZO851977 NJK851975:NJK851977 NTG851975:NTG851977 ODC851975:ODC851977 OMY851975:OMY851977 OWU851975:OWU851977 PGQ851975:PGQ851977 PQM851975:PQM851977 QAI851975:QAI851977 QKE851975:QKE851977 QUA851975:QUA851977 RDW851975:RDW851977 RNS851975:RNS851977 RXO851975:RXO851977 SHK851975:SHK851977 SRG851975:SRG851977 TBC851975:TBC851977 TKY851975:TKY851977 TUU851975:TUU851977 UEQ851975:UEQ851977 UOM851975:UOM851977 UYI851975:UYI851977 VIE851975:VIE851977 VSA851975:VSA851977 WBW851975:WBW851977 WLS851975:WLS851977 WVO851975:WVO851977 G917511:G917513 JC917511:JC917513 SY917511:SY917513 ACU917511:ACU917513 AMQ917511:AMQ917513 AWM917511:AWM917513 BGI917511:BGI917513 BQE917511:BQE917513 CAA917511:CAA917513 CJW917511:CJW917513 CTS917511:CTS917513 DDO917511:DDO917513 DNK917511:DNK917513 DXG917511:DXG917513 EHC917511:EHC917513 EQY917511:EQY917513 FAU917511:FAU917513 FKQ917511:FKQ917513 FUM917511:FUM917513 GEI917511:GEI917513 GOE917511:GOE917513 GYA917511:GYA917513 HHW917511:HHW917513 HRS917511:HRS917513 IBO917511:IBO917513 ILK917511:ILK917513 IVG917511:IVG917513 JFC917511:JFC917513 JOY917511:JOY917513 JYU917511:JYU917513 KIQ917511:KIQ917513 KSM917511:KSM917513 LCI917511:LCI917513 LME917511:LME917513 LWA917511:LWA917513 MFW917511:MFW917513 MPS917511:MPS917513 MZO917511:MZO917513 NJK917511:NJK917513 NTG917511:NTG917513 ODC917511:ODC917513 OMY917511:OMY917513 OWU917511:OWU917513 PGQ917511:PGQ917513 PQM917511:PQM917513 QAI917511:QAI917513 QKE917511:QKE917513 QUA917511:QUA917513 RDW917511:RDW917513 RNS917511:RNS917513 RXO917511:RXO917513 SHK917511:SHK917513 SRG917511:SRG917513 TBC917511:TBC917513 TKY917511:TKY917513 TUU917511:TUU917513 UEQ917511:UEQ917513 UOM917511:UOM917513 UYI917511:UYI917513 VIE917511:VIE917513 VSA917511:VSA917513 WBW917511:WBW917513 WLS917511:WLS917513 WVO917511:WVO917513 G983047:G983049 JC983047:JC983049 SY983047:SY983049 ACU983047:ACU983049 AMQ983047:AMQ983049 AWM983047:AWM983049 BGI983047:BGI983049 BQE983047:BQE983049 CAA983047:CAA983049 CJW983047:CJW983049 CTS983047:CTS983049 DDO983047:DDO983049 DNK983047:DNK983049 DXG983047:DXG983049 EHC983047:EHC983049 EQY983047:EQY983049 FAU983047:FAU983049 FKQ983047:FKQ983049 FUM983047:FUM983049 GEI983047:GEI983049 GOE983047:GOE983049 GYA983047:GYA983049 HHW983047:HHW983049 HRS983047:HRS983049 IBO983047:IBO983049 ILK983047:ILK983049 IVG983047:IVG983049 JFC983047:JFC983049 JOY983047:JOY983049 JYU983047:JYU983049 KIQ983047:KIQ983049 KSM983047:KSM983049 LCI983047:LCI983049 LME983047:LME983049 LWA983047:LWA983049 MFW983047:MFW983049 MPS983047:MPS983049 MZO983047:MZO983049 NJK983047:NJK983049 NTG983047:NTG983049 ODC983047:ODC983049 OMY983047:OMY983049 OWU983047:OWU983049 PGQ983047:PGQ983049 PQM983047:PQM983049 QAI983047:QAI983049 QKE983047:QKE983049 QUA983047:QUA983049 RDW983047:RDW983049 RNS983047:RNS983049 RXO983047:RXO983049 SHK983047:SHK983049 SRG983047:SRG983049 TBC983047:TBC983049 TKY983047:TKY983049 TUU983047:TUU983049 UEQ983047:UEQ983049 UOM983047:UOM983049 UYI983047:UYI983049 VIE983047:VIE983049 VSA983047:VSA983049 WBW983047:WBW983049 WLS983047:WLS983049 WVO983047:WVO983049 WVP983060:WVU983064 JD20:JI24 SZ20:TE24 ACV20:ADA24 AMR20:AMW24 AWN20:AWS24 BGJ20:BGO24 BQF20:BQK24 CAB20:CAG24 CJX20:CKC24 CTT20:CTY24 DDP20:DDU24 DNL20:DNQ24 DXH20:DXM24 EHD20:EHI24 EQZ20:ERE24 FAV20:FBA24 FKR20:FKW24 FUN20:FUS24 GEJ20:GEO24 GOF20:GOK24 GYB20:GYG24 HHX20:HIC24 HRT20:HRY24 IBP20:IBU24 ILL20:ILQ24 IVH20:IVM24 JFD20:JFI24 JOZ20:JPE24 JYV20:JZA24 KIR20:KIW24 KSN20:KSS24 LCJ20:LCO24 LMF20:LMK24 LWB20:LWG24 MFX20:MGC24 MPT20:MPY24 MZP20:MZU24 NJL20:NJQ24 NTH20:NTM24 ODD20:ODI24 OMZ20:ONE24 OWV20:OXA24 PGR20:PGW24 PQN20:PQS24 QAJ20:QAO24 QKF20:QKK24 QUB20:QUG24 RDX20:REC24 RNT20:RNY24 RXP20:RXU24 SHL20:SHQ24 SRH20:SRM24 TBD20:TBI24 TKZ20:TLE24 TUV20:TVA24 UER20:UEW24 UON20:UOS24 UYJ20:UYO24 VIF20:VIK24 VSB20:VSG24 WBX20:WCC24 WLT20:WLY24 WVP20:WVU24 H65556:M65560 JD65556:JI65560 SZ65556:TE65560 ACV65556:ADA65560 AMR65556:AMW65560 AWN65556:AWS65560 BGJ65556:BGO65560 BQF65556:BQK65560 CAB65556:CAG65560 CJX65556:CKC65560 CTT65556:CTY65560 DDP65556:DDU65560 DNL65556:DNQ65560 DXH65556:DXM65560 EHD65556:EHI65560 EQZ65556:ERE65560 FAV65556:FBA65560 FKR65556:FKW65560 FUN65556:FUS65560 GEJ65556:GEO65560 GOF65556:GOK65560 GYB65556:GYG65560 HHX65556:HIC65560 HRT65556:HRY65560 IBP65556:IBU65560 ILL65556:ILQ65560 IVH65556:IVM65560 JFD65556:JFI65560 JOZ65556:JPE65560 JYV65556:JZA65560 KIR65556:KIW65560 KSN65556:KSS65560 LCJ65556:LCO65560 LMF65556:LMK65560 LWB65556:LWG65560 MFX65556:MGC65560 MPT65556:MPY65560 MZP65556:MZU65560 NJL65556:NJQ65560 NTH65556:NTM65560 ODD65556:ODI65560 OMZ65556:ONE65560 OWV65556:OXA65560 PGR65556:PGW65560 PQN65556:PQS65560 QAJ65556:QAO65560 QKF65556:QKK65560 QUB65556:QUG65560 RDX65556:REC65560 RNT65556:RNY65560 RXP65556:RXU65560 SHL65556:SHQ65560 SRH65556:SRM65560 TBD65556:TBI65560 TKZ65556:TLE65560 TUV65556:TVA65560 UER65556:UEW65560 UON65556:UOS65560 UYJ65556:UYO65560 VIF65556:VIK65560 VSB65556:VSG65560 WBX65556:WCC65560 WLT65556:WLY65560 WVP65556:WVU65560 H131092:M131096 JD131092:JI131096 SZ131092:TE131096 ACV131092:ADA131096 AMR131092:AMW131096 AWN131092:AWS131096 BGJ131092:BGO131096 BQF131092:BQK131096 CAB131092:CAG131096 CJX131092:CKC131096 CTT131092:CTY131096 DDP131092:DDU131096 DNL131092:DNQ131096 DXH131092:DXM131096 EHD131092:EHI131096 EQZ131092:ERE131096 FAV131092:FBA131096 FKR131092:FKW131096 FUN131092:FUS131096 GEJ131092:GEO131096 GOF131092:GOK131096 GYB131092:GYG131096 HHX131092:HIC131096 HRT131092:HRY131096 IBP131092:IBU131096 ILL131092:ILQ131096 IVH131092:IVM131096 JFD131092:JFI131096 JOZ131092:JPE131096 JYV131092:JZA131096 KIR131092:KIW131096 KSN131092:KSS131096 LCJ131092:LCO131096 LMF131092:LMK131096 LWB131092:LWG131096 MFX131092:MGC131096 MPT131092:MPY131096 MZP131092:MZU131096 NJL131092:NJQ131096 NTH131092:NTM131096 ODD131092:ODI131096 OMZ131092:ONE131096 OWV131092:OXA131096 PGR131092:PGW131096 PQN131092:PQS131096 QAJ131092:QAO131096 QKF131092:QKK131096 QUB131092:QUG131096 RDX131092:REC131096 RNT131092:RNY131096 RXP131092:RXU131096 SHL131092:SHQ131096 SRH131092:SRM131096 TBD131092:TBI131096 TKZ131092:TLE131096 TUV131092:TVA131096 UER131092:UEW131096 UON131092:UOS131096 UYJ131092:UYO131096 VIF131092:VIK131096 VSB131092:VSG131096 WBX131092:WCC131096 WLT131092:WLY131096 WVP131092:WVU131096 H196628:M196632 JD196628:JI196632 SZ196628:TE196632 ACV196628:ADA196632 AMR196628:AMW196632 AWN196628:AWS196632 BGJ196628:BGO196632 BQF196628:BQK196632 CAB196628:CAG196632 CJX196628:CKC196632 CTT196628:CTY196632 DDP196628:DDU196632 DNL196628:DNQ196632 DXH196628:DXM196632 EHD196628:EHI196632 EQZ196628:ERE196632 FAV196628:FBA196632 FKR196628:FKW196632 FUN196628:FUS196632 GEJ196628:GEO196632 GOF196628:GOK196632 GYB196628:GYG196632 HHX196628:HIC196632 HRT196628:HRY196632 IBP196628:IBU196632 ILL196628:ILQ196632 IVH196628:IVM196632 JFD196628:JFI196632 JOZ196628:JPE196632 JYV196628:JZA196632 KIR196628:KIW196632 KSN196628:KSS196632 LCJ196628:LCO196632 LMF196628:LMK196632 LWB196628:LWG196632 MFX196628:MGC196632 MPT196628:MPY196632 MZP196628:MZU196632 NJL196628:NJQ196632 NTH196628:NTM196632 ODD196628:ODI196632 OMZ196628:ONE196632 OWV196628:OXA196632 PGR196628:PGW196632 PQN196628:PQS196632 QAJ196628:QAO196632 QKF196628:QKK196632 QUB196628:QUG196632 RDX196628:REC196632 RNT196628:RNY196632 RXP196628:RXU196632 SHL196628:SHQ196632 SRH196628:SRM196632 TBD196628:TBI196632 TKZ196628:TLE196632 TUV196628:TVA196632 UER196628:UEW196632 UON196628:UOS196632 UYJ196628:UYO196632 VIF196628:VIK196632 VSB196628:VSG196632 WBX196628:WCC196632 WLT196628:WLY196632 WVP196628:WVU196632 H262164:M262168 JD262164:JI262168 SZ262164:TE262168 ACV262164:ADA262168 AMR262164:AMW262168 AWN262164:AWS262168 BGJ262164:BGO262168 BQF262164:BQK262168 CAB262164:CAG262168 CJX262164:CKC262168 CTT262164:CTY262168 DDP262164:DDU262168 DNL262164:DNQ262168 DXH262164:DXM262168 EHD262164:EHI262168 EQZ262164:ERE262168 FAV262164:FBA262168 FKR262164:FKW262168 FUN262164:FUS262168 GEJ262164:GEO262168 GOF262164:GOK262168 GYB262164:GYG262168 HHX262164:HIC262168 HRT262164:HRY262168 IBP262164:IBU262168 ILL262164:ILQ262168 IVH262164:IVM262168 JFD262164:JFI262168 JOZ262164:JPE262168 JYV262164:JZA262168 KIR262164:KIW262168 KSN262164:KSS262168 LCJ262164:LCO262168 LMF262164:LMK262168 LWB262164:LWG262168 MFX262164:MGC262168 MPT262164:MPY262168 MZP262164:MZU262168 NJL262164:NJQ262168 NTH262164:NTM262168 ODD262164:ODI262168 OMZ262164:ONE262168 OWV262164:OXA262168 PGR262164:PGW262168 PQN262164:PQS262168 QAJ262164:QAO262168 QKF262164:QKK262168 QUB262164:QUG262168 RDX262164:REC262168 RNT262164:RNY262168 RXP262164:RXU262168 SHL262164:SHQ262168 SRH262164:SRM262168 TBD262164:TBI262168 TKZ262164:TLE262168 TUV262164:TVA262168 UER262164:UEW262168 UON262164:UOS262168 UYJ262164:UYO262168 VIF262164:VIK262168 VSB262164:VSG262168 WBX262164:WCC262168 WLT262164:WLY262168 WVP262164:WVU262168 H327700:M327704 JD327700:JI327704 SZ327700:TE327704 ACV327700:ADA327704 AMR327700:AMW327704 AWN327700:AWS327704 BGJ327700:BGO327704 BQF327700:BQK327704 CAB327700:CAG327704 CJX327700:CKC327704 CTT327700:CTY327704 DDP327700:DDU327704 DNL327700:DNQ327704 DXH327700:DXM327704 EHD327700:EHI327704 EQZ327700:ERE327704 FAV327700:FBA327704 FKR327700:FKW327704 FUN327700:FUS327704 GEJ327700:GEO327704 GOF327700:GOK327704 GYB327700:GYG327704 HHX327700:HIC327704 HRT327700:HRY327704 IBP327700:IBU327704 ILL327700:ILQ327704 IVH327700:IVM327704 JFD327700:JFI327704 JOZ327700:JPE327704 JYV327700:JZA327704 KIR327700:KIW327704 KSN327700:KSS327704 LCJ327700:LCO327704 LMF327700:LMK327704 LWB327700:LWG327704 MFX327700:MGC327704 MPT327700:MPY327704 MZP327700:MZU327704 NJL327700:NJQ327704 NTH327700:NTM327704 ODD327700:ODI327704 OMZ327700:ONE327704 OWV327700:OXA327704 PGR327700:PGW327704 PQN327700:PQS327704 QAJ327700:QAO327704 QKF327700:QKK327704 QUB327700:QUG327704 RDX327700:REC327704 RNT327700:RNY327704 RXP327700:RXU327704 SHL327700:SHQ327704 SRH327700:SRM327704 TBD327700:TBI327704 TKZ327700:TLE327704 TUV327700:TVA327704 UER327700:UEW327704 UON327700:UOS327704 UYJ327700:UYO327704 VIF327700:VIK327704 VSB327700:VSG327704 WBX327700:WCC327704 WLT327700:WLY327704 WVP327700:WVU327704 H393236:M393240 JD393236:JI393240 SZ393236:TE393240 ACV393236:ADA393240 AMR393236:AMW393240 AWN393236:AWS393240 BGJ393236:BGO393240 BQF393236:BQK393240 CAB393236:CAG393240 CJX393236:CKC393240 CTT393236:CTY393240 DDP393236:DDU393240 DNL393236:DNQ393240 DXH393236:DXM393240 EHD393236:EHI393240 EQZ393236:ERE393240 FAV393236:FBA393240 FKR393236:FKW393240 FUN393236:FUS393240 GEJ393236:GEO393240 GOF393236:GOK393240 GYB393236:GYG393240 HHX393236:HIC393240 HRT393236:HRY393240 IBP393236:IBU393240 ILL393236:ILQ393240 IVH393236:IVM393240 JFD393236:JFI393240 JOZ393236:JPE393240 JYV393236:JZA393240 KIR393236:KIW393240 KSN393236:KSS393240 LCJ393236:LCO393240 LMF393236:LMK393240 LWB393236:LWG393240 MFX393236:MGC393240 MPT393236:MPY393240 MZP393236:MZU393240 NJL393236:NJQ393240 NTH393236:NTM393240 ODD393236:ODI393240 OMZ393236:ONE393240 OWV393236:OXA393240 PGR393236:PGW393240 PQN393236:PQS393240 QAJ393236:QAO393240 QKF393236:QKK393240 QUB393236:QUG393240 RDX393236:REC393240 RNT393236:RNY393240 RXP393236:RXU393240 SHL393236:SHQ393240 SRH393236:SRM393240 TBD393236:TBI393240 TKZ393236:TLE393240 TUV393236:TVA393240 UER393236:UEW393240 UON393236:UOS393240 UYJ393236:UYO393240 VIF393236:VIK393240 VSB393236:VSG393240 WBX393236:WCC393240 WLT393236:WLY393240 WVP393236:WVU393240 H458772:M458776 JD458772:JI458776 SZ458772:TE458776 ACV458772:ADA458776 AMR458772:AMW458776 AWN458772:AWS458776 BGJ458772:BGO458776 BQF458772:BQK458776 CAB458772:CAG458776 CJX458772:CKC458776 CTT458772:CTY458776 DDP458772:DDU458776 DNL458772:DNQ458776 DXH458772:DXM458776 EHD458772:EHI458776 EQZ458772:ERE458776 FAV458772:FBA458776 FKR458772:FKW458776 FUN458772:FUS458776 GEJ458772:GEO458776 GOF458772:GOK458776 GYB458772:GYG458776 HHX458772:HIC458776 HRT458772:HRY458776 IBP458772:IBU458776 ILL458772:ILQ458776 IVH458772:IVM458776 JFD458772:JFI458776 JOZ458772:JPE458776 JYV458772:JZA458776 KIR458772:KIW458776 KSN458772:KSS458776 LCJ458772:LCO458776 LMF458772:LMK458776 LWB458772:LWG458776 MFX458772:MGC458776 MPT458772:MPY458776 MZP458772:MZU458776 NJL458772:NJQ458776 NTH458772:NTM458776 ODD458772:ODI458776 OMZ458772:ONE458776 OWV458772:OXA458776 PGR458772:PGW458776 PQN458772:PQS458776 QAJ458772:QAO458776 QKF458772:QKK458776 QUB458772:QUG458776 RDX458772:REC458776 RNT458772:RNY458776 RXP458772:RXU458776 SHL458772:SHQ458776 SRH458772:SRM458776 TBD458772:TBI458776 TKZ458772:TLE458776 TUV458772:TVA458776 UER458772:UEW458776 UON458772:UOS458776 UYJ458772:UYO458776 VIF458772:VIK458776 VSB458772:VSG458776 WBX458772:WCC458776 WLT458772:WLY458776 WVP458772:WVU458776 H524308:M524312 JD524308:JI524312 SZ524308:TE524312 ACV524308:ADA524312 AMR524308:AMW524312 AWN524308:AWS524312 BGJ524308:BGO524312 BQF524308:BQK524312 CAB524308:CAG524312 CJX524308:CKC524312 CTT524308:CTY524312 DDP524308:DDU524312 DNL524308:DNQ524312 DXH524308:DXM524312 EHD524308:EHI524312 EQZ524308:ERE524312 FAV524308:FBA524312 FKR524308:FKW524312 FUN524308:FUS524312 GEJ524308:GEO524312 GOF524308:GOK524312 GYB524308:GYG524312 HHX524308:HIC524312 HRT524308:HRY524312 IBP524308:IBU524312 ILL524308:ILQ524312 IVH524308:IVM524312 JFD524308:JFI524312 JOZ524308:JPE524312 JYV524308:JZA524312 KIR524308:KIW524312 KSN524308:KSS524312 LCJ524308:LCO524312 LMF524308:LMK524312 LWB524308:LWG524312 MFX524308:MGC524312 MPT524308:MPY524312 MZP524308:MZU524312 NJL524308:NJQ524312 NTH524308:NTM524312 ODD524308:ODI524312 OMZ524308:ONE524312 OWV524308:OXA524312 PGR524308:PGW524312 PQN524308:PQS524312 QAJ524308:QAO524312 QKF524308:QKK524312 QUB524308:QUG524312 RDX524308:REC524312 RNT524308:RNY524312 RXP524308:RXU524312 SHL524308:SHQ524312 SRH524308:SRM524312 TBD524308:TBI524312 TKZ524308:TLE524312 TUV524308:TVA524312 UER524308:UEW524312 UON524308:UOS524312 UYJ524308:UYO524312 VIF524308:VIK524312 VSB524308:VSG524312 WBX524308:WCC524312 WLT524308:WLY524312 WVP524308:WVU524312 H589844:M589848 JD589844:JI589848 SZ589844:TE589848 ACV589844:ADA589848 AMR589844:AMW589848 AWN589844:AWS589848 BGJ589844:BGO589848 BQF589844:BQK589848 CAB589844:CAG589848 CJX589844:CKC589848 CTT589844:CTY589848 DDP589844:DDU589848 DNL589844:DNQ589848 DXH589844:DXM589848 EHD589844:EHI589848 EQZ589844:ERE589848 FAV589844:FBA589848 FKR589844:FKW589848 FUN589844:FUS589848 GEJ589844:GEO589848 GOF589844:GOK589848 GYB589844:GYG589848 HHX589844:HIC589848 HRT589844:HRY589848 IBP589844:IBU589848 ILL589844:ILQ589848 IVH589844:IVM589848 JFD589844:JFI589848 JOZ589844:JPE589848 JYV589844:JZA589848 KIR589844:KIW589848 KSN589844:KSS589848 LCJ589844:LCO589848 LMF589844:LMK589848 LWB589844:LWG589848 MFX589844:MGC589848 MPT589844:MPY589848 MZP589844:MZU589848 NJL589844:NJQ589848 NTH589844:NTM589848 ODD589844:ODI589848 OMZ589844:ONE589848 OWV589844:OXA589848 PGR589844:PGW589848 PQN589844:PQS589848 QAJ589844:QAO589848 QKF589844:QKK589848 QUB589844:QUG589848 RDX589844:REC589848 RNT589844:RNY589848 RXP589844:RXU589848 SHL589844:SHQ589848 SRH589844:SRM589848 TBD589844:TBI589848 TKZ589844:TLE589848 TUV589844:TVA589848 UER589844:UEW589848 UON589844:UOS589848 UYJ589844:UYO589848 VIF589844:VIK589848 VSB589844:VSG589848 WBX589844:WCC589848 WLT589844:WLY589848 WVP589844:WVU589848 H655380:M655384 JD655380:JI655384 SZ655380:TE655384 ACV655380:ADA655384 AMR655380:AMW655384 AWN655380:AWS655384 BGJ655380:BGO655384 BQF655380:BQK655384 CAB655380:CAG655384 CJX655380:CKC655384 CTT655380:CTY655384 DDP655380:DDU655384 DNL655380:DNQ655384 DXH655380:DXM655384 EHD655380:EHI655384 EQZ655380:ERE655384 FAV655380:FBA655384 FKR655380:FKW655384 FUN655380:FUS655384 GEJ655380:GEO655384 GOF655380:GOK655384 GYB655380:GYG655384 HHX655380:HIC655384 HRT655380:HRY655384 IBP655380:IBU655384 ILL655380:ILQ655384 IVH655380:IVM655384 JFD655380:JFI655384 JOZ655380:JPE655384 JYV655380:JZA655384 KIR655380:KIW655384 KSN655380:KSS655384 LCJ655380:LCO655384 LMF655380:LMK655384 LWB655380:LWG655384 MFX655380:MGC655384 MPT655380:MPY655384 MZP655380:MZU655384 NJL655380:NJQ655384 NTH655380:NTM655384 ODD655380:ODI655384 OMZ655380:ONE655384 OWV655380:OXA655384 PGR655380:PGW655384 PQN655380:PQS655384 QAJ655380:QAO655384 QKF655380:QKK655384 QUB655380:QUG655384 RDX655380:REC655384 RNT655380:RNY655384 RXP655380:RXU655384 SHL655380:SHQ655384 SRH655380:SRM655384 TBD655380:TBI655384 TKZ655380:TLE655384 TUV655380:TVA655384 UER655380:UEW655384 UON655380:UOS655384 UYJ655380:UYO655384 VIF655380:VIK655384 VSB655380:VSG655384 WBX655380:WCC655384 WLT655380:WLY655384 WVP655380:WVU655384 H720916:M720920 JD720916:JI720920 SZ720916:TE720920 ACV720916:ADA720920 AMR720916:AMW720920 AWN720916:AWS720920 BGJ720916:BGO720920 BQF720916:BQK720920 CAB720916:CAG720920 CJX720916:CKC720920 CTT720916:CTY720920 DDP720916:DDU720920 DNL720916:DNQ720920 DXH720916:DXM720920 EHD720916:EHI720920 EQZ720916:ERE720920 FAV720916:FBA720920 FKR720916:FKW720920 FUN720916:FUS720920 GEJ720916:GEO720920 GOF720916:GOK720920 GYB720916:GYG720920 HHX720916:HIC720920 HRT720916:HRY720920 IBP720916:IBU720920 ILL720916:ILQ720920 IVH720916:IVM720920 JFD720916:JFI720920 JOZ720916:JPE720920 JYV720916:JZA720920 KIR720916:KIW720920 KSN720916:KSS720920 LCJ720916:LCO720920 LMF720916:LMK720920 LWB720916:LWG720920 MFX720916:MGC720920 MPT720916:MPY720920 MZP720916:MZU720920 NJL720916:NJQ720920 NTH720916:NTM720920 ODD720916:ODI720920 OMZ720916:ONE720920 OWV720916:OXA720920 PGR720916:PGW720920 PQN720916:PQS720920 QAJ720916:QAO720920 QKF720916:QKK720920 QUB720916:QUG720920 RDX720916:REC720920 RNT720916:RNY720920 RXP720916:RXU720920 SHL720916:SHQ720920 SRH720916:SRM720920 TBD720916:TBI720920 TKZ720916:TLE720920 TUV720916:TVA720920 UER720916:UEW720920 UON720916:UOS720920 UYJ720916:UYO720920 VIF720916:VIK720920 VSB720916:VSG720920 WBX720916:WCC720920 WLT720916:WLY720920 WVP720916:WVU720920 H786452:M786456 JD786452:JI786456 SZ786452:TE786456 ACV786452:ADA786456 AMR786452:AMW786456 AWN786452:AWS786456 BGJ786452:BGO786456 BQF786452:BQK786456 CAB786452:CAG786456 CJX786452:CKC786456 CTT786452:CTY786456 DDP786452:DDU786456 DNL786452:DNQ786456 DXH786452:DXM786456 EHD786452:EHI786456 EQZ786452:ERE786456 FAV786452:FBA786456 FKR786452:FKW786456 FUN786452:FUS786456 GEJ786452:GEO786456 GOF786452:GOK786456 GYB786452:GYG786456 HHX786452:HIC786456 HRT786452:HRY786456 IBP786452:IBU786456 ILL786452:ILQ786456 IVH786452:IVM786456 JFD786452:JFI786456 JOZ786452:JPE786456 JYV786452:JZA786456 KIR786452:KIW786456 KSN786452:KSS786456 LCJ786452:LCO786456 LMF786452:LMK786456 LWB786452:LWG786456 MFX786452:MGC786456 MPT786452:MPY786456 MZP786452:MZU786456 NJL786452:NJQ786456 NTH786452:NTM786456 ODD786452:ODI786456 OMZ786452:ONE786456 OWV786452:OXA786456 PGR786452:PGW786456 PQN786452:PQS786456 QAJ786452:QAO786456 QKF786452:QKK786456 QUB786452:QUG786456 RDX786452:REC786456 RNT786452:RNY786456 RXP786452:RXU786456 SHL786452:SHQ786456 SRH786452:SRM786456 TBD786452:TBI786456 TKZ786452:TLE786456 TUV786452:TVA786456 UER786452:UEW786456 UON786452:UOS786456 UYJ786452:UYO786456 VIF786452:VIK786456 VSB786452:VSG786456 WBX786452:WCC786456 WLT786452:WLY786456 WVP786452:WVU786456 H851988:M851992 JD851988:JI851992 SZ851988:TE851992 ACV851988:ADA851992 AMR851988:AMW851992 AWN851988:AWS851992 BGJ851988:BGO851992 BQF851988:BQK851992 CAB851988:CAG851992 CJX851988:CKC851992 CTT851988:CTY851992 DDP851988:DDU851992 DNL851988:DNQ851992 DXH851988:DXM851992 EHD851988:EHI851992 EQZ851988:ERE851992 FAV851988:FBA851992 FKR851988:FKW851992 FUN851988:FUS851992 GEJ851988:GEO851992 GOF851988:GOK851992 GYB851988:GYG851992 HHX851988:HIC851992 HRT851988:HRY851992 IBP851988:IBU851992 ILL851988:ILQ851992 IVH851988:IVM851992 JFD851988:JFI851992 JOZ851988:JPE851992 JYV851988:JZA851992 KIR851988:KIW851992 KSN851988:KSS851992 LCJ851988:LCO851992 LMF851988:LMK851992 LWB851988:LWG851992 MFX851988:MGC851992 MPT851988:MPY851992 MZP851988:MZU851992 NJL851988:NJQ851992 NTH851988:NTM851992 ODD851988:ODI851992 OMZ851988:ONE851992 OWV851988:OXA851992 PGR851988:PGW851992 PQN851988:PQS851992 QAJ851988:QAO851992 QKF851988:QKK851992 QUB851988:QUG851992 RDX851988:REC851992 RNT851988:RNY851992 RXP851988:RXU851992 SHL851988:SHQ851992 SRH851988:SRM851992 TBD851988:TBI851992 TKZ851988:TLE851992 TUV851988:TVA851992 UER851988:UEW851992 UON851988:UOS851992 UYJ851988:UYO851992 VIF851988:VIK851992 VSB851988:VSG851992 WBX851988:WCC851992 WLT851988:WLY851992 WVP851988:WVU851992 H917524:M917528 JD917524:JI917528 SZ917524:TE917528 ACV917524:ADA917528 AMR917524:AMW917528 AWN917524:AWS917528 BGJ917524:BGO917528 BQF917524:BQK917528 CAB917524:CAG917528 CJX917524:CKC917528 CTT917524:CTY917528 DDP917524:DDU917528 DNL917524:DNQ917528 DXH917524:DXM917528 EHD917524:EHI917528 EQZ917524:ERE917528 FAV917524:FBA917528 FKR917524:FKW917528 FUN917524:FUS917528 GEJ917524:GEO917528 GOF917524:GOK917528 GYB917524:GYG917528 HHX917524:HIC917528 HRT917524:HRY917528 IBP917524:IBU917528 ILL917524:ILQ917528 IVH917524:IVM917528 JFD917524:JFI917528 JOZ917524:JPE917528 JYV917524:JZA917528 KIR917524:KIW917528 KSN917524:KSS917528 LCJ917524:LCO917528 LMF917524:LMK917528 LWB917524:LWG917528 MFX917524:MGC917528 MPT917524:MPY917528 MZP917524:MZU917528 NJL917524:NJQ917528 NTH917524:NTM917528 ODD917524:ODI917528 OMZ917524:ONE917528 OWV917524:OXA917528 PGR917524:PGW917528 PQN917524:PQS917528 QAJ917524:QAO917528 QKF917524:QKK917528 QUB917524:QUG917528 RDX917524:REC917528 RNT917524:RNY917528 RXP917524:RXU917528 SHL917524:SHQ917528 SRH917524:SRM917528 TBD917524:TBI917528 TKZ917524:TLE917528 TUV917524:TVA917528 UER917524:UEW917528 UON917524:UOS917528 UYJ917524:UYO917528 VIF917524:VIK917528 VSB917524:VSG917528 WBX917524:WCC917528 WLT917524:WLY917528 WVP917524:WVU917528 H983060:M983064 JD983060:JI983064 SZ983060:TE983064 ACV983060:ADA983064 AMR983060:AMW983064 AWN983060:AWS983064 BGJ983060:BGO983064 BQF983060:BQK983064 CAB983060:CAG983064 CJX983060:CKC983064 CTT983060:CTY983064 DDP983060:DDU983064 DNL983060:DNQ983064 DXH983060:DXM983064 EHD983060:EHI983064 EQZ983060:ERE983064 FAV983060:FBA983064 FKR983060:FKW983064 FUN983060:FUS983064 GEJ983060:GEO983064 GOF983060:GOK983064 GYB983060:GYG983064 HHX983060:HIC983064 HRT983060:HRY983064 IBP983060:IBU983064 ILL983060:ILQ983064 IVH983060:IVM983064 JFD983060:JFI983064 JOZ983060:JPE983064 JYV983060:JZA983064 KIR983060:KIW983064 KSN983060:KSS983064 LCJ983060:LCO983064 LMF983060:LMK983064 LWB983060:LWG983064 MFX983060:MGC983064 MPT983060:MPY983064 MZP983060:MZU983064 NJL983060:NJQ983064 NTH983060:NTM983064 ODD983060:ODI983064 OMZ983060:ONE983064 OWV983060:OXA983064 PGR983060:PGW983064 PQN983060:PQS983064 QAJ983060:QAO983064 QKF983060:QKK983064 QUB983060:QUG983064 RDX983060:REC983064 RNT983060:RNY983064 RXP983060:RXU983064 SHL983060:SHQ983064 SRH983060:SRM983064 TBD983060:TBI983064 TKZ983060:TLE983064 TUV983060:TVA983064 UER983060:UEW983064 UON983060:UOS983064 UYJ983060:UYO983064 VIF983060:VIK983064 VSB983060:VSG983064 WBX983060:WCC983064 WLT983060:WLY983064 H20:M24" xr:uid="{39D8BCCF-359E-453B-ACD5-9852FC39C141}">
      <formula1>"あり,なし"</formula1>
    </dataValidation>
    <dataValidation type="list" allowBlank="1" showInputMessage="1" showErrorMessage="1" sqref="F25:G25 JB25:JC25 SX25:SY25 ACT25:ACU25 AMP25:AMQ25 AWL25:AWM25 BGH25:BGI25 BQD25:BQE25 BZZ25:CAA25 CJV25:CJW25 CTR25:CTS25 DDN25:DDO25 DNJ25:DNK25 DXF25:DXG25 EHB25:EHC25 EQX25:EQY25 FAT25:FAU25 FKP25:FKQ25 FUL25:FUM25 GEH25:GEI25 GOD25:GOE25 GXZ25:GYA25 HHV25:HHW25 HRR25:HRS25 IBN25:IBO25 ILJ25:ILK25 IVF25:IVG25 JFB25:JFC25 JOX25:JOY25 JYT25:JYU25 KIP25:KIQ25 KSL25:KSM25 LCH25:LCI25 LMD25:LME25 LVZ25:LWA25 MFV25:MFW25 MPR25:MPS25 MZN25:MZO25 NJJ25:NJK25 NTF25:NTG25 ODB25:ODC25 OMX25:OMY25 OWT25:OWU25 PGP25:PGQ25 PQL25:PQM25 QAH25:QAI25 QKD25:QKE25 QTZ25:QUA25 RDV25:RDW25 RNR25:RNS25 RXN25:RXO25 SHJ25:SHK25 SRF25:SRG25 TBB25:TBC25 TKX25:TKY25 TUT25:TUU25 UEP25:UEQ25 UOL25:UOM25 UYH25:UYI25 VID25:VIE25 VRZ25:VSA25 WBV25:WBW25 WLR25:WLS25 WVN25:WVO25 F65561:G65561 JB65561:JC65561 SX65561:SY65561 ACT65561:ACU65561 AMP65561:AMQ65561 AWL65561:AWM65561 BGH65561:BGI65561 BQD65561:BQE65561 BZZ65561:CAA65561 CJV65561:CJW65561 CTR65561:CTS65561 DDN65561:DDO65561 DNJ65561:DNK65561 DXF65561:DXG65561 EHB65561:EHC65561 EQX65561:EQY65561 FAT65561:FAU65561 FKP65561:FKQ65561 FUL65561:FUM65561 GEH65561:GEI65561 GOD65561:GOE65561 GXZ65561:GYA65561 HHV65561:HHW65561 HRR65561:HRS65561 IBN65561:IBO65561 ILJ65561:ILK65561 IVF65561:IVG65561 JFB65561:JFC65561 JOX65561:JOY65561 JYT65561:JYU65561 KIP65561:KIQ65561 KSL65561:KSM65561 LCH65561:LCI65561 LMD65561:LME65561 LVZ65561:LWA65561 MFV65561:MFW65561 MPR65561:MPS65561 MZN65561:MZO65561 NJJ65561:NJK65561 NTF65561:NTG65561 ODB65561:ODC65561 OMX65561:OMY65561 OWT65561:OWU65561 PGP65561:PGQ65561 PQL65561:PQM65561 QAH65561:QAI65561 QKD65561:QKE65561 QTZ65561:QUA65561 RDV65561:RDW65561 RNR65561:RNS65561 RXN65561:RXO65561 SHJ65561:SHK65561 SRF65561:SRG65561 TBB65561:TBC65561 TKX65561:TKY65561 TUT65561:TUU65561 UEP65561:UEQ65561 UOL65561:UOM65561 UYH65561:UYI65561 VID65561:VIE65561 VRZ65561:VSA65561 WBV65561:WBW65561 WLR65561:WLS65561 WVN65561:WVO65561 F131097:G131097 JB131097:JC131097 SX131097:SY131097 ACT131097:ACU131097 AMP131097:AMQ131097 AWL131097:AWM131097 BGH131097:BGI131097 BQD131097:BQE131097 BZZ131097:CAA131097 CJV131097:CJW131097 CTR131097:CTS131097 DDN131097:DDO131097 DNJ131097:DNK131097 DXF131097:DXG131097 EHB131097:EHC131097 EQX131097:EQY131097 FAT131097:FAU131097 FKP131097:FKQ131097 FUL131097:FUM131097 GEH131097:GEI131097 GOD131097:GOE131097 GXZ131097:GYA131097 HHV131097:HHW131097 HRR131097:HRS131097 IBN131097:IBO131097 ILJ131097:ILK131097 IVF131097:IVG131097 JFB131097:JFC131097 JOX131097:JOY131097 JYT131097:JYU131097 KIP131097:KIQ131097 KSL131097:KSM131097 LCH131097:LCI131097 LMD131097:LME131097 LVZ131097:LWA131097 MFV131097:MFW131097 MPR131097:MPS131097 MZN131097:MZO131097 NJJ131097:NJK131097 NTF131097:NTG131097 ODB131097:ODC131097 OMX131097:OMY131097 OWT131097:OWU131097 PGP131097:PGQ131097 PQL131097:PQM131097 QAH131097:QAI131097 QKD131097:QKE131097 QTZ131097:QUA131097 RDV131097:RDW131097 RNR131097:RNS131097 RXN131097:RXO131097 SHJ131097:SHK131097 SRF131097:SRG131097 TBB131097:TBC131097 TKX131097:TKY131097 TUT131097:TUU131097 UEP131097:UEQ131097 UOL131097:UOM131097 UYH131097:UYI131097 VID131097:VIE131097 VRZ131097:VSA131097 WBV131097:WBW131097 WLR131097:WLS131097 WVN131097:WVO131097 F196633:G196633 JB196633:JC196633 SX196633:SY196633 ACT196633:ACU196633 AMP196633:AMQ196633 AWL196633:AWM196633 BGH196633:BGI196633 BQD196633:BQE196633 BZZ196633:CAA196633 CJV196633:CJW196633 CTR196633:CTS196633 DDN196633:DDO196633 DNJ196633:DNK196633 DXF196633:DXG196633 EHB196633:EHC196633 EQX196633:EQY196633 FAT196633:FAU196633 FKP196633:FKQ196633 FUL196633:FUM196633 GEH196633:GEI196633 GOD196633:GOE196633 GXZ196633:GYA196633 HHV196633:HHW196633 HRR196633:HRS196633 IBN196633:IBO196633 ILJ196633:ILK196633 IVF196633:IVG196633 JFB196633:JFC196633 JOX196633:JOY196633 JYT196633:JYU196633 KIP196633:KIQ196633 KSL196633:KSM196633 LCH196633:LCI196633 LMD196633:LME196633 LVZ196633:LWA196633 MFV196633:MFW196633 MPR196633:MPS196633 MZN196633:MZO196633 NJJ196633:NJK196633 NTF196633:NTG196633 ODB196633:ODC196633 OMX196633:OMY196633 OWT196633:OWU196633 PGP196633:PGQ196633 PQL196633:PQM196633 QAH196633:QAI196633 QKD196633:QKE196633 QTZ196633:QUA196633 RDV196633:RDW196633 RNR196633:RNS196633 RXN196633:RXO196633 SHJ196633:SHK196633 SRF196633:SRG196633 TBB196633:TBC196633 TKX196633:TKY196633 TUT196633:TUU196633 UEP196633:UEQ196633 UOL196633:UOM196633 UYH196633:UYI196633 VID196633:VIE196633 VRZ196633:VSA196633 WBV196633:WBW196633 WLR196633:WLS196633 WVN196633:WVO196633 F262169:G262169 JB262169:JC262169 SX262169:SY262169 ACT262169:ACU262169 AMP262169:AMQ262169 AWL262169:AWM262169 BGH262169:BGI262169 BQD262169:BQE262169 BZZ262169:CAA262169 CJV262169:CJW262169 CTR262169:CTS262169 DDN262169:DDO262169 DNJ262169:DNK262169 DXF262169:DXG262169 EHB262169:EHC262169 EQX262169:EQY262169 FAT262169:FAU262169 FKP262169:FKQ262169 FUL262169:FUM262169 GEH262169:GEI262169 GOD262169:GOE262169 GXZ262169:GYA262169 HHV262169:HHW262169 HRR262169:HRS262169 IBN262169:IBO262169 ILJ262169:ILK262169 IVF262169:IVG262169 JFB262169:JFC262169 JOX262169:JOY262169 JYT262169:JYU262169 KIP262169:KIQ262169 KSL262169:KSM262169 LCH262169:LCI262169 LMD262169:LME262169 LVZ262169:LWA262169 MFV262169:MFW262169 MPR262169:MPS262169 MZN262169:MZO262169 NJJ262169:NJK262169 NTF262169:NTG262169 ODB262169:ODC262169 OMX262169:OMY262169 OWT262169:OWU262169 PGP262169:PGQ262169 PQL262169:PQM262169 QAH262169:QAI262169 QKD262169:QKE262169 QTZ262169:QUA262169 RDV262169:RDW262169 RNR262169:RNS262169 RXN262169:RXO262169 SHJ262169:SHK262169 SRF262169:SRG262169 TBB262169:TBC262169 TKX262169:TKY262169 TUT262169:TUU262169 UEP262169:UEQ262169 UOL262169:UOM262169 UYH262169:UYI262169 VID262169:VIE262169 VRZ262169:VSA262169 WBV262169:WBW262169 WLR262169:WLS262169 WVN262169:WVO262169 F327705:G327705 JB327705:JC327705 SX327705:SY327705 ACT327705:ACU327705 AMP327705:AMQ327705 AWL327705:AWM327705 BGH327705:BGI327705 BQD327705:BQE327705 BZZ327705:CAA327705 CJV327705:CJW327705 CTR327705:CTS327705 DDN327705:DDO327705 DNJ327705:DNK327705 DXF327705:DXG327705 EHB327705:EHC327705 EQX327705:EQY327705 FAT327705:FAU327705 FKP327705:FKQ327705 FUL327705:FUM327705 GEH327705:GEI327705 GOD327705:GOE327705 GXZ327705:GYA327705 HHV327705:HHW327705 HRR327705:HRS327705 IBN327705:IBO327705 ILJ327705:ILK327705 IVF327705:IVG327705 JFB327705:JFC327705 JOX327705:JOY327705 JYT327705:JYU327705 KIP327705:KIQ327705 KSL327705:KSM327705 LCH327705:LCI327705 LMD327705:LME327705 LVZ327705:LWA327705 MFV327705:MFW327705 MPR327705:MPS327705 MZN327705:MZO327705 NJJ327705:NJK327705 NTF327705:NTG327705 ODB327705:ODC327705 OMX327705:OMY327705 OWT327705:OWU327705 PGP327705:PGQ327705 PQL327705:PQM327705 QAH327705:QAI327705 QKD327705:QKE327705 QTZ327705:QUA327705 RDV327705:RDW327705 RNR327705:RNS327705 RXN327705:RXO327705 SHJ327705:SHK327705 SRF327705:SRG327705 TBB327705:TBC327705 TKX327705:TKY327705 TUT327705:TUU327705 UEP327705:UEQ327705 UOL327705:UOM327705 UYH327705:UYI327705 VID327705:VIE327705 VRZ327705:VSA327705 WBV327705:WBW327705 WLR327705:WLS327705 WVN327705:WVO327705 F393241:G393241 JB393241:JC393241 SX393241:SY393241 ACT393241:ACU393241 AMP393241:AMQ393241 AWL393241:AWM393241 BGH393241:BGI393241 BQD393241:BQE393241 BZZ393241:CAA393241 CJV393241:CJW393241 CTR393241:CTS393241 DDN393241:DDO393241 DNJ393241:DNK393241 DXF393241:DXG393241 EHB393241:EHC393241 EQX393241:EQY393241 FAT393241:FAU393241 FKP393241:FKQ393241 FUL393241:FUM393241 GEH393241:GEI393241 GOD393241:GOE393241 GXZ393241:GYA393241 HHV393241:HHW393241 HRR393241:HRS393241 IBN393241:IBO393241 ILJ393241:ILK393241 IVF393241:IVG393241 JFB393241:JFC393241 JOX393241:JOY393241 JYT393241:JYU393241 KIP393241:KIQ393241 KSL393241:KSM393241 LCH393241:LCI393241 LMD393241:LME393241 LVZ393241:LWA393241 MFV393241:MFW393241 MPR393241:MPS393241 MZN393241:MZO393241 NJJ393241:NJK393241 NTF393241:NTG393241 ODB393241:ODC393241 OMX393241:OMY393241 OWT393241:OWU393241 PGP393241:PGQ393241 PQL393241:PQM393241 QAH393241:QAI393241 QKD393241:QKE393241 QTZ393241:QUA393241 RDV393241:RDW393241 RNR393241:RNS393241 RXN393241:RXO393241 SHJ393241:SHK393241 SRF393241:SRG393241 TBB393241:TBC393241 TKX393241:TKY393241 TUT393241:TUU393241 UEP393241:UEQ393241 UOL393241:UOM393241 UYH393241:UYI393241 VID393241:VIE393241 VRZ393241:VSA393241 WBV393241:WBW393241 WLR393241:WLS393241 WVN393241:WVO393241 F458777:G458777 JB458777:JC458777 SX458777:SY458777 ACT458777:ACU458777 AMP458777:AMQ458777 AWL458777:AWM458777 BGH458777:BGI458777 BQD458777:BQE458777 BZZ458777:CAA458777 CJV458777:CJW458777 CTR458777:CTS458777 DDN458777:DDO458777 DNJ458777:DNK458777 DXF458777:DXG458777 EHB458777:EHC458777 EQX458777:EQY458777 FAT458777:FAU458777 FKP458777:FKQ458777 FUL458777:FUM458777 GEH458777:GEI458777 GOD458777:GOE458777 GXZ458777:GYA458777 HHV458777:HHW458777 HRR458777:HRS458777 IBN458777:IBO458777 ILJ458777:ILK458777 IVF458777:IVG458777 JFB458777:JFC458777 JOX458777:JOY458777 JYT458777:JYU458777 KIP458777:KIQ458777 KSL458777:KSM458777 LCH458777:LCI458777 LMD458777:LME458777 LVZ458777:LWA458777 MFV458777:MFW458777 MPR458777:MPS458777 MZN458777:MZO458777 NJJ458777:NJK458777 NTF458777:NTG458777 ODB458777:ODC458777 OMX458777:OMY458777 OWT458777:OWU458777 PGP458777:PGQ458777 PQL458777:PQM458777 QAH458777:QAI458777 QKD458777:QKE458777 QTZ458777:QUA458777 RDV458777:RDW458777 RNR458777:RNS458777 RXN458777:RXO458777 SHJ458777:SHK458777 SRF458777:SRG458777 TBB458777:TBC458777 TKX458777:TKY458777 TUT458777:TUU458777 UEP458777:UEQ458777 UOL458777:UOM458777 UYH458777:UYI458777 VID458777:VIE458777 VRZ458777:VSA458777 WBV458777:WBW458777 WLR458777:WLS458777 WVN458777:WVO458777 F524313:G524313 JB524313:JC524313 SX524313:SY524313 ACT524313:ACU524313 AMP524313:AMQ524313 AWL524313:AWM524313 BGH524313:BGI524313 BQD524313:BQE524313 BZZ524313:CAA524313 CJV524313:CJW524313 CTR524313:CTS524313 DDN524313:DDO524313 DNJ524313:DNK524313 DXF524313:DXG524313 EHB524313:EHC524313 EQX524313:EQY524313 FAT524313:FAU524313 FKP524313:FKQ524313 FUL524313:FUM524313 GEH524313:GEI524313 GOD524313:GOE524313 GXZ524313:GYA524313 HHV524313:HHW524313 HRR524313:HRS524313 IBN524313:IBO524313 ILJ524313:ILK524313 IVF524313:IVG524313 JFB524313:JFC524313 JOX524313:JOY524313 JYT524313:JYU524313 KIP524313:KIQ524313 KSL524313:KSM524313 LCH524313:LCI524313 LMD524313:LME524313 LVZ524313:LWA524313 MFV524313:MFW524313 MPR524313:MPS524313 MZN524313:MZO524313 NJJ524313:NJK524313 NTF524313:NTG524313 ODB524313:ODC524313 OMX524313:OMY524313 OWT524313:OWU524313 PGP524313:PGQ524313 PQL524313:PQM524313 QAH524313:QAI524313 QKD524313:QKE524313 QTZ524313:QUA524313 RDV524313:RDW524313 RNR524313:RNS524313 RXN524313:RXO524313 SHJ524313:SHK524313 SRF524313:SRG524313 TBB524313:TBC524313 TKX524313:TKY524313 TUT524313:TUU524313 UEP524313:UEQ524313 UOL524313:UOM524313 UYH524313:UYI524313 VID524313:VIE524313 VRZ524313:VSA524313 WBV524313:WBW524313 WLR524313:WLS524313 WVN524313:WVO524313 F589849:G589849 JB589849:JC589849 SX589849:SY589849 ACT589849:ACU589849 AMP589849:AMQ589849 AWL589849:AWM589849 BGH589849:BGI589849 BQD589849:BQE589849 BZZ589849:CAA589849 CJV589849:CJW589849 CTR589849:CTS589849 DDN589849:DDO589849 DNJ589849:DNK589849 DXF589849:DXG589849 EHB589849:EHC589849 EQX589849:EQY589849 FAT589849:FAU589849 FKP589849:FKQ589849 FUL589849:FUM589849 GEH589849:GEI589849 GOD589849:GOE589849 GXZ589849:GYA589849 HHV589849:HHW589849 HRR589849:HRS589849 IBN589849:IBO589849 ILJ589849:ILK589849 IVF589849:IVG589849 JFB589849:JFC589849 JOX589849:JOY589849 JYT589849:JYU589849 KIP589849:KIQ589849 KSL589849:KSM589849 LCH589849:LCI589849 LMD589849:LME589849 LVZ589849:LWA589849 MFV589849:MFW589849 MPR589849:MPS589849 MZN589849:MZO589849 NJJ589849:NJK589849 NTF589849:NTG589849 ODB589849:ODC589849 OMX589849:OMY589849 OWT589849:OWU589849 PGP589849:PGQ589849 PQL589849:PQM589849 QAH589849:QAI589849 QKD589849:QKE589849 QTZ589849:QUA589849 RDV589849:RDW589849 RNR589849:RNS589849 RXN589849:RXO589849 SHJ589849:SHK589849 SRF589849:SRG589849 TBB589849:TBC589849 TKX589849:TKY589849 TUT589849:TUU589849 UEP589849:UEQ589849 UOL589849:UOM589849 UYH589849:UYI589849 VID589849:VIE589849 VRZ589849:VSA589849 WBV589849:WBW589849 WLR589849:WLS589849 WVN589849:WVO589849 F655385:G655385 JB655385:JC655385 SX655385:SY655385 ACT655385:ACU655385 AMP655385:AMQ655385 AWL655385:AWM655385 BGH655385:BGI655385 BQD655385:BQE655385 BZZ655385:CAA655385 CJV655385:CJW655385 CTR655385:CTS655385 DDN655385:DDO655385 DNJ655385:DNK655385 DXF655385:DXG655385 EHB655385:EHC655385 EQX655385:EQY655385 FAT655385:FAU655385 FKP655385:FKQ655385 FUL655385:FUM655385 GEH655385:GEI655385 GOD655385:GOE655385 GXZ655385:GYA655385 HHV655385:HHW655385 HRR655385:HRS655385 IBN655385:IBO655385 ILJ655385:ILK655385 IVF655385:IVG655385 JFB655385:JFC655385 JOX655385:JOY655385 JYT655385:JYU655385 KIP655385:KIQ655385 KSL655385:KSM655385 LCH655385:LCI655385 LMD655385:LME655385 LVZ655385:LWA655385 MFV655385:MFW655385 MPR655385:MPS655385 MZN655385:MZO655385 NJJ655385:NJK655385 NTF655385:NTG655385 ODB655385:ODC655385 OMX655385:OMY655385 OWT655385:OWU655385 PGP655385:PGQ655385 PQL655385:PQM655385 QAH655385:QAI655385 QKD655385:QKE655385 QTZ655385:QUA655385 RDV655385:RDW655385 RNR655385:RNS655385 RXN655385:RXO655385 SHJ655385:SHK655385 SRF655385:SRG655385 TBB655385:TBC655385 TKX655385:TKY655385 TUT655385:TUU655385 UEP655385:UEQ655385 UOL655385:UOM655385 UYH655385:UYI655385 VID655385:VIE655385 VRZ655385:VSA655385 WBV655385:WBW655385 WLR655385:WLS655385 WVN655385:WVO655385 F720921:G720921 JB720921:JC720921 SX720921:SY720921 ACT720921:ACU720921 AMP720921:AMQ720921 AWL720921:AWM720921 BGH720921:BGI720921 BQD720921:BQE720921 BZZ720921:CAA720921 CJV720921:CJW720921 CTR720921:CTS720921 DDN720921:DDO720921 DNJ720921:DNK720921 DXF720921:DXG720921 EHB720921:EHC720921 EQX720921:EQY720921 FAT720921:FAU720921 FKP720921:FKQ720921 FUL720921:FUM720921 GEH720921:GEI720921 GOD720921:GOE720921 GXZ720921:GYA720921 HHV720921:HHW720921 HRR720921:HRS720921 IBN720921:IBO720921 ILJ720921:ILK720921 IVF720921:IVG720921 JFB720921:JFC720921 JOX720921:JOY720921 JYT720921:JYU720921 KIP720921:KIQ720921 KSL720921:KSM720921 LCH720921:LCI720921 LMD720921:LME720921 LVZ720921:LWA720921 MFV720921:MFW720921 MPR720921:MPS720921 MZN720921:MZO720921 NJJ720921:NJK720921 NTF720921:NTG720921 ODB720921:ODC720921 OMX720921:OMY720921 OWT720921:OWU720921 PGP720921:PGQ720921 PQL720921:PQM720921 QAH720921:QAI720921 QKD720921:QKE720921 QTZ720921:QUA720921 RDV720921:RDW720921 RNR720921:RNS720921 RXN720921:RXO720921 SHJ720921:SHK720921 SRF720921:SRG720921 TBB720921:TBC720921 TKX720921:TKY720921 TUT720921:TUU720921 UEP720921:UEQ720921 UOL720921:UOM720921 UYH720921:UYI720921 VID720921:VIE720921 VRZ720921:VSA720921 WBV720921:WBW720921 WLR720921:WLS720921 WVN720921:WVO720921 F786457:G786457 JB786457:JC786457 SX786457:SY786457 ACT786457:ACU786457 AMP786457:AMQ786457 AWL786457:AWM786457 BGH786457:BGI786457 BQD786457:BQE786457 BZZ786457:CAA786457 CJV786457:CJW786457 CTR786457:CTS786457 DDN786457:DDO786457 DNJ786457:DNK786457 DXF786457:DXG786457 EHB786457:EHC786457 EQX786457:EQY786457 FAT786457:FAU786457 FKP786457:FKQ786457 FUL786457:FUM786457 GEH786457:GEI786457 GOD786457:GOE786457 GXZ786457:GYA786457 HHV786457:HHW786457 HRR786457:HRS786457 IBN786457:IBO786457 ILJ786457:ILK786457 IVF786457:IVG786457 JFB786457:JFC786457 JOX786457:JOY786457 JYT786457:JYU786457 KIP786457:KIQ786457 KSL786457:KSM786457 LCH786457:LCI786457 LMD786457:LME786457 LVZ786457:LWA786457 MFV786457:MFW786457 MPR786457:MPS786457 MZN786457:MZO786457 NJJ786457:NJK786457 NTF786457:NTG786457 ODB786457:ODC786457 OMX786457:OMY786457 OWT786457:OWU786457 PGP786457:PGQ786457 PQL786457:PQM786457 QAH786457:QAI786457 QKD786457:QKE786457 QTZ786457:QUA786457 RDV786457:RDW786457 RNR786457:RNS786457 RXN786457:RXO786457 SHJ786457:SHK786457 SRF786457:SRG786457 TBB786457:TBC786457 TKX786457:TKY786457 TUT786457:TUU786457 UEP786457:UEQ786457 UOL786457:UOM786457 UYH786457:UYI786457 VID786457:VIE786457 VRZ786457:VSA786457 WBV786457:WBW786457 WLR786457:WLS786457 WVN786457:WVO786457 F851993:G851993 JB851993:JC851993 SX851993:SY851993 ACT851993:ACU851993 AMP851993:AMQ851993 AWL851993:AWM851993 BGH851993:BGI851993 BQD851993:BQE851993 BZZ851993:CAA851993 CJV851993:CJW851993 CTR851993:CTS851993 DDN851993:DDO851993 DNJ851993:DNK851993 DXF851993:DXG851993 EHB851993:EHC851993 EQX851993:EQY851993 FAT851993:FAU851993 FKP851993:FKQ851993 FUL851993:FUM851993 GEH851993:GEI851993 GOD851993:GOE851993 GXZ851993:GYA851993 HHV851993:HHW851993 HRR851993:HRS851993 IBN851993:IBO851993 ILJ851993:ILK851993 IVF851993:IVG851993 JFB851993:JFC851993 JOX851993:JOY851993 JYT851993:JYU851993 KIP851993:KIQ851993 KSL851993:KSM851993 LCH851993:LCI851993 LMD851993:LME851993 LVZ851993:LWA851993 MFV851993:MFW851993 MPR851993:MPS851993 MZN851993:MZO851993 NJJ851993:NJK851993 NTF851993:NTG851993 ODB851993:ODC851993 OMX851993:OMY851993 OWT851993:OWU851993 PGP851993:PGQ851993 PQL851993:PQM851993 QAH851993:QAI851993 QKD851993:QKE851993 QTZ851993:QUA851993 RDV851993:RDW851993 RNR851993:RNS851993 RXN851993:RXO851993 SHJ851993:SHK851993 SRF851993:SRG851993 TBB851993:TBC851993 TKX851993:TKY851993 TUT851993:TUU851993 UEP851993:UEQ851993 UOL851993:UOM851993 UYH851993:UYI851993 VID851993:VIE851993 VRZ851993:VSA851993 WBV851993:WBW851993 WLR851993:WLS851993 WVN851993:WVO851993 F917529:G917529 JB917529:JC917529 SX917529:SY917529 ACT917529:ACU917529 AMP917529:AMQ917529 AWL917529:AWM917529 BGH917529:BGI917529 BQD917529:BQE917529 BZZ917529:CAA917529 CJV917529:CJW917529 CTR917529:CTS917529 DDN917529:DDO917529 DNJ917529:DNK917529 DXF917529:DXG917529 EHB917529:EHC917529 EQX917529:EQY917529 FAT917529:FAU917529 FKP917529:FKQ917529 FUL917529:FUM917529 GEH917529:GEI917529 GOD917529:GOE917529 GXZ917529:GYA917529 HHV917529:HHW917529 HRR917529:HRS917529 IBN917529:IBO917529 ILJ917529:ILK917529 IVF917529:IVG917529 JFB917529:JFC917529 JOX917529:JOY917529 JYT917529:JYU917529 KIP917529:KIQ917529 KSL917529:KSM917529 LCH917529:LCI917529 LMD917529:LME917529 LVZ917529:LWA917529 MFV917529:MFW917529 MPR917529:MPS917529 MZN917529:MZO917529 NJJ917529:NJK917529 NTF917529:NTG917529 ODB917529:ODC917529 OMX917529:OMY917529 OWT917529:OWU917529 PGP917529:PGQ917529 PQL917529:PQM917529 QAH917529:QAI917529 QKD917529:QKE917529 QTZ917529:QUA917529 RDV917529:RDW917529 RNR917529:RNS917529 RXN917529:RXO917529 SHJ917529:SHK917529 SRF917529:SRG917529 TBB917529:TBC917529 TKX917529:TKY917529 TUT917529:TUU917529 UEP917529:UEQ917529 UOL917529:UOM917529 UYH917529:UYI917529 VID917529:VIE917529 VRZ917529:VSA917529 WBV917529:WBW917529 WLR917529:WLS917529 WVN917529:WVO917529 F983065:G983065 JB983065:JC983065 SX983065:SY983065 ACT983065:ACU983065 AMP983065:AMQ983065 AWL983065:AWM983065 BGH983065:BGI983065 BQD983065:BQE983065 BZZ983065:CAA983065 CJV983065:CJW983065 CTR983065:CTS983065 DDN983065:DDO983065 DNJ983065:DNK983065 DXF983065:DXG983065 EHB983065:EHC983065 EQX983065:EQY983065 FAT983065:FAU983065 FKP983065:FKQ983065 FUL983065:FUM983065 GEH983065:GEI983065 GOD983065:GOE983065 GXZ983065:GYA983065 HHV983065:HHW983065 HRR983065:HRS983065 IBN983065:IBO983065 ILJ983065:ILK983065 IVF983065:IVG983065 JFB983065:JFC983065 JOX983065:JOY983065 JYT983065:JYU983065 KIP983065:KIQ983065 KSL983065:KSM983065 LCH983065:LCI983065 LMD983065:LME983065 LVZ983065:LWA983065 MFV983065:MFW983065 MPR983065:MPS983065 MZN983065:MZO983065 NJJ983065:NJK983065 NTF983065:NTG983065 ODB983065:ODC983065 OMX983065:OMY983065 OWT983065:OWU983065 PGP983065:PGQ983065 PQL983065:PQM983065 QAH983065:QAI983065 QKD983065:QKE983065 QTZ983065:QUA983065 RDV983065:RDW983065 RNR983065:RNS983065 RXN983065:RXO983065 SHJ983065:SHK983065 SRF983065:SRG983065 TBB983065:TBC983065 TKX983065:TKY983065 TUT983065:TUU983065 UEP983065:UEQ983065 UOL983065:UOM983065 UYH983065:UYI983065 VID983065:VIE983065 VRZ983065:VSA983065 WBV983065:WBW983065 WLR983065:WLS983065 WVN983065:WVO983065" xr:uid="{0B4FF7EC-46CC-4961-9D95-EC9DC43C5492}">
      <formula1>"敷金,前払金（家賃、介護サービス費等）,その他"</formula1>
    </dataValidation>
    <dataValidation type="list" allowBlank="1" showInputMessage="1" showErrorMessage="1" sqref="WVP983058:WVU983058 JD18:JI18 SZ18:TE18 ACV18:ADA18 AMR18:AMW18 AWN18:AWS18 BGJ18:BGO18 BQF18:BQK18 CAB18:CAG18 CJX18:CKC18 CTT18:CTY18 DDP18:DDU18 DNL18:DNQ18 DXH18:DXM18 EHD18:EHI18 EQZ18:ERE18 FAV18:FBA18 FKR18:FKW18 FUN18:FUS18 GEJ18:GEO18 GOF18:GOK18 GYB18:GYG18 HHX18:HIC18 HRT18:HRY18 IBP18:IBU18 ILL18:ILQ18 IVH18:IVM18 JFD18:JFI18 JOZ18:JPE18 JYV18:JZA18 KIR18:KIW18 KSN18:KSS18 LCJ18:LCO18 LMF18:LMK18 LWB18:LWG18 MFX18:MGC18 MPT18:MPY18 MZP18:MZU18 NJL18:NJQ18 NTH18:NTM18 ODD18:ODI18 OMZ18:ONE18 OWV18:OXA18 PGR18:PGW18 PQN18:PQS18 QAJ18:QAO18 QKF18:QKK18 QUB18:QUG18 RDX18:REC18 RNT18:RNY18 RXP18:RXU18 SHL18:SHQ18 SRH18:SRM18 TBD18:TBI18 TKZ18:TLE18 TUV18:TVA18 UER18:UEW18 UON18:UOS18 UYJ18:UYO18 VIF18:VIK18 VSB18:VSG18 WBX18:WCC18 WLT18:WLY18 WVP18:WVU18 H65554:M65554 JD65554:JI65554 SZ65554:TE65554 ACV65554:ADA65554 AMR65554:AMW65554 AWN65554:AWS65554 BGJ65554:BGO65554 BQF65554:BQK65554 CAB65554:CAG65554 CJX65554:CKC65554 CTT65554:CTY65554 DDP65554:DDU65554 DNL65554:DNQ65554 DXH65554:DXM65554 EHD65554:EHI65554 EQZ65554:ERE65554 FAV65554:FBA65554 FKR65554:FKW65554 FUN65554:FUS65554 GEJ65554:GEO65554 GOF65554:GOK65554 GYB65554:GYG65554 HHX65554:HIC65554 HRT65554:HRY65554 IBP65554:IBU65554 ILL65554:ILQ65554 IVH65554:IVM65554 JFD65554:JFI65554 JOZ65554:JPE65554 JYV65554:JZA65554 KIR65554:KIW65554 KSN65554:KSS65554 LCJ65554:LCO65554 LMF65554:LMK65554 LWB65554:LWG65554 MFX65554:MGC65554 MPT65554:MPY65554 MZP65554:MZU65554 NJL65554:NJQ65554 NTH65554:NTM65554 ODD65554:ODI65554 OMZ65554:ONE65554 OWV65554:OXA65554 PGR65554:PGW65554 PQN65554:PQS65554 QAJ65554:QAO65554 QKF65554:QKK65554 QUB65554:QUG65554 RDX65554:REC65554 RNT65554:RNY65554 RXP65554:RXU65554 SHL65554:SHQ65554 SRH65554:SRM65554 TBD65554:TBI65554 TKZ65554:TLE65554 TUV65554:TVA65554 UER65554:UEW65554 UON65554:UOS65554 UYJ65554:UYO65554 VIF65554:VIK65554 VSB65554:VSG65554 WBX65554:WCC65554 WLT65554:WLY65554 WVP65554:WVU65554 H131090:M131090 JD131090:JI131090 SZ131090:TE131090 ACV131090:ADA131090 AMR131090:AMW131090 AWN131090:AWS131090 BGJ131090:BGO131090 BQF131090:BQK131090 CAB131090:CAG131090 CJX131090:CKC131090 CTT131090:CTY131090 DDP131090:DDU131090 DNL131090:DNQ131090 DXH131090:DXM131090 EHD131090:EHI131090 EQZ131090:ERE131090 FAV131090:FBA131090 FKR131090:FKW131090 FUN131090:FUS131090 GEJ131090:GEO131090 GOF131090:GOK131090 GYB131090:GYG131090 HHX131090:HIC131090 HRT131090:HRY131090 IBP131090:IBU131090 ILL131090:ILQ131090 IVH131090:IVM131090 JFD131090:JFI131090 JOZ131090:JPE131090 JYV131090:JZA131090 KIR131090:KIW131090 KSN131090:KSS131090 LCJ131090:LCO131090 LMF131090:LMK131090 LWB131090:LWG131090 MFX131090:MGC131090 MPT131090:MPY131090 MZP131090:MZU131090 NJL131090:NJQ131090 NTH131090:NTM131090 ODD131090:ODI131090 OMZ131090:ONE131090 OWV131090:OXA131090 PGR131090:PGW131090 PQN131090:PQS131090 QAJ131090:QAO131090 QKF131090:QKK131090 QUB131090:QUG131090 RDX131090:REC131090 RNT131090:RNY131090 RXP131090:RXU131090 SHL131090:SHQ131090 SRH131090:SRM131090 TBD131090:TBI131090 TKZ131090:TLE131090 TUV131090:TVA131090 UER131090:UEW131090 UON131090:UOS131090 UYJ131090:UYO131090 VIF131090:VIK131090 VSB131090:VSG131090 WBX131090:WCC131090 WLT131090:WLY131090 WVP131090:WVU131090 H196626:M196626 JD196626:JI196626 SZ196626:TE196626 ACV196626:ADA196626 AMR196626:AMW196626 AWN196626:AWS196626 BGJ196626:BGO196626 BQF196626:BQK196626 CAB196626:CAG196626 CJX196626:CKC196626 CTT196626:CTY196626 DDP196626:DDU196626 DNL196626:DNQ196626 DXH196626:DXM196626 EHD196626:EHI196626 EQZ196626:ERE196626 FAV196626:FBA196626 FKR196626:FKW196626 FUN196626:FUS196626 GEJ196626:GEO196626 GOF196626:GOK196626 GYB196626:GYG196626 HHX196626:HIC196626 HRT196626:HRY196626 IBP196626:IBU196626 ILL196626:ILQ196626 IVH196626:IVM196626 JFD196626:JFI196626 JOZ196626:JPE196626 JYV196626:JZA196626 KIR196626:KIW196626 KSN196626:KSS196626 LCJ196626:LCO196626 LMF196626:LMK196626 LWB196626:LWG196626 MFX196626:MGC196626 MPT196626:MPY196626 MZP196626:MZU196626 NJL196626:NJQ196626 NTH196626:NTM196626 ODD196626:ODI196626 OMZ196626:ONE196626 OWV196626:OXA196626 PGR196626:PGW196626 PQN196626:PQS196626 QAJ196626:QAO196626 QKF196626:QKK196626 QUB196626:QUG196626 RDX196626:REC196626 RNT196626:RNY196626 RXP196626:RXU196626 SHL196626:SHQ196626 SRH196626:SRM196626 TBD196626:TBI196626 TKZ196626:TLE196626 TUV196626:TVA196626 UER196626:UEW196626 UON196626:UOS196626 UYJ196626:UYO196626 VIF196626:VIK196626 VSB196626:VSG196626 WBX196626:WCC196626 WLT196626:WLY196626 WVP196626:WVU196626 H262162:M262162 JD262162:JI262162 SZ262162:TE262162 ACV262162:ADA262162 AMR262162:AMW262162 AWN262162:AWS262162 BGJ262162:BGO262162 BQF262162:BQK262162 CAB262162:CAG262162 CJX262162:CKC262162 CTT262162:CTY262162 DDP262162:DDU262162 DNL262162:DNQ262162 DXH262162:DXM262162 EHD262162:EHI262162 EQZ262162:ERE262162 FAV262162:FBA262162 FKR262162:FKW262162 FUN262162:FUS262162 GEJ262162:GEO262162 GOF262162:GOK262162 GYB262162:GYG262162 HHX262162:HIC262162 HRT262162:HRY262162 IBP262162:IBU262162 ILL262162:ILQ262162 IVH262162:IVM262162 JFD262162:JFI262162 JOZ262162:JPE262162 JYV262162:JZA262162 KIR262162:KIW262162 KSN262162:KSS262162 LCJ262162:LCO262162 LMF262162:LMK262162 LWB262162:LWG262162 MFX262162:MGC262162 MPT262162:MPY262162 MZP262162:MZU262162 NJL262162:NJQ262162 NTH262162:NTM262162 ODD262162:ODI262162 OMZ262162:ONE262162 OWV262162:OXA262162 PGR262162:PGW262162 PQN262162:PQS262162 QAJ262162:QAO262162 QKF262162:QKK262162 QUB262162:QUG262162 RDX262162:REC262162 RNT262162:RNY262162 RXP262162:RXU262162 SHL262162:SHQ262162 SRH262162:SRM262162 TBD262162:TBI262162 TKZ262162:TLE262162 TUV262162:TVA262162 UER262162:UEW262162 UON262162:UOS262162 UYJ262162:UYO262162 VIF262162:VIK262162 VSB262162:VSG262162 WBX262162:WCC262162 WLT262162:WLY262162 WVP262162:WVU262162 H327698:M327698 JD327698:JI327698 SZ327698:TE327698 ACV327698:ADA327698 AMR327698:AMW327698 AWN327698:AWS327698 BGJ327698:BGO327698 BQF327698:BQK327698 CAB327698:CAG327698 CJX327698:CKC327698 CTT327698:CTY327698 DDP327698:DDU327698 DNL327698:DNQ327698 DXH327698:DXM327698 EHD327698:EHI327698 EQZ327698:ERE327698 FAV327698:FBA327698 FKR327698:FKW327698 FUN327698:FUS327698 GEJ327698:GEO327698 GOF327698:GOK327698 GYB327698:GYG327698 HHX327698:HIC327698 HRT327698:HRY327698 IBP327698:IBU327698 ILL327698:ILQ327698 IVH327698:IVM327698 JFD327698:JFI327698 JOZ327698:JPE327698 JYV327698:JZA327698 KIR327698:KIW327698 KSN327698:KSS327698 LCJ327698:LCO327698 LMF327698:LMK327698 LWB327698:LWG327698 MFX327698:MGC327698 MPT327698:MPY327698 MZP327698:MZU327698 NJL327698:NJQ327698 NTH327698:NTM327698 ODD327698:ODI327698 OMZ327698:ONE327698 OWV327698:OXA327698 PGR327698:PGW327698 PQN327698:PQS327698 QAJ327698:QAO327698 QKF327698:QKK327698 QUB327698:QUG327698 RDX327698:REC327698 RNT327698:RNY327698 RXP327698:RXU327698 SHL327698:SHQ327698 SRH327698:SRM327698 TBD327698:TBI327698 TKZ327698:TLE327698 TUV327698:TVA327698 UER327698:UEW327698 UON327698:UOS327698 UYJ327698:UYO327698 VIF327698:VIK327698 VSB327698:VSG327698 WBX327698:WCC327698 WLT327698:WLY327698 WVP327698:WVU327698 H393234:M393234 JD393234:JI393234 SZ393234:TE393234 ACV393234:ADA393234 AMR393234:AMW393234 AWN393234:AWS393234 BGJ393234:BGO393234 BQF393234:BQK393234 CAB393234:CAG393234 CJX393234:CKC393234 CTT393234:CTY393234 DDP393234:DDU393234 DNL393234:DNQ393234 DXH393234:DXM393234 EHD393234:EHI393234 EQZ393234:ERE393234 FAV393234:FBA393234 FKR393234:FKW393234 FUN393234:FUS393234 GEJ393234:GEO393234 GOF393234:GOK393234 GYB393234:GYG393234 HHX393234:HIC393234 HRT393234:HRY393234 IBP393234:IBU393234 ILL393234:ILQ393234 IVH393234:IVM393234 JFD393234:JFI393234 JOZ393234:JPE393234 JYV393234:JZA393234 KIR393234:KIW393234 KSN393234:KSS393234 LCJ393234:LCO393234 LMF393234:LMK393234 LWB393234:LWG393234 MFX393234:MGC393234 MPT393234:MPY393234 MZP393234:MZU393234 NJL393234:NJQ393234 NTH393234:NTM393234 ODD393234:ODI393234 OMZ393234:ONE393234 OWV393234:OXA393234 PGR393234:PGW393234 PQN393234:PQS393234 QAJ393234:QAO393234 QKF393234:QKK393234 QUB393234:QUG393234 RDX393234:REC393234 RNT393234:RNY393234 RXP393234:RXU393234 SHL393234:SHQ393234 SRH393234:SRM393234 TBD393234:TBI393234 TKZ393234:TLE393234 TUV393234:TVA393234 UER393234:UEW393234 UON393234:UOS393234 UYJ393234:UYO393234 VIF393234:VIK393234 VSB393234:VSG393234 WBX393234:WCC393234 WLT393234:WLY393234 WVP393234:WVU393234 H458770:M458770 JD458770:JI458770 SZ458770:TE458770 ACV458770:ADA458770 AMR458770:AMW458770 AWN458770:AWS458770 BGJ458770:BGO458770 BQF458770:BQK458770 CAB458770:CAG458770 CJX458770:CKC458770 CTT458770:CTY458770 DDP458770:DDU458770 DNL458770:DNQ458770 DXH458770:DXM458770 EHD458770:EHI458770 EQZ458770:ERE458770 FAV458770:FBA458770 FKR458770:FKW458770 FUN458770:FUS458770 GEJ458770:GEO458770 GOF458770:GOK458770 GYB458770:GYG458770 HHX458770:HIC458770 HRT458770:HRY458770 IBP458770:IBU458770 ILL458770:ILQ458770 IVH458770:IVM458770 JFD458770:JFI458770 JOZ458770:JPE458770 JYV458770:JZA458770 KIR458770:KIW458770 KSN458770:KSS458770 LCJ458770:LCO458770 LMF458770:LMK458770 LWB458770:LWG458770 MFX458770:MGC458770 MPT458770:MPY458770 MZP458770:MZU458770 NJL458770:NJQ458770 NTH458770:NTM458770 ODD458770:ODI458770 OMZ458770:ONE458770 OWV458770:OXA458770 PGR458770:PGW458770 PQN458770:PQS458770 QAJ458770:QAO458770 QKF458770:QKK458770 QUB458770:QUG458770 RDX458770:REC458770 RNT458770:RNY458770 RXP458770:RXU458770 SHL458770:SHQ458770 SRH458770:SRM458770 TBD458770:TBI458770 TKZ458770:TLE458770 TUV458770:TVA458770 UER458770:UEW458770 UON458770:UOS458770 UYJ458770:UYO458770 VIF458770:VIK458770 VSB458770:VSG458770 WBX458770:WCC458770 WLT458770:WLY458770 WVP458770:WVU458770 H524306:M524306 JD524306:JI524306 SZ524306:TE524306 ACV524306:ADA524306 AMR524306:AMW524306 AWN524306:AWS524306 BGJ524306:BGO524306 BQF524306:BQK524306 CAB524306:CAG524306 CJX524306:CKC524306 CTT524306:CTY524306 DDP524306:DDU524306 DNL524306:DNQ524306 DXH524306:DXM524306 EHD524306:EHI524306 EQZ524306:ERE524306 FAV524306:FBA524306 FKR524306:FKW524306 FUN524306:FUS524306 GEJ524306:GEO524306 GOF524306:GOK524306 GYB524306:GYG524306 HHX524306:HIC524306 HRT524306:HRY524306 IBP524306:IBU524306 ILL524306:ILQ524306 IVH524306:IVM524306 JFD524306:JFI524306 JOZ524306:JPE524306 JYV524306:JZA524306 KIR524306:KIW524306 KSN524306:KSS524306 LCJ524306:LCO524306 LMF524306:LMK524306 LWB524306:LWG524306 MFX524306:MGC524306 MPT524306:MPY524306 MZP524306:MZU524306 NJL524306:NJQ524306 NTH524306:NTM524306 ODD524306:ODI524306 OMZ524306:ONE524306 OWV524306:OXA524306 PGR524306:PGW524306 PQN524306:PQS524306 QAJ524306:QAO524306 QKF524306:QKK524306 QUB524306:QUG524306 RDX524306:REC524306 RNT524306:RNY524306 RXP524306:RXU524306 SHL524306:SHQ524306 SRH524306:SRM524306 TBD524306:TBI524306 TKZ524306:TLE524306 TUV524306:TVA524306 UER524306:UEW524306 UON524306:UOS524306 UYJ524306:UYO524306 VIF524306:VIK524306 VSB524306:VSG524306 WBX524306:WCC524306 WLT524306:WLY524306 WVP524306:WVU524306 H589842:M589842 JD589842:JI589842 SZ589842:TE589842 ACV589842:ADA589842 AMR589842:AMW589842 AWN589842:AWS589842 BGJ589842:BGO589842 BQF589842:BQK589842 CAB589842:CAG589842 CJX589842:CKC589842 CTT589842:CTY589842 DDP589842:DDU589842 DNL589842:DNQ589842 DXH589842:DXM589842 EHD589842:EHI589842 EQZ589842:ERE589842 FAV589842:FBA589842 FKR589842:FKW589842 FUN589842:FUS589842 GEJ589842:GEO589842 GOF589842:GOK589842 GYB589842:GYG589842 HHX589842:HIC589842 HRT589842:HRY589842 IBP589842:IBU589842 ILL589842:ILQ589842 IVH589842:IVM589842 JFD589842:JFI589842 JOZ589842:JPE589842 JYV589842:JZA589842 KIR589842:KIW589842 KSN589842:KSS589842 LCJ589842:LCO589842 LMF589842:LMK589842 LWB589842:LWG589842 MFX589842:MGC589842 MPT589842:MPY589842 MZP589842:MZU589842 NJL589842:NJQ589842 NTH589842:NTM589842 ODD589842:ODI589842 OMZ589842:ONE589842 OWV589842:OXA589842 PGR589842:PGW589842 PQN589842:PQS589842 QAJ589842:QAO589842 QKF589842:QKK589842 QUB589842:QUG589842 RDX589842:REC589842 RNT589842:RNY589842 RXP589842:RXU589842 SHL589842:SHQ589842 SRH589842:SRM589842 TBD589842:TBI589842 TKZ589842:TLE589842 TUV589842:TVA589842 UER589842:UEW589842 UON589842:UOS589842 UYJ589842:UYO589842 VIF589842:VIK589842 VSB589842:VSG589842 WBX589842:WCC589842 WLT589842:WLY589842 WVP589842:WVU589842 H655378:M655378 JD655378:JI655378 SZ655378:TE655378 ACV655378:ADA655378 AMR655378:AMW655378 AWN655378:AWS655378 BGJ655378:BGO655378 BQF655378:BQK655378 CAB655378:CAG655378 CJX655378:CKC655378 CTT655378:CTY655378 DDP655378:DDU655378 DNL655378:DNQ655378 DXH655378:DXM655378 EHD655378:EHI655378 EQZ655378:ERE655378 FAV655378:FBA655378 FKR655378:FKW655378 FUN655378:FUS655378 GEJ655378:GEO655378 GOF655378:GOK655378 GYB655378:GYG655378 HHX655378:HIC655378 HRT655378:HRY655378 IBP655378:IBU655378 ILL655378:ILQ655378 IVH655378:IVM655378 JFD655378:JFI655378 JOZ655378:JPE655378 JYV655378:JZA655378 KIR655378:KIW655378 KSN655378:KSS655378 LCJ655378:LCO655378 LMF655378:LMK655378 LWB655378:LWG655378 MFX655378:MGC655378 MPT655378:MPY655378 MZP655378:MZU655378 NJL655378:NJQ655378 NTH655378:NTM655378 ODD655378:ODI655378 OMZ655378:ONE655378 OWV655378:OXA655378 PGR655378:PGW655378 PQN655378:PQS655378 QAJ655378:QAO655378 QKF655378:QKK655378 QUB655378:QUG655378 RDX655378:REC655378 RNT655378:RNY655378 RXP655378:RXU655378 SHL655378:SHQ655378 SRH655378:SRM655378 TBD655378:TBI655378 TKZ655378:TLE655378 TUV655378:TVA655378 UER655378:UEW655378 UON655378:UOS655378 UYJ655378:UYO655378 VIF655378:VIK655378 VSB655378:VSG655378 WBX655378:WCC655378 WLT655378:WLY655378 WVP655378:WVU655378 H720914:M720914 JD720914:JI720914 SZ720914:TE720914 ACV720914:ADA720914 AMR720914:AMW720914 AWN720914:AWS720914 BGJ720914:BGO720914 BQF720914:BQK720914 CAB720914:CAG720914 CJX720914:CKC720914 CTT720914:CTY720914 DDP720914:DDU720914 DNL720914:DNQ720914 DXH720914:DXM720914 EHD720914:EHI720914 EQZ720914:ERE720914 FAV720914:FBA720914 FKR720914:FKW720914 FUN720914:FUS720914 GEJ720914:GEO720914 GOF720914:GOK720914 GYB720914:GYG720914 HHX720914:HIC720914 HRT720914:HRY720914 IBP720914:IBU720914 ILL720914:ILQ720914 IVH720914:IVM720914 JFD720914:JFI720914 JOZ720914:JPE720914 JYV720914:JZA720914 KIR720914:KIW720914 KSN720914:KSS720914 LCJ720914:LCO720914 LMF720914:LMK720914 LWB720914:LWG720914 MFX720914:MGC720914 MPT720914:MPY720914 MZP720914:MZU720914 NJL720914:NJQ720914 NTH720914:NTM720914 ODD720914:ODI720914 OMZ720914:ONE720914 OWV720914:OXA720914 PGR720914:PGW720914 PQN720914:PQS720914 QAJ720914:QAO720914 QKF720914:QKK720914 QUB720914:QUG720914 RDX720914:REC720914 RNT720914:RNY720914 RXP720914:RXU720914 SHL720914:SHQ720914 SRH720914:SRM720914 TBD720914:TBI720914 TKZ720914:TLE720914 TUV720914:TVA720914 UER720914:UEW720914 UON720914:UOS720914 UYJ720914:UYO720914 VIF720914:VIK720914 VSB720914:VSG720914 WBX720914:WCC720914 WLT720914:WLY720914 WVP720914:WVU720914 H786450:M786450 JD786450:JI786450 SZ786450:TE786450 ACV786450:ADA786450 AMR786450:AMW786450 AWN786450:AWS786450 BGJ786450:BGO786450 BQF786450:BQK786450 CAB786450:CAG786450 CJX786450:CKC786450 CTT786450:CTY786450 DDP786450:DDU786450 DNL786450:DNQ786450 DXH786450:DXM786450 EHD786450:EHI786450 EQZ786450:ERE786450 FAV786450:FBA786450 FKR786450:FKW786450 FUN786450:FUS786450 GEJ786450:GEO786450 GOF786450:GOK786450 GYB786450:GYG786450 HHX786450:HIC786450 HRT786450:HRY786450 IBP786450:IBU786450 ILL786450:ILQ786450 IVH786450:IVM786450 JFD786450:JFI786450 JOZ786450:JPE786450 JYV786450:JZA786450 KIR786450:KIW786450 KSN786450:KSS786450 LCJ786450:LCO786450 LMF786450:LMK786450 LWB786450:LWG786450 MFX786450:MGC786450 MPT786450:MPY786450 MZP786450:MZU786450 NJL786450:NJQ786450 NTH786450:NTM786450 ODD786450:ODI786450 OMZ786450:ONE786450 OWV786450:OXA786450 PGR786450:PGW786450 PQN786450:PQS786450 QAJ786450:QAO786450 QKF786450:QKK786450 QUB786450:QUG786450 RDX786450:REC786450 RNT786450:RNY786450 RXP786450:RXU786450 SHL786450:SHQ786450 SRH786450:SRM786450 TBD786450:TBI786450 TKZ786450:TLE786450 TUV786450:TVA786450 UER786450:UEW786450 UON786450:UOS786450 UYJ786450:UYO786450 VIF786450:VIK786450 VSB786450:VSG786450 WBX786450:WCC786450 WLT786450:WLY786450 WVP786450:WVU786450 H851986:M851986 JD851986:JI851986 SZ851986:TE851986 ACV851986:ADA851986 AMR851986:AMW851986 AWN851986:AWS851986 BGJ851986:BGO851986 BQF851986:BQK851986 CAB851986:CAG851986 CJX851986:CKC851986 CTT851986:CTY851986 DDP851986:DDU851986 DNL851986:DNQ851986 DXH851986:DXM851986 EHD851986:EHI851986 EQZ851986:ERE851986 FAV851986:FBA851986 FKR851986:FKW851986 FUN851986:FUS851986 GEJ851986:GEO851986 GOF851986:GOK851986 GYB851986:GYG851986 HHX851986:HIC851986 HRT851986:HRY851986 IBP851986:IBU851986 ILL851986:ILQ851986 IVH851986:IVM851986 JFD851986:JFI851986 JOZ851986:JPE851986 JYV851986:JZA851986 KIR851986:KIW851986 KSN851986:KSS851986 LCJ851986:LCO851986 LMF851986:LMK851986 LWB851986:LWG851986 MFX851986:MGC851986 MPT851986:MPY851986 MZP851986:MZU851986 NJL851986:NJQ851986 NTH851986:NTM851986 ODD851986:ODI851986 OMZ851986:ONE851986 OWV851986:OXA851986 PGR851986:PGW851986 PQN851986:PQS851986 QAJ851986:QAO851986 QKF851986:QKK851986 QUB851986:QUG851986 RDX851986:REC851986 RNT851986:RNY851986 RXP851986:RXU851986 SHL851986:SHQ851986 SRH851986:SRM851986 TBD851986:TBI851986 TKZ851986:TLE851986 TUV851986:TVA851986 UER851986:UEW851986 UON851986:UOS851986 UYJ851986:UYO851986 VIF851986:VIK851986 VSB851986:VSG851986 WBX851986:WCC851986 WLT851986:WLY851986 WVP851986:WVU851986 H917522:M917522 JD917522:JI917522 SZ917522:TE917522 ACV917522:ADA917522 AMR917522:AMW917522 AWN917522:AWS917522 BGJ917522:BGO917522 BQF917522:BQK917522 CAB917522:CAG917522 CJX917522:CKC917522 CTT917522:CTY917522 DDP917522:DDU917522 DNL917522:DNQ917522 DXH917522:DXM917522 EHD917522:EHI917522 EQZ917522:ERE917522 FAV917522:FBA917522 FKR917522:FKW917522 FUN917522:FUS917522 GEJ917522:GEO917522 GOF917522:GOK917522 GYB917522:GYG917522 HHX917522:HIC917522 HRT917522:HRY917522 IBP917522:IBU917522 ILL917522:ILQ917522 IVH917522:IVM917522 JFD917522:JFI917522 JOZ917522:JPE917522 JYV917522:JZA917522 KIR917522:KIW917522 KSN917522:KSS917522 LCJ917522:LCO917522 LMF917522:LMK917522 LWB917522:LWG917522 MFX917522:MGC917522 MPT917522:MPY917522 MZP917522:MZU917522 NJL917522:NJQ917522 NTH917522:NTM917522 ODD917522:ODI917522 OMZ917522:ONE917522 OWV917522:OXA917522 PGR917522:PGW917522 PQN917522:PQS917522 QAJ917522:QAO917522 QKF917522:QKK917522 QUB917522:QUG917522 RDX917522:REC917522 RNT917522:RNY917522 RXP917522:RXU917522 SHL917522:SHQ917522 SRH917522:SRM917522 TBD917522:TBI917522 TKZ917522:TLE917522 TUV917522:TVA917522 UER917522:UEW917522 UON917522:UOS917522 UYJ917522:UYO917522 VIF917522:VIK917522 VSB917522:VSG917522 WBX917522:WCC917522 WLT917522:WLY917522 WVP917522:WVU917522 H983058:M983058 JD983058:JI983058 SZ983058:TE983058 ACV983058:ADA983058 AMR983058:AMW983058 AWN983058:AWS983058 BGJ983058:BGO983058 BQF983058:BQK983058 CAB983058:CAG983058 CJX983058:CKC983058 CTT983058:CTY983058 DDP983058:DDU983058 DNL983058:DNQ983058 DXH983058:DXM983058 EHD983058:EHI983058 EQZ983058:ERE983058 FAV983058:FBA983058 FKR983058:FKW983058 FUN983058:FUS983058 GEJ983058:GEO983058 GOF983058:GOK983058 GYB983058:GYG983058 HHX983058:HIC983058 HRT983058:HRY983058 IBP983058:IBU983058 ILL983058:ILQ983058 IVH983058:IVM983058 JFD983058:JFI983058 JOZ983058:JPE983058 JYV983058:JZA983058 KIR983058:KIW983058 KSN983058:KSS983058 LCJ983058:LCO983058 LMF983058:LMK983058 LWB983058:LWG983058 MFX983058:MGC983058 MPT983058:MPY983058 MZP983058:MZU983058 NJL983058:NJQ983058 NTH983058:NTM983058 ODD983058:ODI983058 OMZ983058:ONE983058 OWV983058:OXA983058 PGR983058:PGW983058 PQN983058:PQS983058 QAJ983058:QAO983058 QKF983058:QKK983058 QUB983058:QUG983058 RDX983058:REC983058 RNT983058:RNY983058 RXP983058:RXU983058 SHL983058:SHQ983058 SRH983058:SRM983058 TBD983058:TBI983058 TKZ983058:TLE983058 TUV983058:TVA983058 UER983058:UEW983058 UON983058:UOS983058 UYJ983058:UYO983058 VIF983058:VIK983058 VSB983058:VSG983058 WBX983058:WCC983058 WLT983058:WLY983058 H18:M18" xr:uid="{9CA212FA-1189-4E05-A186-316057FA7D45}">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E31:G31 JA31:JC31 SW31:SY31 ACS31:ACU31 AMO31:AMQ31 AWK31:AWM31 BGG31:BGI31 BQC31:BQE31 BZY31:CAA31 CJU31:CJW31 CTQ31:CTS31 DDM31:DDO31 DNI31:DNK31 DXE31:DXG31 EHA31:EHC31 EQW31:EQY31 FAS31:FAU31 FKO31:FKQ31 FUK31:FUM31 GEG31:GEI31 GOC31:GOE31 GXY31:GYA31 HHU31:HHW31 HRQ31:HRS31 IBM31:IBO31 ILI31:ILK31 IVE31:IVG31 JFA31:JFC31 JOW31:JOY31 JYS31:JYU31 KIO31:KIQ31 KSK31:KSM31 LCG31:LCI31 LMC31:LME31 LVY31:LWA31 MFU31:MFW31 MPQ31:MPS31 MZM31:MZO31 NJI31:NJK31 NTE31:NTG31 ODA31:ODC31 OMW31:OMY31 OWS31:OWU31 PGO31:PGQ31 PQK31:PQM31 QAG31:QAI31 QKC31:QKE31 QTY31:QUA31 RDU31:RDW31 RNQ31:RNS31 RXM31:RXO31 SHI31:SHK31 SRE31:SRG31 TBA31:TBC31 TKW31:TKY31 TUS31:TUU31 UEO31:UEQ31 UOK31:UOM31 UYG31:UYI31 VIC31:VIE31 VRY31:VSA31 WBU31:WBW31 WLQ31:WLS31 WVM31:WVO31 E65567:G65567 JA65567:JC65567 SW65567:SY65567 ACS65567:ACU65567 AMO65567:AMQ65567 AWK65567:AWM65567 BGG65567:BGI65567 BQC65567:BQE65567 BZY65567:CAA65567 CJU65567:CJW65567 CTQ65567:CTS65567 DDM65567:DDO65567 DNI65567:DNK65567 DXE65567:DXG65567 EHA65567:EHC65567 EQW65567:EQY65567 FAS65567:FAU65567 FKO65567:FKQ65567 FUK65567:FUM65567 GEG65567:GEI65567 GOC65567:GOE65567 GXY65567:GYA65567 HHU65567:HHW65567 HRQ65567:HRS65567 IBM65567:IBO65567 ILI65567:ILK65567 IVE65567:IVG65567 JFA65567:JFC65567 JOW65567:JOY65567 JYS65567:JYU65567 KIO65567:KIQ65567 KSK65567:KSM65567 LCG65567:LCI65567 LMC65567:LME65567 LVY65567:LWA65567 MFU65567:MFW65567 MPQ65567:MPS65567 MZM65567:MZO65567 NJI65567:NJK65567 NTE65567:NTG65567 ODA65567:ODC65567 OMW65567:OMY65567 OWS65567:OWU65567 PGO65567:PGQ65567 PQK65567:PQM65567 QAG65567:QAI65567 QKC65567:QKE65567 QTY65567:QUA65567 RDU65567:RDW65567 RNQ65567:RNS65567 RXM65567:RXO65567 SHI65567:SHK65567 SRE65567:SRG65567 TBA65567:TBC65567 TKW65567:TKY65567 TUS65567:TUU65567 UEO65567:UEQ65567 UOK65567:UOM65567 UYG65567:UYI65567 VIC65567:VIE65567 VRY65567:VSA65567 WBU65567:WBW65567 WLQ65567:WLS65567 WVM65567:WVO65567 E131103:G131103 JA131103:JC131103 SW131103:SY131103 ACS131103:ACU131103 AMO131103:AMQ131103 AWK131103:AWM131103 BGG131103:BGI131103 BQC131103:BQE131103 BZY131103:CAA131103 CJU131103:CJW131103 CTQ131103:CTS131103 DDM131103:DDO131103 DNI131103:DNK131103 DXE131103:DXG131103 EHA131103:EHC131103 EQW131103:EQY131103 FAS131103:FAU131103 FKO131103:FKQ131103 FUK131103:FUM131103 GEG131103:GEI131103 GOC131103:GOE131103 GXY131103:GYA131103 HHU131103:HHW131103 HRQ131103:HRS131103 IBM131103:IBO131103 ILI131103:ILK131103 IVE131103:IVG131103 JFA131103:JFC131103 JOW131103:JOY131103 JYS131103:JYU131103 KIO131103:KIQ131103 KSK131103:KSM131103 LCG131103:LCI131103 LMC131103:LME131103 LVY131103:LWA131103 MFU131103:MFW131103 MPQ131103:MPS131103 MZM131103:MZO131103 NJI131103:NJK131103 NTE131103:NTG131103 ODA131103:ODC131103 OMW131103:OMY131103 OWS131103:OWU131103 PGO131103:PGQ131103 PQK131103:PQM131103 QAG131103:QAI131103 QKC131103:QKE131103 QTY131103:QUA131103 RDU131103:RDW131103 RNQ131103:RNS131103 RXM131103:RXO131103 SHI131103:SHK131103 SRE131103:SRG131103 TBA131103:TBC131103 TKW131103:TKY131103 TUS131103:TUU131103 UEO131103:UEQ131103 UOK131103:UOM131103 UYG131103:UYI131103 VIC131103:VIE131103 VRY131103:VSA131103 WBU131103:WBW131103 WLQ131103:WLS131103 WVM131103:WVO131103 E196639:G196639 JA196639:JC196639 SW196639:SY196639 ACS196639:ACU196639 AMO196639:AMQ196639 AWK196639:AWM196639 BGG196639:BGI196639 BQC196639:BQE196639 BZY196639:CAA196639 CJU196639:CJW196639 CTQ196639:CTS196639 DDM196639:DDO196639 DNI196639:DNK196639 DXE196639:DXG196639 EHA196639:EHC196639 EQW196639:EQY196639 FAS196639:FAU196639 FKO196639:FKQ196639 FUK196639:FUM196639 GEG196639:GEI196639 GOC196639:GOE196639 GXY196639:GYA196639 HHU196639:HHW196639 HRQ196639:HRS196639 IBM196639:IBO196639 ILI196639:ILK196639 IVE196639:IVG196639 JFA196639:JFC196639 JOW196639:JOY196639 JYS196639:JYU196639 KIO196639:KIQ196639 KSK196639:KSM196639 LCG196639:LCI196639 LMC196639:LME196639 LVY196639:LWA196639 MFU196639:MFW196639 MPQ196639:MPS196639 MZM196639:MZO196639 NJI196639:NJK196639 NTE196639:NTG196639 ODA196639:ODC196639 OMW196639:OMY196639 OWS196639:OWU196639 PGO196639:PGQ196639 PQK196639:PQM196639 QAG196639:QAI196639 QKC196639:QKE196639 QTY196639:QUA196639 RDU196639:RDW196639 RNQ196639:RNS196639 RXM196639:RXO196639 SHI196639:SHK196639 SRE196639:SRG196639 TBA196639:TBC196639 TKW196639:TKY196639 TUS196639:TUU196639 UEO196639:UEQ196639 UOK196639:UOM196639 UYG196639:UYI196639 VIC196639:VIE196639 VRY196639:VSA196639 WBU196639:WBW196639 WLQ196639:WLS196639 WVM196639:WVO196639 E262175:G262175 JA262175:JC262175 SW262175:SY262175 ACS262175:ACU262175 AMO262175:AMQ262175 AWK262175:AWM262175 BGG262175:BGI262175 BQC262175:BQE262175 BZY262175:CAA262175 CJU262175:CJW262175 CTQ262175:CTS262175 DDM262175:DDO262175 DNI262175:DNK262175 DXE262175:DXG262175 EHA262175:EHC262175 EQW262175:EQY262175 FAS262175:FAU262175 FKO262175:FKQ262175 FUK262175:FUM262175 GEG262175:GEI262175 GOC262175:GOE262175 GXY262175:GYA262175 HHU262175:HHW262175 HRQ262175:HRS262175 IBM262175:IBO262175 ILI262175:ILK262175 IVE262175:IVG262175 JFA262175:JFC262175 JOW262175:JOY262175 JYS262175:JYU262175 KIO262175:KIQ262175 KSK262175:KSM262175 LCG262175:LCI262175 LMC262175:LME262175 LVY262175:LWA262175 MFU262175:MFW262175 MPQ262175:MPS262175 MZM262175:MZO262175 NJI262175:NJK262175 NTE262175:NTG262175 ODA262175:ODC262175 OMW262175:OMY262175 OWS262175:OWU262175 PGO262175:PGQ262175 PQK262175:PQM262175 QAG262175:QAI262175 QKC262175:QKE262175 QTY262175:QUA262175 RDU262175:RDW262175 RNQ262175:RNS262175 RXM262175:RXO262175 SHI262175:SHK262175 SRE262175:SRG262175 TBA262175:TBC262175 TKW262175:TKY262175 TUS262175:TUU262175 UEO262175:UEQ262175 UOK262175:UOM262175 UYG262175:UYI262175 VIC262175:VIE262175 VRY262175:VSA262175 WBU262175:WBW262175 WLQ262175:WLS262175 WVM262175:WVO262175 E327711:G327711 JA327711:JC327711 SW327711:SY327711 ACS327711:ACU327711 AMO327711:AMQ327711 AWK327711:AWM327711 BGG327711:BGI327711 BQC327711:BQE327711 BZY327711:CAA327711 CJU327711:CJW327711 CTQ327711:CTS327711 DDM327711:DDO327711 DNI327711:DNK327711 DXE327711:DXG327711 EHA327711:EHC327711 EQW327711:EQY327711 FAS327711:FAU327711 FKO327711:FKQ327711 FUK327711:FUM327711 GEG327711:GEI327711 GOC327711:GOE327711 GXY327711:GYA327711 HHU327711:HHW327711 HRQ327711:HRS327711 IBM327711:IBO327711 ILI327711:ILK327711 IVE327711:IVG327711 JFA327711:JFC327711 JOW327711:JOY327711 JYS327711:JYU327711 KIO327711:KIQ327711 KSK327711:KSM327711 LCG327711:LCI327711 LMC327711:LME327711 LVY327711:LWA327711 MFU327711:MFW327711 MPQ327711:MPS327711 MZM327711:MZO327711 NJI327711:NJK327711 NTE327711:NTG327711 ODA327711:ODC327711 OMW327711:OMY327711 OWS327711:OWU327711 PGO327711:PGQ327711 PQK327711:PQM327711 QAG327711:QAI327711 QKC327711:QKE327711 QTY327711:QUA327711 RDU327711:RDW327711 RNQ327711:RNS327711 RXM327711:RXO327711 SHI327711:SHK327711 SRE327711:SRG327711 TBA327711:TBC327711 TKW327711:TKY327711 TUS327711:TUU327711 UEO327711:UEQ327711 UOK327711:UOM327711 UYG327711:UYI327711 VIC327711:VIE327711 VRY327711:VSA327711 WBU327711:WBW327711 WLQ327711:WLS327711 WVM327711:WVO327711 E393247:G393247 JA393247:JC393247 SW393247:SY393247 ACS393247:ACU393247 AMO393247:AMQ393247 AWK393247:AWM393247 BGG393247:BGI393247 BQC393247:BQE393247 BZY393247:CAA393247 CJU393247:CJW393247 CTQ393247:CTS393247 DDM393247:DDO393247 DNI393247:DNK393247 DXE393247:DXG393247 EHA393247:EHC393247 EQW393247:EQY393247 FAS393247:FAU393247 FKO393247:FKQ393247 FUK393247:FUM393247 GEG393247:GEI393247 GOC393247:GOE393247 GXY393247:GYA393247 HHU393247:HHW393247 HRQ393247:HRS393247 IBM393247:IBO393247 ILI393247:ILK393247 IVE393247:IVG393247 JFA393247:JFC393247 JOW393247:JOY393247 JYS393247:JYU393247 KIO393247:KIQ393247 KSK393247:KSM393247 LCG393247:LCI393247 LMC393247:LME393247 LVY393247:LWA393247 MFU393247:MFW393247 MPQ393247:MPS393247 MZM393247:MZO393247 NJI393247:NJK393247 NTE393247:NTG393247 ODA393247:ODC393247 OMW393247:OMY393247 OWS393247:OWU393247 PGO393247:PGQ393247 PQK393247:PQM393247 QAG393247:QAI393247 QKC393247:QKE393247 QTY393247:QUA393247 RDU393247:RDW393247 RNQ393247:RNS393247 RXM393247:RXO393247 SHI393247:SHK393247 SRE393247:SRG393247 TBA393247:TBC393247 TKW393247:TKY393247 TUS393247:TUU393247 UEO393247:UEQ393247 UOK393247:UOM393247 UYG393247:UYI393247 VIC393247:VIE393247 VRY393247:VSA393247 WBU393247:WBW393247 WLQ393247:WLS393247 WVM393247:WVO393247 E458783:G458783 JA458783:JC458783 SW458783:SY458783 ACS458783:ACU458783 AMO458783:AMQ458783 AWK458783:AWM458783 BGG458783:BGI458783 BQC458783:BQE458783 BZY458783:CAA458783 CJU458783:CJW458783 CTQ458783:CTS458783 DDM458783:DDO458783 DNI458783:DNK458783 DXE458783:DXG458783 EHA458783:EHC458783 EQW458783:EQY458783 FAS458783:FAU458783 FKO458783:FKQ458783 FUK458783:FUM458783 GEG458783:GEI458783 GOC458783:GOE458783 GXY458783:GYA458783 HHU458783:HHW458783 HRQ458783:HRS458783 IBM458783:IBO458783 ILI458783:ILK458783 IVE458783:IVG458783 JFA458783:JFC458783 JOW458783:JOY458783 JYS458783:JYU458783 KIO458783:KIQ458783 KSK458783:KSM458783 LCG458783:LCI458783 LMC458783:LME458783 LVY458783:LWA458783 MFU458783:MFW458783 MPQ458783:MPS458783 MZM458783:MZO458783 NJI458783:NJK458783 NTE458783:NTG458783 ODA458783:ODC458783 OMW458783:OMY458783 OWS458783:OWU458783 PGO458783:PGQ458783 PQK458783:PQM458783 QAG458783:QAI458783 QKC458783:QKE458783 QTY458783:QUA458783 RDU458783:RDW458783 RNQ458783:RNS458783 RXM458783:RXO458783 SHI458783:SHK458783 SRE458783:SRG458783 TBA458783:TBC458783 TKW458783:TKY458783 TUS458783:TUU458783 UEO458783:UEQ458783 UOK458783:UOM458783 UYG458783:UYI458783 VIC458783:VIE458783 VRY458783:VSA458783 WBU458783:WBW458783 WLQ458783:WLS458783 WVM458783:WVO458783 E524319:G524319 JA524319:JC524319 SW524319:SY524319 ACS524319:ACU524319 AMO524319:AMQ524319 AWK524319:AWM524319 BGG524319:BGI524319 BQC524319:BQE524319 BZY524319:CAA524319 CJU524319:CJW524319 CTQ524319:CTS524319 DDM524319:DDO524319 DNI524319:DNK524319 DXE524319:DXG524319 EHA524319:EHC524319 EQW524319:EQY524319 FAS524319:FAU524319 FKO524319:FKQ524319 FUK524319:FUM524319 GEG524319:GEI524319 GOC524319:GOE524319 GXY524319:GYA524319 HHU524319:HHW524319 HRQ524319:HRS524319 IBM524319:IBO524319 ILI524319:ILK524319 IVE524319:IVG524319 JFA524319:JFC524319 JOW524319:JOY524319 JYS524319:JYU524319 KIO524319:KIQ524319 KSK524319:KSM524319 LCG524319:LCI524319 LMC524319:LME524319 LVY524319:LWA524319 MFU524319:MFW524319 MPQ524319:MPS524319 MZM524319:MZO524319 NJI524319:NJK524319 NTE524319:NTG524319 ODA524319:ODC524319 OMW524319:OMY524319 OWS524319:OWU524319 PGO524319:PGQ524319 PQK524319:PQM524319 QAG524319:QAI524319 QKC524319:QKE524319 QTY524319:QUA524319 RDU524319:RDW524319 RNQ524319:RNS524319 RXM524319:RXO524319 SHI524319:SHK524319 SRE524319:SRG524319 TBA524319:TBC524319 TKW524319:TKY524319 TUS524319:TUU524319 UEO524319:UEQ524319 UOK524319:UOM524319 UYG524319:UYI524319 VIC524319:VIE524319 VRY524319:VSA524319 WBU524319:WBW524319 WLQ524319:WLS524319 WVM524319:WVO524319 E589855:G589855 JA589855:JC589855 SW589855:SY589855 ACS589855:ACU589855 AMO589855:AMQ589855 AWK589855:AWM589855 BGG589855:BGI589855 BQC589855:BQE589855 BZY589855:CAA589855 CJU589855:CJW589855 CTQ589855:CTS589855 DDM589855:DDO589855 DNI589855:DNK589855 DXE589855:DXG589855 EHA589855:EHC589855 EQW589855:EQY589855 FAS589855:FAU589855 FKO589855:FKQ589855 FUK589855:FUM589855 GEG589855:GEI589855 GOC589855:GOE589855 GXY589855:GYA589855 HHU589855:HHW589855 HRQ589855:HRS589855 IBM589855:IBO589855 ILI589855:ILK589855 IVE589855:IVG589855 JFA589855:JFC589855 JOW589855:JOY589855 JYS589855:JYU589855 KIO589855:KIQ589855 KSK589855:KSM589855 LCG589855:LCI589855 LMC589855:LME589855 LVY589855:LWA589855 MFU589855:MFW589855 MPQ589855:MPS589855 MZM589855:MZO589855 NJI589855:NJK589855 NTE589855:NTG589855 ODA589855:ODC589855 OMW589855:OMY589855 OWS589855:OWU589855 PGO589855:PGQ589855 PQK589855:PQM589855 QAG589855:QAI589855 QKC589855:QKE589855 QTY589855:QUA589855 RDU589855:RDW589855 RNQ589855:RNS589855 RXM589855:RXO589855 SHI589855:SHK589855 SRE589855:SRG589855 TBA589855:TBC589855 TKW589855:TKY589855 TUS589855:TUU589855 UEO589855:UEQ589855 UOK589855:UOM589855 UYG589855:UYI589855 VIC589855:VIE589855 VRY589855:VSA589855 WBU589855:WBW589855 WLQ589855:WLS589855 WVM589855:WVO589855 E655391:G655391 JA655391:JC655391 SW655391:SY655391 ACS655391:ACU655391 AMO655391:AMQ655391 AWK655391:AWM655391 BGG655391:BGI655391 BQC655391:BQE655391 BZY655391:CAA655391 CJU655391:CJW655391 CTQ655391:CTS655391 DDM655391:DDO655391 DNI655391:DNK655391 DXE655391:DXG655391 EHA655391:EHC655391 EQW655391:EQY655391 FAS655391:FAU655391 FKO655391:FKQ655391 FUK655391:FUM655391 GEG655391:GEI655391 GOC655391:GOE655391 GXY655391:GYA655391 HHU655391:HHW655391 HRQ655391:HRS655391 IBM655391:IBO655391 ILI655391:ILK655391 IVE655391:IVG655391 JFA655391:JFC655391 JOW655391:JOY655391 JYS655391:JYU655391 KIO655391:KIQ655391 KSK655391:KSM655391 LCG655391:LCI655391 LMC655391:LME655391 LVY655391:LWA655391 MFU655391:MFW655391 MPQ655391:MPS655391 MZM655391:MZO655391 NJI655391:NJK655391 NTE655391:NTG655391 ODA655391:ODC655391 OMW655391:OMY655391 OWS655391:OWU655391 PGO655391:PGQ655391 PQK655391:PQM655391 QAG655391:QAI655391 QKC655391:QKE655391 QTY655391:QUA655391 RDU655391:RDW655391 RNQ655391:RNS655391 RXM655391:RXO655391 SHI655391:SHK655391 SRE655391:SRG655391 TBA655391:TBC655391 TKW655391:TKY655391 TUS655391:TUU655391 UEO655391:UEQ655391 UOK655391:UOM655391 UYG655391:UYI655391 VIC655391:VIE655391 VRY655391:VSA655391 WBU655391:WBW655391 WLQ655391:WLS655391 WVM655391:WVO655391 E720927:G720927 JA720927:JC720927 SW720927:SY720927 ACS720927:ACU720927 AMO720927:AMQ720927 AWK720927:AWM720927 BGG720927:BGI720927 BQC720927:BQE720927 BZY720927:CAA720927 CJU720927:CJW720927 CTQ720927:CTS720927 DDM720927:DDO720927 DNI720927:DNK720927 DXE720927:DXG720927 EHA720927:EHC720927 EQW720927:EQY720927 FAS720927:FAU720927 FKO720927:FKQ720927 FUK720927:FUM720927 GEG720927:GEI720927 GOC720927:GOE720927 GXY720927:GYA720927 HHU720927:HHW720927 HRQ720927:HRS720927 IBM720927:IBO720927 ILI720927:ILK720927 IVE720927:IVG720927 JFA720927:JFC720927 JOW720927:JOY720927 JYS720927:JYU720927 KIO720927:KIQ720927 KSK720927:KSM720927 LCG720927:LCI720927 LMC720927:LME720927 LVY720927:LWA720927 MFU720927:MFW720927 MPQ720927:MPS720927 MZM720927:MZO720927 NJI720927:NJK720927 NTE720927:NTG720927 ODA720927:ODC720927 OMW720927:OMY720927 OWS720927:OWU720927 PGO720927:PGQ720927 PQK720927:PQM720927 QAG720927:QAI720927 QKC720927:QKE720927 QTY720927:QUA720927 RDU720927:RDW720927 RNQ720927:RNS720927 RXM720927:RXO720927 SHI720927:SHK720927 SRE720927:SRG720927 TBA720927:TBC720927 TKW720927:TKY720927 TUS720927:TUU720927 UEO720927:UEQ720927 UOK720927:UOM720927 UYG720927:UYI720927 VIC720927:VIE720927 VRY720927:VSA720927 WBU720927:WBW720927 WLQ720927:WLS720927 WVM720927:WVO720927 E786463:G786463 JA786463:JC786463 SW786463:SY786463 ACS786463:ACU786463 AMO786463:AMQ786463 AWK786463:AWM786463 BGG786463:BGI786463 BQC786463:BQE786463 BZY786463:CAA786463 CJU786463:CJW786463 CTQ786463:CTS786463 DDM786463:DDO786463 DNI786463:DNK786463 DXE786463:DXG786463 EHA786463:EHC786463 EQW786463:EQY786463 FAS786463:FAU786463 FKO786463:FKQ786463 FUK786463:FUM786463 GEG786463:GEI786463 GOC786463:GOE786463 GXY786463:GYA786463 HHU786463:HHW786463 HRQ786463:HRS786463 IBM786463:IBO786463 ILI786463:ILK786463 IVE786463:IVG786463 JFA786463:JFC786463 JOW786463:JOY786463 JYS786463:JYU786463 KIO786463:KIQ786463 KSK786463:KSM786463 LCG786463:LCI786463 LMC786463:LME786463 LVY786463:LWA786463 MFU786463:MFW786463 MPQ786463:MPS786463 MZM786463:MZO786463 NJI786463:NJK786463 NTE786463:NTG786463 ODA786463:ODC786463 OMW786463:OMY786463 OWS786463:OWU786463 PGO786463:PGQ786463 PQK786463:PQM786463 QAG786463:QAI786463 QKC786463:QKE786463 QTY786463:QUA786463 RDU786463:RDW786463 RNQ786463:RNS786463 RXM786463:RXO786463 SHI786463:SHK786463 SRE786463:SRG786463 TBA786463:TBC786463 TKW786463:TKY786463 TUS786463:TUU786463 UEO786463:UEQ786463 UOK786463:UOM786463 UYG786463:UYI786463 VIC786463:VIE786463 VRY786463:VSA786463 WBU786463:WBW786463 WLQ786463:WLS786463 WVM786463:WVO786463 E851999:G851999 JA851999:JC851999 SW851999:SY851999 ACS851999:ACU851999 AMO851999:AMQ851999 AWK851999:AWM851999 BGG851999:BGI851999 BQC851999:BQE851999 BZY851999:CAA851999 CJU851999:CJW851999 CTQ851999:CTS851999 DDM851999:DDO851999 DNI851999:DNK851999 DXE851999:DXG851999 EHA851999:EHC851999 EQW851999:EQY851999 FAS851999:FAU851999 FKO851999:FKQ851999 FUK851999:FUM851999 GEG851999:GEI851999 GOC851999:GOE851999 GXY851999:GYA851999 HHU851999:HHW851999 HRQ851999:HRS851999 IBM851999:IBO851999 ILI851999:ILK851999 IVE851999:IVG851999 JFA851999:JFC851999 JOW851999:JOY851999 JYS851999:JYU851999 KIO851999:KIQ851999 KSK851999:KSM851999 LCG851999:LCI851999 LMC851999:LME851999 LVY851999:LWA851999 MFU851999:MFW851999 MPQ851999:MPS851999 MZM851999:MZO851999 NJI851999:NJK851999 NTE851999:NTG851999 ODA851999:ODC851999 OMW851999:OMY851999 OWS851999:OWU851999 PGO851999:PGQ851999 PQK851999:PQM851999 QAG851999:QAI851999 QKC851999:QKE851999 QTY851999:QUA851999 RDU851999:RDW851999 RNQ851999:RNS851999 RXM851999:RXO851999 SHI851999:SHK851999 SRE851999:SRG851999 TBA851999:TBC851999 TKW851999:TKY851999 TUS851999:TUU851999 UEO851999:UEQ851999 UOK851999:UOM851999 UYG851999:UYI851999 VIC851999:VIE851999 VRY851999:VSA851999 WBU851999:WBW851999 WLQ851999:WLS851999 WVM851999:WVO851999 E917535:G917535 JA917535:JC917535 SW917535:SY917535 ACS917535:ACU917535 AMO917535:AMQ917535 AWK917535:AWM917535 BGG917535:BGI917535 BQC917535:BQE917535 BZY917535:CAA917535 CJU917535:CJW917535 CTQ917535:CTS917535 DDM917535:DDO917535 DNI917535:DNK917535 DXE917535:DXG917535 EHA917535:EHC917535 EQW917535:EQY917535 FAS917535:FAU917535 FKO917535:FKQ917535 FUK917535:FUM917535 GEG917535:GEI917535 GOC917535:GOE917535 GXY917535:GYA917535 HHU917535:HHW917535 HRQ917535:HRS917535 IBM917535:IBO917535 ILI917535:ILK917535 IVE917535:IVG917535 JFA917535:JFC917535 JOW917535:JOY917535 JYS917535:JYU917535 KIO917535:KIQ917535 KSK917535:KSM917535 LCG917535:LCI917535 LMC917535:LME917535 LVY917535:LWA917535 MFU917535:MFW917535 MPQ917535:MPS917535 MZM917535:MZO917535 NJI917535:NJK917535 NTE917535:NTG917535 ODA917535:ODC917535 OMW917535:OMY917535 OWS917535:OWU917535 PGO917535:PGQ917535 PQK917535:PQM917535 QAG917535:QAI917535 QKC917535:QKE917535 QTY917535:QUA917535 RDU917535:RDW917535 RNQ917535:RNS917535 RXM917535:RXO917535 SHI917535:SHK917535 SRE917535:SRG917535 TBA917535:TBC917535 TKW917535:TKY917535 TUS917535:TUU917535 UEO917535:UEQ917535 UOK917535:UOM917535 UYG917535:UYI917535 VIC917535:VIE917535 VRY917535:VSA917535 WBU917535:WBW917535 WLQ917535:WLS917535 WVM917535:WVO917535 E983071:G983071 JA983071:JC983071 SW983071:SY983071 ACS983071:ACU983071 AMO983071:AMQ983071 AWK983071:AWM983071 BGG983071:BGI983071 BQC983071:BQE983071 BZY983071:CAA983071 CJU983071:CJW983071 CTQ983071:CTS983071 DDM983071:DDO983071 DNI983071:DNK983071 DXE983071:DXG983071 EHA983071:EHC983071 EQW983071:EQY983071 FAS983071:FAU983071 FKO983071:FKQ983071 FUK983071:FUM983071 GEG983071:GEI983071 GOC983071:GOE983071 GXY983071:GYA983071 HHU983071:HHW983071 HRQ983071:HRS983071 IBM983071:IBO983071 ILI983071:ILK983071 IVE983071:IVG983071 JFA983071:JFC983071 JOW983071:JOY983071 JYS983071:JYU983071 KIO983071:KIQ983071 KSK983071:KSM983071 LCG983071:LCI983071 LMC983071:LME983071 LVY983071:LWA983071 MFU983071:MFW983071 MPQ983071:MPS983071 MZM983071:MZO983071 NJI983071:NJK983071 NTE983071:NTG983071 ODA983071:ODC983071 OMW983071:OMY983071 OWS983071:OWU983071 PGO983071:PGQ983071 PQK983071:PQM983071 QAG983071:QAI983071 QKC983071:QKE983071 QTY983071:QUA983071 RDU983071:RDW983071 RNQ983071:RNS983071 RXM983071:RXO983071 SHI983071:SHK983071 SRE983071:SRG983071 TBA983071:TBC983071 TKW983071:TKY983071 TUS983071:TUU983071 UEO983071:UEQ983071 UOK983071:UOM983071 UYG983071:UYI983071 VIC983071:VIE983071 VRY983071:VSA983071 WBU983071:WBW983071 WLQ983071:WLS983071 WVM983071:WVO983071 B44:F44 IX44:JB44 ST44:SX44 ACP44:ACT44 AML44:AMP44 AWH44:AWL44 BGD44:BGH44 BPZ44:BQD44 BZV44:BZZ44 CJR44:CJV44 CTN44:CTR44 DDJ44:DDN44 DNF44:DNJ44 DXB44:DXF44 EGX44:EHB44 EQT44:EQX44 FAP44:FAT44 FKL44:FKP44 FUH44:FUL44 GED44:GEH44 GNZ44:GOD44 GXV44:GXZ44 HHR44:HHV44 HRN44:HRR44 IBJ44:IBN44 ILF44:ILJ44 IVB44:IVF44 JEX44:JFB44 JOT44:JOX44 JYP44:JYT44 KIL44:KIP44 KSH44:KSL44 LCD44:LCH44 LLZ44:LMD44 LVV44:LVZ44 MFR44:MFV44 MPN44:MPR44 MZJ44:MZN44 NJF44:NJJ44 NTB44:NTF44 OCX44:ODB44 OMT44:OMX44 OWP44:OWT44 PGL44:PGP44 PQH44:PQL44 QAD44:QAH44 QJZ44:QKD44 QTV44:QTZ44 RDR44:RDV44 RNN44:RNR44 RXJ44:RXN44 SHF44:SHJ44 SRB44:SRF44 TAX44:TBB44 TKT44:TKX44 TUP44:TUT44 UEL44:UEP44 UOH44:UOL44 UYD44:UYH44 VHZ44:VID44 VRV44:VRZ44 WBR44:WBV44 WLN44:WLR44 WVJ44:WVN44 B65580:F65580 IX65580:JB65580 ST65580:SX65580 ACP65580:ACT65580 AML65580:AMP65580 AWH65580:AWL65580 BGD65580:BGH65580 BPZ65580:BQD65580 BZV65580:BZZ65580 CJR65580:CJV65580 CTN65580:CTR65580 DDJ65580:DDN65580 DNF65580:DNJ65580 DXB65580:DXF65580 EGX65580:EHB65580 EQT65580:EQX65580 FAP65580:FAT65580 FKL65580:FKP65580 FUH65580:FUL65580 GED65580:GEH65580 GNZ65580:GOD65580 GXV65580:GXZ65580 HHR65580:HHV65580 HRN65580:HRR65580 IBJ65580:IBN65580 ILF65580:ILJ65580 IVB65580:IVF65580 JEX65580:JFB65580 JOT65580:JOX65580 JYP65580:JYT65580 KIL65580:KIP65580 KSH65580:KSL65580 LCD65580:LCH65580 LLZ65580:LMD65580 LVV65580:LVZ65580 MFR65580:MFV65580 MPN65580:MPR65580 MZJ65580:MZN65580 NJF65580:NJJ65580 NTB65580:NTF65580 OCX65580:ODB65580 OMT65580:OMX65580 OWP65580:OWT65580 PGL65580:PGP65580 PQH65580:PQL65580 QAD65580:QAH65580 QJZ65580:QKD65580 QTV65580:QTZ65580 RDR65580:RDV65580 RNN65580:RNR65580 RXJ65580:RXN65580 SHF65580:SHJ65580 SRB65580:SRF65580 TAX65580:TBB65580 TKT65580:TKX65580 TUP65580:TUT65580 UEL65580:UEP65580 UOH65580:UOL65580 UYD65580:UYH65580 VHZ65580:VID65580 VRV65580:VRZ65580 WBR65580:WBV65580 WLN65580:WLR65580 WVJ65580:WVN65580 B131116:F131116 IX131116:JB131116 ST131116:SX131116 ACP131116:ACT131116 AML131116:AMP131116 AWH131116:AWL131116 BGD131116:BGH131116 BPZ131116:BQD131116 BZV131116:BZZ131116 CJR131116:CJV131116 CTN131116:CTR131116 DDJ131116:DDN131116 DNF131116:DNJ131116 DXB131116:DXF131116 EGX131116:EHB131116 EQT131116:EQX131116 FAP131116:FAT131116 FKL131116:FKP131116 FUH131116:FUL131116 GED131116:GEH131116 GNZ131116:GOD131116 GXV131116:GXZ131116 HHR131116:HHV131116 HRN131116:HRR131116 IBJ131116:IBN131116 ILF131116:ILJ131116 IVB131116:IVF131116 JEX131116:JFB131116 JOT131116:JOX131116 JYP131116:JYT131116 KIL131116:KIP131116 KSH131116:KSL131116 LCD131116:LCH131116 LLZ131116:LMD131116 LVV131116:LVZ131116 MFR131116:MFV131116 MPN131116:MPR131116 MZJ131116:MZN131116 NJF131116:NJJ131116 NTB131116:NTF131116 OCX131116:ODB131116 OMT131116:OMX131116 OWP131116:OWT131116 PGL131116:PGP131116 PQH131116:PQL131116 QAD131116:QAH131116 QJZ131116:QKD131116 QTV131116:QTZ131116 RDR131116:RDV131116 RNN131116:RNR131116 RXJ131116:RXN131116 SHF131116:SHJ131116 SRB131116:SRF131116 TAX131116:TBB131116 TKT131116:TKX131116 TUP131116:TUT131116 UEL131116:UEP131116 UOH131116:UOL131116 UYD131116:UYH131116 VHZ131116:VID131116 VRV131116:VRZ131116 WBR131116:WBV131116 WLN131116:WLR131116 WVJ131116:WVN131116 B196652:F196652 IX196652:JB196652 ST196652:SX196652 ACP196652:ACT196652 AML196652:AMP196652 AWH196652:AWL196652 BGD196652:BGH196652 BPZ196652:BQD196652 BZV196652:BZZ196652 CJR196652:CJV196652 CTN196652:CTR196652 DDJ196652:DDN196652 DNF196652:DNJ196652 DXB196652:DXF196652 EGX196652:EHB196652 EQT196652:EQX196652 FAP196652:FAT196652 FKL196652:FKP196652 FUH196652:FUL196652 GED196652:GEH196652 GNZ196652:GOD196652 GXV196652:GXZ196652 HHR196652:HHV196652 HRN196652:HRR196652 IBJ196652:IBN196652 ILF196652:ILJ196652 IVB196652:IVF196652 JEX196652:JFB196652 JOT196652:JOX196652 JYP196652:JYT196652 KIL196652:KIP196652 KSH196652:KSL196652 LCD196652:LCH196652 LLZ196652:LMD196652 LVV196652:LVZ196652 MFR196652:MFV196652 MPN196652:MPR196652 MZJ196652:MZN196652 NJF196652:NJJ196652 NTB196652:NTF196652 OCX196652:ODB196652 OMT196652:OMX196652 OWP196652:OWT196652 PGL196652:PGP196652 PQH196652:PQL196652 QAD196652:QAH196652 QJZ196652:QKD196652 QTV196652:QTZ196652 RDR196652:RDV196652 RNN196652:RNR196652 RXJ196652:RXN196652 SHF196652:SHJ196652 SRB196652:SRF196652 TAX196652:TBB196652 TKT196652:TKX196652 TUP196652:TUT196652 UEL196652:UEP196652 UOH196652:UOL196652 UYD196652:UYH196652 VHZ196652:VID196652 VRV196652:VRZ196652 WBR196652:WBV196652 WLN196652:WLR196652 WVJ196652:WVN196652 B262188:F262188 IX262188:JB262188 ST262188:SX262188 ACP262188:ACT262188 AML262188:AMP262188 AWH262188:AWL262188 BGD262188:BGH262188 BPZ262188:BQD262188 BZV262188:BZZ262188 CJR262188:CJV262188 CTN262188:CTR262188 DDJ262188:DDN262188 DNF262188:DNJ262188 DXB262188:DXF262188 EGX262188:EHB262188 EQT262188:EQX262188 FAP262188:FAT262188 FKL262188:FKP262188 FUH262188:FUL262188 GED262188:GEH262188 GNZ262188:GOD262188 GXV262188:GXZ262188 HHR262188:HHV262188 HRN262188:HRR262188 IBJ262188:IBN262188 ILF262188:ILJ262188 IVB262188:IVF262188 JEX262188:JFB262188 JOT262188:JOX262188 JYP262188:JYT262188 KIL262188:KIP262188 KSH262188:KSL262188 LCD262188:LCH262188 LLZ262188:LMD262188 LVV262188:LVZ262188 MFR262188:MFV262188 MPN262188:MPR262188 MZJ262188:MZN262188 NJF262188:NJJ262188 NTB262188:NTF262188 OCX262188:ODB262188 OMT262188:OMX262188 OWP262188:OWT262188 PGL262188:PGP262188 PQH262188:PQL262188 QAD262188:QAH262188 QJZ262188:QKD262188 QTV262188:QTZ262188 RDR262188:RDV262188 RNN262188:RNR262188 RXJ262188:RXN262188 SHF262188:SHJ262188 SRB262188:SRF262188 TAX262188:TBB262188 TKT262188:TKX262188 TUP262188:TUT262188 UEL262188:UEP262188 UOH262188:UOL262188 UYD262188:UYH262188 VHZ262188:VID262188 VRV262188:VRZ262188 WBR262188:WBV262188 WLN262188:WLR262188 WVJ262188:WVN262188 B327724:F327724 IX327724:JB327724 ST327724:SX327724 ACP327724:ACT327724 AML327724:AMP327724 AWH327724:AWL327724 BGD327724:BGH327724 BPZ327724:BQD327724 BZV327724:BZZ327724 CJR327724:CJV327724 CTN327724:CTR327724 DDJ327724:DDN327724 DNF327724:DNJ327724 DXB327724:DXF327724 EGX327724:EHB327724 EQT327724:EQX327724 FAP327724:FAT327724 FKL327724:FKP327724 FUH327724:FUL327724 GED327724:GEH327724 GNZ327724:GOD327724 GXV327724:GXZ327724 HHR327724:HHV327724 HRN327724:HRR327724 IBJ327724:IBN327724 ILF327724:ILJ327724 IVB327724:IVF327724 JEX327724:JFB327724 JOT327724:JOX327724 JYP327724:JYT327724 KIL327724:KIP327724 KSH327724:KSL327724 LCD327724:LCH327724 LLZ327724:LMD327724 LVV327724:LVZ327724 MFR327724:MFV327724 MPN327724:MPR327724 MZJ327724:MZN327724 NJF327724:NJJ327724 NTB327724:NTF327724 OCX327724:ODB327724 OMT327724:OMX327724 OWP327724:OWT327724 PGL327724:PGP327724 PQH327724:PQL327724 QAD327724:QAH327724 QJZ327724:QKD327724 QTV327724:QTZ327724 RDR327724:RDV327724 RNN327724:RNR327724 RXJ327724:RXN327724 SHF327724:SHJ327724 SRB327724:SRF327724 TAX327724:TBB327724 TKT327724:TKX327724 TUP327724:TUT327724 UEL327724:UEP327724 UOH327724:UOL327724 UYD327724:UYH327724 VHZ327724:VID327724 VRV327724:VRZ327724 WBR327724:WBV327724 WLN327724:WLR327724 WVJ327724:WVN327724 B393260:F393260 IX393260:JB393260 ST393260:SX393260 ACP393260:ACT393260 AML393260:AMP393260 AWH393260:AWL393260 BGD393260:BGH393260 BPZ393260:BQD393260 BZV393260:BZZ393260 CJR393260:CJV393260 CTN393260:CTR393260 DDJ393260:DDN393260 DNF393260:DNJ393260 DXB393260:DXF393260 EGX393260:EHB393260 EQT393260:EQX393260 FAP393260:FAT393260 FKL393260:FKP393260 FUH393260:FUL393260 GED393260:GEH393260 GNZ393260:GOD393260 GXV393260:GXZ393260 HHR393260:HHV393260 HRN393260:HRR393260 IBJ393260:IBN393260 ILF393260:ILJ393260 IVB393260:IVF393260 JEX393260:JFB393260 JOT393260:JOX393260 JYP393260:JYT393260 KIL393260:KIP393260 KSH393260:KSL393260 LCD393260:LCH393260 LLZ393260:LMD393260 LVV393260:LVZ393260 MFR393260:MFV393260 MPN393260:MPR393260 MZJ393260:MZN393260 NJF393260:NJJ393260 NTB393260:NTF393260 OCX393260:ODB393260 OMT393260:OMX393260 OWP393260:OWT393260 PGL393260:PGP393260 PQH393260:PQL393260 QAD393260:QAH393260 QJZ393260:QKD393260 QTV393260:QTZ393260 RDR393260:RDV393260 RNN393260:RNR393260 RXJ393260:RXN393260 SHF393260:SHJ393260 SRB393260:SRF393260 TAX393260:TBB393260 TKT393260:TKX393260 TUP393260:TUT393260 UEL393260:UEP393260 UOH393260:UOL393260 UYD393260:UYH393260 VHZ393260:VID393260 VRV393260:VRZ393260 WBR393260:WBV393260 WLN393260:WLR393260 WVJ393260:WVN393260 B458796:F458796 IX458796:JB458796 ST458796:SX458796 ACP458796:ACT458796 AML458796:AMP458796 AWH458796:AWL458796 BGD458796:BGH458796 BPZ458796:BQD458796 BZV458796:BZZ458796 CJR458796:CJV458796 CTN458796:CTR458796 DDJ458796:DDN458796 DNF458796:DNJ458796 DXB458796:DXF458796 EGX458796:EHB458796 EQT458796:EQX458796 FAP458796:FAT458796 FKL458796:FKP458796 FUH458796:FUL458796 GED458796:GEH458796 GNZ458796:GOD458796 GXV458796:GXZ458796 HHR458796:HHV458796 HRN458796:HRR458796 IBJ458796:IBN458796 ILF458796:ILJ458796 IVB458796:IVF458796 JEX458796:JFB458796 JOT458796:JOX458796 JYP458796:JYT458796 KIL458796:KIP458796 KSH458796:KSL458796 LCD458796:LCH458796 LLZ458796:LMD458796 LVV458796:LVZ458796 MFR458796:MFV458796 MPN458796:MPR458796 MZJ458796:MZN458796 NJF458796:NJJ458796 NTB458796:NTF458796 OCX458796:ODB458796 OMT458796:OMX458796 OWP458796:OWT458796 PGL458796:PGP458796 PQH458796:PQL458796 QAD458796:QAH458796 QJZ458796:QKD458796 QTV458796:QTZ458796 RDR458796:RDV458796 RNN458796:RNR458796 RXJ458796:RXN458796 SHF458796:SHJ458796 SRB458796:SRF458796 TAX458796:TBB458796 TKT458796:TKX458796 TUP458796:TUT458796 UEL458796:UEP458796 UOH458796:UOL458796 UYD458796:UYH458796 VHZ458796:VID458796 VRV458796:VRZ458796 WBR458796:WBV458796 WLN458796:WLR458796 WVJ458796:WVN458796 B524332:F524332 IX524332:JB524332 ST524332:SX524332 ACP524332:ACT524332 AML524332:AMP524332 AWH524332:AWL524332 BGD524332:BGH524332 BPZ524332:BQD524332 BZV524332:BZZ524332 CJR524332:CJV524332 CTN524332:CTR524332 DDJ524332:DDN524332 DNF524332:DNJ524332 DXB524332:DXF524332 EGX524332:EHB524332 EQT524332:EQX524332 FAP524332:FAT524332 FKL524332:FKP524332 FUH524332:FUL524332 GED524332:GEH524332 GNZ524332:GOD524332 GXV524332:GXZ524332 HHR524332:HHV524332 HRN524332:HRR524332 IBJ524332:IBN524332 ILF524332:ILJ524332 IVB524332:IVF524332 JEX524332:JFB524332 JOT524332:JOX524332 JYP524332:JYT524332 KIL524332:KIP524332 KSH524332:KSL524332 LCD524332:LCH524332 LLZ524332:LMD524332 LVV524332:LVZ524332 MFR524332:MFV524332 MPN524332:MPR524332 MZJ524332:MZN524332 NJF524332:NJJ524332 NTB524332:NTF524332 OCX524332:ODB524332 OMT524332:OMX524332 OWP524332:OWT524332 PGL524332:PGP524332 PQH524332:PQL524332 QAD524332:QAH524332 QJZ524332:QKD524332 QTV524332:QTZ524332 RDR524332:RDV524332 RNN524332:RNR524332 RXJ524332:RXN524332 SHF524332:SHJ524332 SRB524332:SRF524332 TAX524332:TBB524332 TKT524332:TKX524332 TUP524332:TUT524332 UEL524332:UEP524332 UOH524332:UOL524332 UYD524332:UYH524332 VHZ524332:VID524332 VRV524332:VRZ524332 WBR524332:WBV524332 WLN524332:WLR524332 WVJ524332:WVN524332 B589868:F589868 IX589868:JB589868 ST589868:SX589868 ACP589868:ACT589868 AML589868:AMP589868 AWH589868:AWL589868 BGD589868:BGH589868 BPZ589868:BQD589868 BZV589868:BZZ589868 CJR589868:CJV589868 CTN589868:CTR589868 DDJ589868:DDN589868 DNF589868:DNJ589868 DXB589868:DXF589868 EGX589868:EHB589868 EQT589868:EQX589868 FAP589868:FAT589868 FKL589868:FKP589868 FUH589868:FUL589868 GED589868:GEH589868 GNZ589868:GOD589868 GXV589868:GXZ589868 HHR589868:HHV589868 HRN589868:HRR589868 IBJ589868:IBN589868 ILF589868:ILJ589868 IVB589868:IVF589868 JEX589868:JFB589868 JOT589868:JOX589868 JYP589868:JYT589868 KIL589868:KIP589868 KSH589868:KSL589868 LCD589868:LCH589868 LLZ589868:LMD589868 LVV589868:LVZ589868 MFR589868:MFV589868 MPN589868:MPR589868 MZJ589868:MZN589868 NJF589868:NJJ589868 NTB589868:NTF589868 OCX589868:ODB589868 OMT589868:OMX589868 OWP589868:OWT589868 PGL589868:PGP589868 PQH589868:PQL589868 QAD589868:QAH589868 QJZ589868:QKD589868 QTV589868:QTZ589868 RDR589868:RDV589868 RNN589868:RNR589868 RXJ589868:RXN589868 SHF589868:SHJ589868 SRB589868:SRF589868 TAX589868:TBB589868 TKT589868:TKX589868 TUP589868:TUT589868 UEL589868:UEP589868 UOH589868:UOL589868 UYD589868:UYH589868 VHZ589868:VID589868 VRV589868:VRZ589868 WBR589868:WBV589868 WLN589868:WLR589868 WVJ589868:WVN589868 B655404:F655404 IX655404:JB655404 ST655404:SX655404 ACP655404:ACT655404 AML655404:AMP655404 AWH655404:AWL655404 BGD655404:BGH655404 BPZ655404:BQD655404 BZV655404:BZZ655404 CJR655404:CJV655404 CTN655404:CTR655404 DDJ655404:DDN655404 DNF655404:DNJ655404 DXB655404:DXF655404 EGX655404:EHB655404 EQT655404:EQX655404 FAP655404:FAT655404 FKL655404:FKP655404 FUH655404:FUL655404 GED655404:GEH655404 GNZ655404:GOD655404 GXV655404:GXZ655404 HHR655404:HHV655404 HRN655404:HRR655404 IBJ655404:IBN655404 ILF655404:ILJ655404 IVB655404:IVF655404 JEX655404:JFB655404 JOT655404:JOX655404 JYP655404:JYT655404 KIL655404:KIP655404 KSH655404:KSL655404 LCD655404:LCH655404 LLZ655404:LMD655404 LVV655404:LVZ655404 MFR655404:MFV655404 MPN655404:MPR655404 MZJ655404:MZN655404 NJF655404:NJJ655404 NTB655404:NTF655404 OCX655404:ODB655404 OMT655404:OMX655404 OWP655404:OWT655404 PGL655404:PGP655404 PQH655404:PQL655404 QAD655404:QAH655404 QJZ655404:QKD655404 QTV655404:QTZ655404 RDR655404:RDV655404 RNN655404:RNR655404 RXJ655404:RXN655404 SHF655404:SHJ655404 SRB655404:SRF655404 TAX655404:TBB655404 TKT655404:TKX655404 TUP655404:TUT655404 UEL655404:UEP655404 UOH655404:UOL655404 UYD655404:UYH655404 VHZ655404:VID655404 VRV655404:VRZ655404 WBR655404:WBV655404 WLN655404:WLR655404 WVJ655404:WVN655404 B720940:F720940 IX720940:JB720940 ST720940:SX720940 ACP720940:ACT720940 AML720940:AMP720940 AWH720940:AWL720940 BGD720940:BGH720940 BPZ720940:BQD720940 BZV720940:BZZ720940 CJR720940:CJV720940 CTN720940:CTR720940 DDJ720940:DDN720940 DNF720940:DNJ720940 DXB720940:DXF720940 EGX720940:EHB720940 EQT720940:EQX720940 FAP720940:FAT720940 FKL720940:FKP720940 FUH720940:FUL720940 GED720940:GEH720940 GNZ720940:GOD720940 GXV720940:GXZ720940 HHR720940:HHV720940 HRN720940:HRR720940 IBJ720940:IBN720940 ILF720940:ILJ720940 IVB720940:IVF720940 JEX720940:JFB720940 JOT720940:JOX720940 JYP720940:JYT720940 KIL720940:KIP720940 KSH720940:KSL720940 LCD720940:LCH720940 LLZ720940:LMD720940 LVV720940:LVZ720940 MFR720940:MFV720940 MPN720940:MPR720940 MZJ720940:MZN720940 NJF720940:NJJ720940 NTB720940:NTF720940 OCX720940:ODB720940 OMT720940:OMX720940 OWP720940:OWT720940 PGL720940:PGP720940 PQH720940:PQL720940 QAD720940:QAH720940 QJZ720940:QKD720940 QTV720940:QTZ720940 RDR720940:RDV720940 RNN720940:RNR720940 RXJ720940:RXN720940 SHF720940:SHJ720940 SRB720940:SRF720940 TAX720940:TBB720940 TKT720940:TKX720940 TUP720940:TUT720940 UEL720940:UEP720940 UOH720940:UOL720940 UYD720940:UYH720940 VHZ720940:VID720940 VRV720940:VRZ720940 WBR720940:WBV720940 WLN720940:WLR720940 WVJ720940:WVN720940 B786476:F786476 IX786476:JB786476 ST786476:SX786476 ACP786476:ACT786476 AML786476:AMP786476 AWH786476:AWL786476 BGD786476:BGH786476 BPZ786476:BQD786476 BZV786476:BZZ786476 CJR786476:CJV786476 CTN786476:CTR786476 DDJ786476:DDN786476 DNF786476:DNJ786476 DXB786476:DXF786476 EGX786476:EHB786476 EQT786476:EQX786476 FAP786476:FAT786476 FKL786476:FKP786476 FUH786476:FUL786476 GED786476:GEH786476 GNZ786476:GOD786476 GXV786476:GXZ786476 HHR786476:HHV786476 HRN786476:HRR786476 IBJ786476:IBN786476 ILF786476:ILJ786476 IVB786476:IVF786476 JEX786476:JFB786476 JOT786476:JOX786476 JYP786476:JYT786476 KIL786476:KIP786476 KSH786476:KSL786476 LCD786476:LCH786476 LLZ786476:LMD786476 LVV786476:LVZ786476 MFR786476:MFV786476 MPN786476:MPR786476 MZJ786476:MZN786476 NJF786476:NJJ786476 NTB786476:NTF786476 OCX786476:ODB786476 OMT786476:OMX786476 OWP786476:OWT786476 PGL786476:PGP786476 PQH786476:PQL786476 QAD786476:QAH786476 QJZ786476:QKD786476 QTV786476:QTZ786476 RDR786476:RDV786476 RNN786476:RNR786476 RXJ786476:RXN786476 SHF786476:SHJ786476 SRB786476:SRF786476 TAX786476:TBB786476 TKT786476:TKX786476 TUP786476:TUT786476 UEL786476:UEP786476 UOH786476:UOL786476 UYD786476:UYH786476 VHZ786476:VID786476 VRV786476:VRZ786476 WBR786476:WBV786476 WLN786476:WLR786476 WVJ786476:WVN786476 B852012:F852012 IX852012:JB852012 ST852012:SX852012 ACP852012:ACT852012 AML852012:AMP852012 AWH852012:AWL852012 BGD852012:BGH852012 BPZ852012:BQD852012 BZV852012:BZZ852012 CJR852012:CJV852012 CTN852012:CTR852012 DDJ852012:DDN852012 DNF852012:DNJ852012 DXB852012:DXF852012 EGX852012:EHB852012 EQT852012:EQX852012 FAP852012:FAT852012 FKL852012:FKP852012 FUH852012:FUL852012 GED852012:GEH852012 GNZ852012:GOD852012 GXV852012:GXZ852012 HHR852012:HHV852012 HRN852012:HRR852012 IBJ852012:IBN852012 ILF852012:ILJ852012 IVB852012:IVF852012 JEX852012:JFB852012 JOT852012:JOX852012 JYP852012:JYT852012 KIL852012:KIP852012 KSH852012:KSL852012 LCD852012:LCH852012 LLZ852012:LMD852012 LVV852012:LVZ852012 MFR852012:MFV852012 MPN852012:MPR852012 MZJ852012:MZN852012 NJF852012:NJJ852012 NTB852012:NTF852012 OCX852012:ODB852012 OMT852012:OMX852012 OWP852012:OWT852012 PGL852012:PGP852012 PQH852012:PQL852012 QAD852012:QAH852012 QJZ852012:QKD852012 QTV852012:QTZ852012 RDR852012:RDV852012 RNN852012:RNR852012 RXJ852012:RXN852012 SHF852012:SHJ852012 SRB852012:SRF852012 TAX852012:TBB852012 TKT852012:TKX852012 TUP852012:TUT852012 UEL852012:UEP852012 UOH852012:UOL852012 UYD852012:UYH852012 VHZ852012:VID852012 VRV852012:VRZ852012 WBR852012:WBV852012 WLN852012:WLR852012 WVJ852012:WVN852012 B917548:F917548 IX917548:JB917548 ST917548:SX917548 ACP917548:ACT917548 AML917548:AMP917548 AWH917548:AWL917548 BGD917548:BGH917548 BPZ917548:BQD917548 BZV917548:BZZ917548 CJR917548:CJV917548 CTN917548:CTR917548 DDJ917548:DDN917548 DNF917548:DNJ917548 DXB917548:DXF917548 EGX917548:EHB917548 EQT917548:EQX917548 FAP917548:FAT917548 FKL917548:FKP917548 FUH917548:FUL917548 GED917548:GEH917548 GNZ917548:GOD917548 GXV917548:GXZ917548 HHR917548:HHV917548 HRN917548:HRR917548 IBJ917548:IBN917548 ILF917548:ILJ917548 IVB917548:IVF917548 JEX917548:JFB917548 JOT917548:JOX917548 JYP917548:JYT917548 KIL917548:KIP917548 KSH917548:KSL917548 LCD917548:LCH917548 LLZ917548:LMD917548 LVV917548:LVZ917548 MFR917548:MFV917548 MPN917548:MPR917548 MZJ917548:MZN917548 NJF917548:NJJ917548 NTB917548:NTF917548 OCX917548:ODB917548 OMT917548:OMX917548 OWP917548:OWT917548 PGL917548:PGP917548 PQH917548:PQL917548 QAD917548:QAH917548 QJZ917548:QKD917548 QTV917548:QTZ917548 RDR917548:RDV917548 RNN917548:RNR917548 RXJ917548:RXN917548 SHF917548:SHJ917548 SRB917548:SRF917548 TAX917548:TBB917548 TKT917548:TKX917548 TUP917548:TUT917548 UEL917548:UEP917548 UOH917548:UOL917548 UYD917548:UYH917548 VHZ917548:VID917548 VRV917548:VRZ917548 WBR917548:WBV917548 WLN917548:WLR917548 WVJ917548:WVN917548 B983084:F983084 IX983084:JB983084 ST983084:SX983084 ACP983084:ACT983084 AML983084:AMP983084 AWH983084:AWL983084 BGD983084:BGH983084 BPZ983084:BQD983084 BZV983084:BZZ983084 CJR983084:CJV983084 CTN983084:CTR983084 DDJ983084:DDN983084 DNF983084:DNJ983084 DXB983084:DXF983084 EGX983084:EHB983084 EQT983084:EQX983084 FAP983084:FAT983084 FKL983084:FKP983084 FUH983084:FUL983084 GED983084:GEH983084 GNZ983084:GOD983084 GXV983084:GXZ983084 HHR983084:HHV983084 HRN983084:HRR983084 IBJ983084:IBN983084 ILF983084:ILJ983084 IVB983084:IVF983084 JEX983084:JFB983084 JOT983084:JOX983084 JYP983084:JYT983084 KIL983084:KIP983084 KSH983084:KSL983084 LCD983084:LCH983084 LLZ983084:LMD983084 LVV983084:LVZ983084 MFR983084:MFV983084 MPN983084:MPR983084 MZJ983084:MZN983084 NJF983084:NJJ983084 NTB983084:NTF983084 OCX983084:ODB983084 OMT983084:OMX983084 OWP983084:OWT983084 PGL983084:PGP983084 PQH983084:PQL983084 QAD983084:QAH983084 QJZ983084:QKD983084 QTV983084:QTZ983084 RDR983084:RDV983084 RNN983084:RNR983084 RXJ983084:RXN983084 SHF983084:SHJ983084 SRB983084:SRF983084 TAX983084:TBB983084 TKT983084:TKX983084 TUP983084:TUT983084 UEL983084:UEP983084 UOH983084:UOL983084 UYD983084:UYH983084 VHZ983084:VID983084 VRV983084:VRZ983084 WBR983084:WBV983084 WLN983084:WLR983084 WVJ983084:WVN983084" xr:uid="{B8451D46-FB57-493C-9627-686B83C66B4F}">
      <formula1>"管理費,共益費"</formula1>
    </dataValidation>
    <dataValidation type="list" allowBlank="1" showInputMessage="1" showErrorMessage="1" sqref="F67:I68 JB67:JE68 SX67:TA68 ACT67:ACW68 AMP67:AMS68 AWL67:AWO68 BGH67:BGK68 BQD67:BQG68 BZZ67:CAC68 CJV67:CJY68 CTR67:CTU68 DDN67:DDQ68 DNJ67:DNM68 DXF67:DXI68 EHB67:EHE68 EQX67:ERA68 FAT67:FAW68 FKP67:FKS68 FUL67:FUO68 GEH67:GEK68 GOD67:GOG68 GXZ67:GYC68 HHV67:HHY68 HRR67:HRU68 IBN67:IBQ68 ILJ67:ILM68 IVF67:IVI68 JFB67:JFE68 JOX67:JPA68 JYT67:JYW68 KIP67:KIS68 KSL67:KSO68 LCH67:LCK68 LMD67:LMG68 LVZ67:LWC68 MFV67:MFY68 MPR67:MPU68 MZN67:MZQ68 NJJ67:NJM68 NTF67:NTI68 ODB67:ODE68 OMX67:ONA68 OWT67:OWW68 PGP67:PGS68 PQL67:PQO68 QAH67:QAK68 QKD67:QKG68 QTZ67:QUC68 RDV67:RDY68 RNR67:RNU68 RXN67:RXQ68 SHJ67:SHM68 SRF67:SRI68 TBB67:TBE68 TKX67:TLA68 TUT67:TUW68 UEP67:UES68 UOL67:UOO68 UYH67:UYK68 VID67:VIG68 VRZ67:VSC68 WBV67:WBY68 WLR67:WLU68 WVN67:WVQ68 F65603:I65604 JB65603:JE65604 SX65603:TA65604 ACT65603:ACW65604 AMP65603:AMS65604 AWL65603:AWO65604 BGH65603:BGK65604 BQD65603:BQG65604 BZZ65603:CAC65604 CJV65603:CJY65604 CTR65603:CTU65604 DDN65603:DDQ65604 DNJ65603:DNM65604 DXF65603:DXI65604 EHB65603:EHE65604 EQX65603:ERA65604 FAT65603:FAW65604 FKP65603:FKS65604 FUL65603:FUO65604 GEH65603:GEK65604 GOD65603:GOG65604 GXZ65603:GYC65604 HHV65603:HHY65604 HRR65603:HRU65604 IBN65603:IBQ65604 ILJ65603:ILM65604 IVF65603:IVI65604 JFB65603:JFE65604 JOX65603:JPA65604 JYT65603:JYW65604 KIP65603:KIS65604 KSL65603:KSO65604 LCH65603:LCK65604 LMD65603:LMG65604 LVZ65603:LWC65604 MFV65603:MFY65604 MPR65603:MPU65604 MZN65603:MZQ65604 NJJ65603:NJM65604 NTF65603:NTI65604 ODB65603:ODE65604 OMX65603:ONA65604 OWT65603:OWW65604 PGP65603:PGS65604 PQL65603:PQO65604 QAH65603:QAK65604 QKD65603:QKG65604 QTZ65603:QUC65604 RDV65603:RDY65604 RNR65603:RNU65604 RXN65603:RXQ65604 SHJ65603:SHM65604 SRF65603:SRI65604 TBB65603:TBE65604 TKX65603:TLA65604 TUT65603:TUW65604 UEP65603:UES65604 UOL65603:UOO65604 UYH65603:UYK65604 VID65603:VIG65604 VRZ65603:VSC65604 WBV65603:WBY65604 WLR65603:WLU65604 WVN65603:WVQ65604 F131139:I131140 JB131139:JE131140 SX131139:TA131140 ACT131139:ACW131140 AMP131139:AMS131140 AWL131139:AWO131140 BGH131139:BGK131140 BQD131139:BQG131140 BZZ131139:CAC131140 CJV131139:CJY131140 CTR131139:CTU131140 DDN131139:DDQ131140 DNJ131139:DNM131140 DXF131139:DXI131140 EHB131139:EHE131140 EQX131139:ERA131140 FAT131139:FAW131140 FKP131139:FKS131140 FUL131139:FUO131140 GEH131139:GEK131140 GOD131139:GOG131140 GXZ131139:GYC131140 HHV131139:HHY131140 HRR131139:HRU131140 IBN131139:IBQ131140 ILJ131139:ILM131140 IVF131139:IVI131140 JFB131139:JFE131140 JOX131139:JPA131140 JYT131139:JYW131140 KIP131139:KIS131140 KSL131139:KSO131140 LCH131139:LCK131140 LMD131139:LMG131140 LVZ131139:LWC131140 MFV131139:MFY131140 MPR131139:MPU131140 MZN131139:MZQ131140 NJJ131139:NJM131140 NTF131139:NTI131140 ODB131139:ODE131140 OMX131139:ONA131140 OWT131139:OWW131140 PGP131139:PGS131140 PQL131139:PQO131140 QAH131139:QAK131140 QKD131139:QKG131140 QTZ131139:QUC131140 RDV131139:RDY131140 RNR131139:RNU131140 RXN131139:RXQ131140 SHJ131139:SHM131140 SRF131139:SRI131140 TBB131139:TBE131140 TKX131139:TLA131140 TUT131139:TUW131140 UEP131139:UES131140 UOL131139:UOO131140 UYH131139:UYK131140 VID131139:VIG131140 VRZ131139:VSC131140 WBV131139:WBY131140 WLR131139:WLU131140 WVN131139:WVQ131140 F196675:I196676 JB196675:JE196676 SX196675:TA196676 ACT196675:ACW196676 AMP196675:AMS196676 AWL196675:AWO196676 BGH196675:BGK196676 BQD196675:BQG196676 BZZ196675:CAC196676 CJV196675:CJY196676 CTR196675:CTU196676 DDN196675:DDQ196676 DNJ196675:DNM196676 DXF196675:DXI196676 EHB196675:EHE196676 EQX196675:ERA196676 FAT196675:FAW196676 FKP196675:FKS196676 FUL196675:FUO196676 GEH196675:GEK196676 GOD196675:GOG196676 GXZ196675:GYC196676 HHV196675:HHY196676 HRR196675:HRU196676 IBN196675:IBQ196676 ILJ196675:ILM196676 IVF196675:IVI196676 JFB196675:JFE196676 JOX196675:JPA196676 JYT196675:JYW196676 KIP196675:KIS196676 KSL196675:KSO196676 LCH196675:LCK196676 LMD196675:LMG196676 LVZ196675:LWC196676 MFV196675:MFY196676 MPR196675:MPU196676 MZN196675:MZQ196676 NJJ196675:NJM196676 NTF196675:NTI196676 ODB196675:ODE196676 OMX196675:ONA196676 OWT196675:OWW196676 PGP196675:PGS196676 PQL196675:PQO196676 QAH196675:QAK196676 QKD196675:QKG196676 QTZ196675:QUC196676 RDV196675:RDY196676 RNR196675:RNU196676 RXN196675:RXQ196676 SHJ196675:SHM196676 SRF196675:SRI196676 TBB196675:TBE196676 TKX196675:TLA196676 TUT196675:TUW196676 UEP196675:UES196676 UOL196675:UOO196676 UYH196675:UYK196676 VID196675:VIG196676 VRZ196675:VSC196676 WBV196675:WBY196676 WLR196675:WLU196676 WVN196675:WVQ196676 F262211:I262212 JB262211:JE262212 SX262211:TA262212 ACT262211:ACW262212 AMP262211:AMS262212 AWL262211:AWO262212 BGH262211:BGK262212 BQD262211:BQG262212 BZZ262211:CAC262212 CJV262211:CJY262212 CTR262211:CTU262212 DDN262211:DDQ262212 DNJ262211:DNM262212 DXF262211:DXI262212 EHB262211:EHE262212 EQX262211:ERA262212 FAT262211:FAW262212 FKP262211:FKS262212 FUL262211:FUO262212 GEH262211:GEK262212 GOD262211:GOG262212 GXZ262211:GYC262212 HHV262211:HHY262212 HRR262211:HRU262212 IBN262211:IBQ262212 ILJ262211:ILM262212 IVF262211:IVI262212 JFB262211:JFE262212 JOX262211:JPA262212 JYT262211:JYW262212 KIP262211:KIS262212 KSL262211:KSO262212 LCH262211:LCK262212 LMD262211:LMG262212 LVZ262211:LWC262212 MFV262211:MFY262212 MPR262211:MPU262212 MZN262211:MZQ262212 NJJ262211:NJM262212 NTF262211:NTI262212 ODB262211:ODE262212 OMX262211:ONA262212 OWT262211:OWW262212 PGP262211:PGS262212 PQL262211:PQO262212 QAH262211:QAK262212 QKD262211:QKG262212 QTZ262211:QUC262212 RDV262211:RDY262212 RNR262211:RNU262212 RXN262211:RXQ262212 SHJ262211:SHM262212 SRF262211:SRI262212 TBB262211:TBE262212 TKX262211:TLA262212 TUT262211:TUW262212 UEP262211:UES262212 UOL262211:UOO262212 UYH262211:UYK262212 VID262211:VIG262212 VRZ262211:VSC262212 WBV262211:WBY262212 WLR262211:WLU262212 WVN262211:WVQ262212 F327747:I327748 JB327747:JE327748 SX327747:TA327748 ACT327747:ACW327748 AMP327747:AMS327748 AWL327747:AWO327748 BGH327747:BGK327748 BQD327747:BQG327748 BZZ327747:CAC327748 CJV327747:CJY327748 CTR327747:CTU327748 DDN327747:DDQ327748 DNJ327747:DNM327748 DXF327747:DXI327748 EHB327747:EHE327748 EQX327747:ERA327748 FAT327747:FAW327748 FKP327747:FKS327748 FUL327747:FUO327748 GEH327747:GEK327748 GOD327747:GOG327748 GXZ327747:GYC327748 HHV327747:HHY327748 HRR327747:HRU327748 IBN327747:IBQ327748 ILJ327747:ILM327748 IVF327747:IVI327748 JFB327747:JFE327748 JOX327747:JPA327748 JYT327747:JYW327748 KIP327747:KIS327748 KSL327747:KSO327748 LCH327747:LCK327748 LMD327747:LMG327748 LVZ327747:LWC327748 MFV327747:MFY327748 MPR327747:MPU327748 MZN327747:MZQ327748 NJJ327747:NJM327748 NTF327747:NTI327748 ODB327747:ODE327748 OMX327747:ONA327748 OWT327747:OWW327748 PGP327747:PGS327748 PQL327747:PQO327748 QAH327747:QAK327748 QKD327747:QKG327748 QTZ327747:QUC327748 RDV327747:RDY327748 RNR327747:RNU327748 RXN327747:RXQ327748 SHJ327747:SHM327748 SRF327747:SRI327748 TBB327747:TBE327748 TKX327747:TLA327748 TUT327747:TUW327748 UEP327747:UES327748 UOL327747:UOO327748 UYH327747:UYK327748 VID327747:VIG327748 VRZ327747:VSC327748 WBV327747:WBY327748 WLR327747:WLU327748 WVN327747:WVQ327748 F393283:I393284 JB393283:JE393284 SX393283:TA393284 ACT393283:ACW393284 AMP393283:AMS393284 AWL393283:AWO393284 BGH393283:BGK393284 BQD393283:BQG393284 BZZ393283:CAC393284 CJV393283:CJY393284 CTR393283:CTU393284 DDN393283:DDQ393284 DNJ393283:DNM393284 DXF393283:DXI393284 EHB393283:EHE393284 EQX393283:ERA393284 FAT393283:FAW393284 FKP393283:FKS393284 FUL393283:FUO393284 GEH393283:GEK393284 GOD393283:GOG393284 GXZ393283:GYC393284 HHV393283:HHY393284 HRR393283:HRU393284 IBN393283:IBQ393284 ILJ393283:ILM393284 IVF393283:IVI393284 JFB393283:JFE393284 JOX393283:JPA393284 JYT393283:JYW393284 KIP393283:KIS393284 KSL393283:KSO393284 LCH393283:LCK393284 LMD393283:LMG393284 LVZ393283:LWC393284 MFV393283:MFY393284 MPR393283:MPU393284 MZN393283:MZQ393284 NJJ393283:NJM393284 NTF393283:NTI393284 ODB393283:ODE393284 OMX393283:ONA393284 OWT393283:OWW393284 PGP393283:PGS393284 PQL393283:PQO393284 QAH393283:QAK393284 QKD393283:QKG393284 QTZ393283:QUC393284 RDV393283:RDY393284 RNR393283:RNU393284 RXN393283:RXQ393284 SHJ393283:SHM393284 SRF393283:SRI393284 TBB393283:TBE393284 TKX393283:TLA393284 TUT393283:TUW393284 UEP393283:UES393284 UOL393283:UOO393284 UYH393283:UYK393284 VID393283:VIG393284 VRZ393283:VSC393284 WBV393283:WBY393284 WLR393283:WLU393284 WVN393283:WVQ393284 F458819:I458820 JB458819:JE458820 SX458819:TA458820 ACT458819:ACW458820 AMP458819:AMS458820 AWL458819:AWO458820 BGH458819:BGK458820 BQD458819:BQG458820 BZZ458819:CAC458820 CJV458819:CJY458820 CTR458819:CTU458820 DDN458819:DDQ458820 DNJ458819:DNM458820 DXF458819:DXI458820 EHB458819:EHE458820 EQX458819:ERA458820 FAT458819:FAW458820 FKP458819:FKS458820 FUL458819:FUO458820 GEH458819:GEK458820 GOD458819:GOG458820 GXZ458819:GYC458820 HHV458819:HHY458820 HRR458819:HRU458820 IBN458819:IBQ458820 ILJ458819:ILM458820 IVF458819:IVI458820 JFB458819:JFE458820 JOX458819:JPA458820 JYT458819:JYW458820 KIP458819:KIS458820 KSL458819:KSO458820 LCH458819:LCK458820 LMD458819:LMG458820 LVZ458819:LWC458820 MFV458819:MFY458820 MPR458819:MPU458820 MZN458819:MZQ458820 NJJ458819:NJM458820 NTF458819:NTI458820 ODB458819:ODE458820 OMX458819:ONA458820 OWT458819:OWW458820 PGP458819:PGS458820 PQL458819:PQO458820 QAH458819:QAK458820 QKD458819:QKG458820 QTZ458819:QUC458820 RDV458819:RDY458820 RNR458819:RNU458820 RXN458819:RXQ458820 SHJ458819:SHM458820 SRF458819:SRI458820 TBB458819:TBE458820 TKX458819:TLA458820 TUT458819:TUW458820 UEP458819:UES458820 UOL458819:UOO458820 UYH458819:UYK458820 VID458819:VIG458820 VRZ458819:VSC458820 WBV458819:WBY458820 WLR458819:WLU458820 WVN458819:WVQ458820 F524355:I524356 JB524355:JE524356 SX524355:TA524356 ACT524355:ACW524356 AMP524355:AMS524356 AWL524355:AWO524356 BGH524355:BGK524356 BQD524355:BQG524356 BZZ524355:CAC524356 CJV524355:CJY524356 CTR524355:CTU524356 DDN524355:DDQ524356 DNJ524355:DNM524356 DXF524355:DXI524356 EHB524355:EHE524356 EQX524355:ERA524356 FAT524355:FAW524356 FKP524355:FKS524356 FUL524355:FUO524356 GEH524355:GEK524356 GOD524355:GOG524356 GXZ524355:GYC524356 HHV524355:HHY524356 HRR524355:HRU524356 IBN524355:IBQ524356 ILJ524355:ILM524356 IVF524355:IVI524356 JFB524355:JFE524356 JOX524355:JPA524356 JYT524355:JYW524356 KIP524355:KIS524356 KSL524355:KSO524356 LCH524355:LCK524356 LMD524355:LMG524356 LVZ524355:LWC524356 MFV524355:MFY524356 MPR524355:MPU524356 MZN524355:MZQ524356 NJJ524355:NJM524356 NTF524355:NTI524356 ODB524355:ODE524356 OMX524355:ONA524356 OWT524355:OWW524356 PGP524355:PGS524356 PQL524355:PQO524356 QAH524355:QAK524356 QKD524355:QKG524356 QTZ524355:QUC524356 RDV524355:RDY524356 RNR524355:RNU524356 RXN524355:RXQ524356 SHJ524355:SHM524356 SRF524355:SRI524356 TBB524355:TBE524356 TKX524355:TLA524356 TUT524355:TUW524356 UEP524355:UES524356 UOL524355:UOO524356 UYH524355:UYK524356 VID524355:VIG524356 VRZ524355:VSC524356 WBV524355:WBY524356 WLR524355:WLU524356 WVN524355:WVQ524356 F589891:I589892 JB589891:JE589892 SX589891:TA589892 ACT589891:ACW589892 AMP589891:AMS589892 AWL589891:AWO589892 BGH589891:BGK589892 BQD589891:BQG589892 BZZ589891:CAC589892 CJV589891:CJY589892 CTR589891:CTU589892 DDN589891:DDQ589892 DNJ589891:DNM589892 DXF589891:DXI589892 EHB589891:EHE589892 EQX589891:ERA589892 FAT589891:FAW589892 FKP589891:FKS589892 FUL589891:FUO589892 GEH589891:GEK589892 GOD589891:GOG589892 GXZ589891:GYC589892 HHV589891:HHY589892 HRR589891:HRU589892 IBN589891:IBQ589892 ILJ589891:ILM589892 IVF589891:IVI589892 JFB589891:JFE589892 JOX589891:JPA589892 JYT589891:JYW589892 KIP589891:KIS589892 KSL589891:KSO589892 LCH589891:LCK589892 LMD589891:LMG589892 LVZ589891:LWC589892 MFV589891:MFY589892 MPR589891:MPU589892 MZN589891:MZQ589892 NJJ589891:NJM589892 NTF589891:NTI589892 ODB589891:ODE589892 OMX589891:ONA589892 OWT589891:OWW589892 PGP589891:PGS589892 PQL589891:PQO589892 QAH589891:QAK589892 QKD589891:QKG589892 QTZ589891:QUC589892 RDV589891:RDY589892 RNR589891:RNU589892 RXN589891:RXQ589892 SHJ589891:SHM589892 SRF589891:SRI589892 TBB589891:TBE589892 TKX589891:TLA589892 TUT589891:TUW589892 UEP589891:UES589892 UOL589891:UOO589892 UYH589891:UYK589892 VID589891:VIG589892 VRZ589891:VSC589892 WBV589891:WBY589892 WLR589891:WLU589892 WVN589891:WVQ589892 F655427:I655428 JB655427:JE655428 SX655427:TA655428 ACT655427:ACW655428 AMP655427:AMS655428 AWL655427:AWO655428 BGH655427:BGK655428 BQD655427:BQG655428 BZZ655427:CAC655428 CJV655427:CJY655428 CTR655427:CTU655428 DDN655427:DDQ655428 DNJ655427:DNM655428 DXF655427:DXI655428 EHB655427:EHE655428 EQX655427:ERA655428 FAT655427:FAW655428 FKP655427:FKS655428 FUL655427:FUO655428 GEH655427:GEK655428 GOD655427:GOG655428 GXZ655427:GYC655428 HHV655427:HHY655428 HRR655427:HRU655428 IBN655427:IBQ655428 ILJ655427:ILM655428 IVF655427:IVI655428 JFB655427:JFE655428 JOX655427:JPA655428 JYT655427:JYW655428 KIP655427:KIS655428 KSL655427:KSO655428 LCH655427:LCK655428 LMD655427:LMG655428 LVZ655427:LWC655428 MFV655427:MFY655428 MPR655427:MPU655428 MZN655427:MZQ655428 NJJ655427:NJM655428 NTF655427:NTI655428 ODB655427:ODE655428 OMX655427:ONA655428 OWT655427:OWW655428 PGP655427:PGS655428 PQL655427:PQO655428 QAH655427:QAK655428 QKD655427:QKG655428 QTZ655427:QUC655428 RDV655427:RDY655428 RNR655427:RNU655428 RXN655427:RXQ655428 SHJ655427:SHM655428 SRF655427:SRI655428 TBB655427:TBE655428 TKX655427:TLA655428 TUT655427:TUW655428 UEP655427:UES655428 UOL655427:UOO655428 UYH655427:UYK655428 VID655427:VIG655428 VRZ655427:VSC655428 WBV655427:WBY655428 WLR655427:WLU655428 WVN655427:WVQ655428 F720963:I720964 JB720963:JE720964 SX720963:TA720964 ACT720963:ACW720964 AMP720963:AMS720964 AWL720963:AWO720964 BGH720963:BGK720964 BQD720963:BQG720964 BZZ720963:CAC720964 CJV720963:CJY720964 CTR720963:CTU720964 DDN720963:DDQ720964 DNJ720963:DNM720964 DXF720963:DXI720964 EHB720963:EHE720964 EQX720963:ERA720964 FAT720963:FAW720964 FKP720963:FKS720964 FUL720963:FUO720964 GEH720963:GEK720964 GOD720963:GOG720964 GXZ720963:GYC720964 HHV720963:HHY720964 HRR720963:HRU720964 IBN720963:IBQ720964 ILJ720963:ILM720964 IVF720963:IVI720964 JFB720963:JFE720964 JOX720963:JPA720964 JYT720963:JYW720964 KIP720963:KIS720964 KSL720963:KSO720964 LCH720963:LCK720964 LMD720963:LMG720964 LVZ720963:LWC720964 MFV720963:MFY720964 MPR720963:MPU720964 MZN720963:MZQ720964 NJJ720963:NJM720964 NTF720963:NTI720964 ODB720963:ODE720964 OMX720963:ONA720964 OWT720963:OWW720964 PGP720963:PGS720964 PQL720963:PQO720964 QAH720963:QAK720964 QKD720963:QKG720964 QTZ720963:QUC720964 RDV720963:RDY720964 RNR720963:RNU720964 RXN720963:RXQ720964 SHJ720963:SHM720964 SRF720963:SRI720964 TBB720963:TBE720964 TKX720963:TLA720964 TUT720963:TUW720964 UEP720963:UES720964 UOL720963:UOO720964 UYH720963:UYK720964 VID720963:VIG720964 VRZ720963:VSC720964 WBV720963:WBY720964 WLR720963:WLU720964 WVN720963:WVQ720964 F786499:I786500 JB786499:JE786500 SX786499:TA786500 ACT786499:ACW786500 AMP786499:AMS786500 AWL786499:AWO786500 BGH786499:BGK786500 BQD786499:BQG786500 BZZ786499:CAC786500 CJV786499:CJY786500 CTR786499:CTU786500 DDN786499:DDQ786500 DNJ786499:DNM786500 DXF786499:DXI786500 EHB786499:EHE786500 EQX786499:ERA786500 FAT786499:FAW786500 FKP786499:FKS786500 FUL786499:FUO786500 GEH786499:GEK786500 GOD786499:GOG786500 GXZ786499:GYC786500 HHV786499:HHY786500 HRR786499:HRU786500 IBN786499:IBQ786500 ILJ786499:ILM786500 IVF786499:IVI786500 JFB786499:JFE786500 JOX786499:JPA786500 JYT786499:JYW786500 KIP786499:KIS786500 KSL786499:KSO786500 LCH786499:LCK786500 LMD786499:LMG786500 LVZ786499:LWC786500 MFV786499:MFY786500 MPR786499:MPU786500 MZN786499:MZQ786500 NJJ786499:NJM786500 NTF786499:NTI786500 ODB786499:ODE786500 OMX786499:ONA786500 OWT786499:OWW786500 PGP786499:PGS786500 PQL786499:PQO786500 QAH786499:QAK786500 QKD786499:QKG786500 QTZ786499:QUC786500 RDV786499:RDY786500 RNR786499:RNU786500 RXN786499:RXQ786500 SHJ786499:SHM786500 SRF786499:SRI786500 TBB786499:TBE786500 TKX786499:TLA786500 TUT786499:TUW786500 UEP786499:UES786500 UOL786499:UOO786500 UYH786499:UYK786500 VID786499:VIG786500 VRZ786499:VSC786500 WBV786499:WBY786500 WLR786499:WLU786500 WVN786499:WVQ786500 F852035:I852036 JB852035:JE852036 SX852035:TA852036 ACT852035:ACW852036 AMP852035:AMS852036 AWL852035:AWO852036 BGH852035:BGK852036 BQD852035:BQG852036 BZZ852035:CAC852036 CJV852035:CJY852036 CTR852035:CTU852036 DDN852035:DDQ852036 DNJ852035:DNM852036 DXF852035:DXI852036 EHB852035:EHE852036 EQX852035:ERA852036 FAT852035:FAW852036 FKP852035:FKS852036 FUL852035:FUO852036 GEH852035:GEK852036 GOD852035:GOG852036 GXZ852035:GYC852036 HHV852035:HHY852036 HRR852035:HRU852036 IBN852035:IBQ852036 ILJ852035:ILM852036 IVF852035:IVI852036 JFB852035:JFE852036 JOX852035:JPA852036 JYT852035:JYW852036 KIP852035:KIS852036 KSL852035:KSO852036 LCH852035:LCK852036 LMD852035:LMG852036 LVZ852035:LWC852036 MFV852035:MFY852036 MPR852035:MPU852036 MZN852035:MZQ852036 NJJ852035:NJM852036 NTF852035:NTI852036 ODB852035:ODE852036 OMX852035:ONA852036 OWT852035:OWW852036 PGP852035:PGS852036 PQL852035:PQO852036 QAH852035:QAK852036 QKD852035:QKG852036 QTZ852035:QUC852036 RDV852035:RDY852036 RNR852035:RNU852036 RXN852035:RXQ852036 SHJ852035:SHM852036 SRF852035:SRI852036 TBB852035:TBE852036 TKX852035:TLA852036 TUT852035:TUW852036 UEP852035:UES852036 UOL852035:UOO852036 UYH852035:UYK852036 VID852035:VIG852036 VRZ852035:VSC852036 WBV852035:WBY852036 WLR852035:WLU852036 WVN852035:WVQ852036 F917571:I917572 JB917571:JE917572 SX917571:TA917572 ACT917571:ACW917572 AMP917571:AMS917572 AWL917571:AWO917572 BGH917571:BGK917572 BQD917571:BQG917572 BZZ917571:CAC917572 CJV917571:CJY917572 CTR917571:CTU917572 DDN917571:DDQ917572 DNJ917571:DNM917572 DXF917571:DXI917572 EHB917571:EHE917572 EQX917571:ERA917572 FAT917571:FAW917572 FKP917571:FKS917572 FUL917571:FUO917572 GEH917571:GEK917572 GOD917571:GOG917572 GXZ917571:GYC917572 HHV917571:HHY917572 HRR917571:HRU917572 IBN917571:IBQ917572 ILJ917571:ILM917572 IVF917571:IVI917572 JFB917571:JFE917572 JOX917571:JPA917572 JYT917571:JYW917572 KIP917571:KIS917572 KSL917571:KSO917572 LCH917571:LCK917572 LMD917571:LMG917572 LVZ917571:LWC917572 MFV917571:MFY917572 MPR917571:MPU917572 MZN917571:MZQ917572 NJJ917571:NJM917572 NTF917571:NTI917572 ODB917571:ODE917572 OMX917571:ONA917572 OWT917571:OWW917572 PGP917571:PGS917572 PQL917571:PQO917572 QAH917571:QAK917572 QKD917571:QKG917572 QTZ917571:QUC917572 RDV917571:RDY917572 RNR917571:RNU917572 RXN917571:RXQ917572 SHJ917571:SHM917572 SRF917571:SRI917572 TBB917571:TBE917572 TKX917571:TLA917572 TUT917571:TUW917572 UEP917571:UES917572 UOL917571:UOO917572 UYH917571:UYK917572 VID917571:VIG917572 VRZ917571:VSC917572 WBV917571:WBY917572 WLR917571:WLU917572 WVN917571:WVQ917572 F983107:I983108 JB983107:JE983108 SX983107:TA983108 ACT983107:ACW983108 AMP983107:AMS983108 AWL983107:AWO983108 BGH983107:BGK983108 BQD983107:BQG983108 BZZ983107:CAC983108 CJV983107:CJY983108 CTR983107:CTU983108 DDN983107:DDQ983108 DNJ983107:DNM983108 DXF983107:DXI983108 EHB983107:EHE983108 EQX983107:ERA983108 FAT983107:FAW983108 FKP983107:FKS983108 FUL983107:FUO983108 GEH983107:GEK983108 GOD983107:GOG983108 GXZ983107:GYC983108 HHV983107:HHY983108 HRR983107:HRU983108 IBN983107:IBQ983108 ILJ983107:ILM983108 IVF983107:IVI983108 JFB983107:JFE983108 JOX983107:JPA983108 JYT983107:JYW983108 KIP983107:KIS983108 KSL983107:KSO983108 LCH983107:LCK983108 LMD983107:LMG983108 LVZ983107:LWC983108 MFV983107:MFY983108 MPR983107:MPU983108 MZN983107:MZQ983108 NJJ983107:NJM983108 NTF983107:NTI983108 ODB983107:ODE983108 OMX983107:ONA983108 OWT983107:OWW983108 PGP983107:PGS983108 PQL983107:PQO983108 QAH983107:QAK983108 QKD983107:QKG983108 QTZ983107:QUC983108 RDV983107:RDY983108 RNR983107:RNU983108 RXN983107:RXQ983108 SHJ983107:SHM983108 SRF983107:SRI983108 TBB983107:TBE983108 TKX983107:TLA983108 TUT983107:TUW983108 UEP983107:UES983108 UOL983107:UOO983108 UYH983107:UYK983108 VID983107:VIG983108 VRZ983107:VSC983108 WBV983107:WBY983108 WLR983107:WLU983108 WVN983107:WVQ983108" xr:uid="{9E62DDC7-4AC1-4002-BF86-E85CD03C97A9}">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E33:G33 JA33:JC33 SW33:SY33 ACS33:ACU33 AMO33:AMQ33 AWK33:AWM33 BGG33:BGI33 BQC33:BQE33 BZY33:CAA33 CJU33:CJW33 CTQ33:CTS33 DDM33:DDO33 DNI33:DNK33 DXE33:DXG33 EHA33:EHC33 EQW33:EQY33 FAS33:FAU33 FKO33:FKQ33 FUK33:FUM33 GEG33:GEI33 GOC33:GOE33 GXY33:GYA33 HHU33:HHW33 HRQ33:HRS33 IBM33:IBO33 ILI33:ILK33 IVE33:IVG33 JFA33:JFC33 JOW33:JOY33 JYS33:JYU33 KIO33:KIQ33 KSK33:KSM33 LCG33:LCI33 LMC33:LME33 LVY33:LWA33 MFU33:MFW33 MPQ33:MPS33 MZM33:MZO33 NJI33:NJK33 NTE33:NTG33 ODA33:ODC33 OMW33:OMY33 OWS33:OWU33 PGO33:PGQ33 PQK33:PQM33 QAG33:QAI33 QKC33:QKE33 QTY33:QUA33 RDU33:RDW33 RNQ33:RNS33 RXM33:RXO33 SHI33:SHK33 SRE33:SRG33 TBA33:TBC33 TKW33:TKY33 TUS33:TUU33 UEO33:UEQ33 UOK33:UOM33 UYG33:UYI33 VIC33:VIE33 VRY33:VSA33 WBU33:WBW33 WLQ33:WLS33 WVM33:WVO33 E65569:G65569 JA65569:JC65569 SW65569:SY65569 ACS65569:ACU65569 AMO65569:AMQ65569 AWK65569:AWM65569 BGG65569:BGI65569 BQC65569:BQE65569 BZY65569:CAA65569 CJU65569:CJW65569 CTQ65569:CTS65569 DDM65569:DDO65569 DNI65569:DNK65569 DXE65569:DXG65569 EHA65569:EHC65569 EQW65569:EQY65569 FAS65569:FAU65569 FKO65569:FKQ65569 FUK65569:FUM65569 GEG65569:GEI65569 GOC65569:GOE65569 GXY65569:GYA65569 HHU65569:HHW65569 HRQ65569:HRS65569 IBM65569:IBO65569 ILI65569:ILK65569 IVE65569:IVG65569 JFA65569:JFC65569 JOW65569:JOY65569 JYS65569:JYU65569 KIO65569:KIQ65569 KSK65569:KSM65569 LCG65569:LCI65569 LMC65569:LME65569 LVY65569:LWA65569 MFU65569:MFW65569 MPQ65569:MPS65569 MZM65569:MZO65569 NJI65569:NJK65569 NTE65569:NTG65569 ODA65569:ODC65569 OMW65569:OMY65569 OWS65569:OWU65569 PGO65569:PGQ65569 PQK65569:PQM65569 QAG65569:QAI65569 QKC65569:QKE65569 QTY65569:QUA65569 RDU65569:RDW65569 RNQ65569:RNS65569 RXM65569:RXO65569 SHI65569:SHK65569 SRE65569:SRG65569 TBA65569:TBC65569 TKW65569:TKY65569 TUS65569:TUU65569 UEO65569:UEQ65569 UOK65569:UOM65569 UYG65569:UYI65569 VIC65569:VIE65569 VRY65569:VSA65569 WBU65569:WBW65569 WLQ65569:WLS65569 WVM65569:WVO65569 E131105:G131105 JA131105:JC131105 SW131105:SY131105 ACS131105:ACU131105 AMO131105:AMQ131105 AWK131105:AWM131105 BGG131105:BGI131105 BQC131105:BQE131105 BZY131105:CAA131105 CJU131105:CJW131105 CTQ131105:CTS131105 DDM131105:DDO131105 DNI131105:DNK131105 DXE131105:DXG131105 EHA131105:EHC131105 EQW131105:EQY131105 FAS131105:FAU131105 FKO131105:FKQ131105 FUK131105:FUM131105 GEG131105:GEI131105 GOC131105:GOE131105 GXY131105:GYA131105 HHU131105:HHW131105 HRQ131105:HRS131105 IBM131105:IBO131105 ILI131105:ILK131105 IVE131105:IVG131105 JFA131105:JFC131105 JOW131105:JOY131105 JYS131105:JYU131105 KIO131105:KIQ131105 KSK131105:KSM131105 LCG131105:LCI131105 LMC131105:LME131105 LVY131105:LWA131105 MFU131105:MFW131105 MPQ131105:MPS131105 MZM131105:MZO131105 NJI131105:NJK131105 NTE131105:NTG131105 ODA131105:ODC131105 OMW131105:OMY131105 OWS131105:OWU131105 PGO131105:PGQ131105 PQK131105:PQM131105 QAG131105:QAI131105 QKC131105:QKE131105 QTY131105:QUA131105 RDU131105:RDW131105 RNQ131105:RNS131105 RXM131105:RXO131105 SHI131105:SHK131105 SRE131105:SRG131105 TBA131105:TBC131105 TKW131105:TKY131105 TUS131105:TUU131105 UEO131105:UEQ131105 UOK131105:UOM131105 UYG131105:UYI131105 VIC131105:VIE131105 VRY131105:VSA131105 WBU131105:WBW131105 WLQ131105:WLS131105 WVM131105:WVO131105 E196641:G196641 JA196641:JC196641 SW196641:SY196641 ACS196641:ACU196641 AMO196641:AMQ196641 AWK196641:AWM196641 BGG196641:BGI196641 BQC196641:BQE196641 BZY196641:CAA196641 CJU196641:CJW196641 CTQ196641:CTS196641 DDM196641:DDO196641 DNI196641:DNK196641 DXE196641:DXG196641 EHA196641:EHC196641 EQW196641:EQY196641 FAS196641:FAU196641 FKO196641:FKQ196641 FUK196641:FUM196641 GEG196641:GEI196641 GOC196641:GOE196641 GXY196641:GYA196641 HHU196641:HHW196641 HRQ196641:HRS196641 IBM196641:IBO196641 ILI196641:ILK196641 IVE196641:IVG196641 JFA196641:JFC196641 JOW196641:JOY196641 JYS196641:JYU196641 KIO196641:KIQ196641 KSK196641:KSM196641 LCG196641:LCI196641 LMC196641:LME196641 LVY196641:LWA196641 MFU196641:MFW196641 MPQ196641:MPS196641 MZM196641:MZO196641 NJI196641:NJK196641 NTE196641:NTG196641 ODA196641:ODC196641 OMW196641:OMY196641 OWS196641:OWU196641 PGO196641:PGQ196641 PQK196641:PQM196641 QAG196641:QAI196641 QKC196641:QKE196641 QTY196641:QUA196641 RDU196641:RDW196641 RNQ196641:RNS196641 RXM196641:RXO196641 SHI196641:SHK196641 SRE196641:SRG196641 TBA196641:TBC196641 TKW196641:TKY196641 TUS196641:TUU196641 UEO196641:UEQ196641 UOK196641:UOM196641 UYG196641:UYI196641 VIC196641:VIE196641 VRY196641:VSA196641 WBU196641:WBW196641 WLQ196641:WLS196641 WVM196641:WVO196641 E262177:G262177 JA262177:JC262177 SW262177:SY262177 ACS262177:ACU262177 AMO262177:AMQ262177 AWK262177:AWM262177 BGG262177:BGI262177 BQC262177:BQE262177 BZY262177:CAA262177 CJU262177:CJW262177 CTQ262177:CTS262177 DDM262177:DDO262177 DNI262177:DNK262177 DXE262177:DXG262177 EHA262177:EHC262177 EQW262177:EQY262177 FAS262177:FAU262177 FKO262177:FKQ262177 FUK262177:FUM262177 GEG262177:GEI262177 GOC262177:GOE262177 GXY262177:GYA262177 HHU262177:HHW262177 HRQ262177:HRS262177 IBM262177:IBO262177 ILI262177:ILK262177 IVE262177:IVG262177 JFA262177:JFC262177 JOW262177:JOY262177 JYS262177:JYU262177 KIO262177:KIQ262177 KSK262177:KSM262177 LCG262177:LCI262177 LMC262177:LME262177 LVY262177:LWA262177 MFU262177:MFW262177 MPQ262177:MPS262177 MZM262177:MZO262177 NJI262177:NJK262177 NTE262177:NTG262177 ODA262177:ODC262177 OMW262177:OMY262177 OWS262177:OWU262177 PGO262177:PGQ262177 PQK262177:PQM262177 QAG262177:QAI262177 QKC262177:QKE262177 QTY262177:QUA262177 RDU262177:RDW262177 RNQ262177:RNS262177 RXM262177:RXO262177 SHI262177:SHK262177 SRE262177:SRG262177 TBA262177:TBC262177 TKW262177:TKY262177 TUS262177:TUU262177 UEO262177:UEQ262177 UOK262177:UOM262177 UYG262177:UYI262177 VIC262177:VIE262177 VRY262177:VSA262177 WBU262177:WBW262177 WLQ262177:WLS262177 WVM262177:WVO262177 E327713:G327713 JA327713:JC327713 SW327713:SY327713 ACS327713:ACU327713 AMO327713:AMQ327713 AWK327713:AWM327713 BGG327713:BGI327713 BQC327713:BQE327713 BZY327713:CAA327713 CJU327713:CJW327713 CTQ327713:CTS327713 DDM327713:DDO327713 DNI327713:DNK327713 DXE327713:DXG327713 EHA327713:EHC327713 EQW327713:EQY327713 FAS327713:FAU327713 FKO327713:FKQ327713 FUK327713:FUM327713 GEG327713:GEI327713 GOC327713:GOE327713 GXY327713:GYA327713 HHU327713:HHW327713 HRQ327713:HRS327713 IBM327713:IBO327713 ILI327713:ILK327713 IVE327713:IVG327713 JFA327713:JFC327713 JOW327713:JOY327713 JYS327713:JYU327713 KIO327713:KIQ327713 KSK327713:KSM327713 LCG327713:LCI327713 LMC327713:LME327713 LVY327713:LWA327713 MFU327713:MFW327713 MPQ327713:MPS327713 MZM327713:MZO327713 NJI327713:NJK327713 NTE327713:NTG327713 ODA327713:ODC327713 OMW327713:OMY327713 OWS327713:OWU327713 PGO327713:PGQ327713 PQK327713:PQM327713 QAG327713:QAI327713 QKC327713:QKE327713 QTY327713:QUA327713 RDU327713:RDW327713 RNQ327713:RNS327713 RXM327713:RXO327713 SHI327713:SHK327713 SRE327713:SRG327713 TBA327713:TBC327713 TKW327713:TKY327713 TUS327713:TUU327713 UEO327713:UEQ327713 UOK327713:UOM327713 UYG327713:UYI327713 VIC327713:VIE327713 VRY327713:VSA327713 WBU327713:WBW327713 WLQ327713:WLS327713 WVM327713:WVO327713 E393249:G393249 JA393249:JC393249 SW393249:SY393249 ACS393249:ACU393249 AMO393249:AMQ393249 AWK393249:AWM393249 BGG393249:BGI393249 BQC393249:BQE393249 BZY393249:CAA393249 CJU393249:CJW393249 CTQ393249:CTS393249 DDM393249:DDO393249 DNI393249:DNK393249 DXE393249:DXG393249 EHA393249:EHC393249 EQW393249:EQY393249 FAS393249:FAU393249 FKO393249:FKQ393249 FUK393249:FUM393249 GEG393249:GEI393249 GOC393249:GOE393249 GXY393249:GYA393249 HHU393249:HHW393249 HRQ393249:HRS393249 IBM393249:IBO393249 ILI393249:ILK393249 IVE393249:IVG393249 JFA393249:JFC393249 JOW393249:JOY393249 JYS393249:JYU393249 KIO393249:KIQ393249 KSK393249:KSM393249 LCG393249:LCI393249 LMC393249:LME393249 LVY393249:LWA393249 MFU393249:MFW393249 MPQ393249:MPS393249 MZM393249:MZO393249 NJI393249:NJK393249 NTE393249:NTG393249 ODA393249:ODC393249 OMW393249:OMY393249 OWS393249:OWU393249 PGO393249:PGQ393249 PQK393249:PQM393249 QAG393249:QAI393249 QKC393249:QKE393249 QTY393249:QUA393249 RDU393249:RDW393249 RNQ393249:RNS393249 RXM393249:RXO393249 SHI393249:SHK393249 SRE393249:SRG393249 TBA393249:TBC393249 TKW393249:TKY393249 TUS393249:TUU393249 UEO393249:UEQ393249 UOK393249:UOM393249 UYG393249:UYI393249 VIC393249:VIE393249 VRY393249:VSA393249 WBU393249:WBW393249 WLQ393249:WLS393249 WVM393249:WVO393249 E458785:G458785 JA458785:JC458785 SW458785:SY458785 ACS458785:ACU458785 AMO458785:AMQ458785 AWK458785:AWM458785 BGG458785:BGI458785 BQC458785:BQE458785 BZY458785:CAA458785 CJU458785:CJW458785 CTQ458785:CTS458785 DDM458785:DDO458785 DNI458785:DNK458785 DXE458785:DXG458785 EHA458785:EHC458785 EQW458785:EQY458785 FAS458785:FAU458785 FKO458785:FKQ458785 FUK458785:FUM458785 GEG458785:GEI458785 GOC458785:GOE458785 GXY458785:GYA458785 HHU458785:HHW458785 HRQ458785:HRS458785 IBM458785:IBO458785 ILI458785:ILK458785 IVE458785:IVG458785 JFA458785:JFC458785 JOW458785:JOY458785 JYS458785:JYU458785 KIO458785:KIQ458785 KSK458785:KSM458785 LCG458785:LCI458785 LMC458785:LME458785 LVY458785:LWA458785 MFU458785:MFW458785 MPQ458785:MPS458785 MZM458785:MZO458785 NJI458785:NJK458785 NTE458785:NTG458785 ODA458785:ODC458785 OMW458785:OMY458785 OWS458785:OWU458785 PGO458785:PGQ458785 PQK458785:PQM458785 QAG458785:QAI458785 QKC458785:QKE458785 QTY458785:QUA458785 RDU458785:RDW458785 RNQ458785:RNS458785 RXM458785:RXO458785 SHI458785:SHK458785 SRE458785:SRG458785 TBA458785:TBC458785 TKW458785:TKY458785 TUS458785:TUU458785 UEO458785:UEQ458785 UOK458785:UOM458785 UYG458785:UYI458785 VIC458785:VIE458785 VRY458785:VSA458785 WBU458785:WBW458785 WLQ458785:WLS458785 WVM458785:WVO458785 E524321:G524321 JA524321:JC524321 SW524321:SY524321 ACS524321:ACU524321 AMO524321:AMQ524321 AWK524321:AWM524321 BGG524321:BGI524321 BQC524321:BQE524321 BZY524321:CAA524321 CJU524321:CJW524321 CTQ524321:CTS524321 DDM524321:DDO524321 DNI524321:DNK524321 DXE524321:DXG524321 EHA524321:EHC524321 EQW524321:EQY524321 FAS524321:FAU524321 FKO524321:FKQ524321 FUK524321:FUM524321 GEG524321:GEI524321 GOC524321:GOE524321 GXY524321:GYA524321 HHU524321:HHW524321 HRQ524321:HRS524321 IBM524321:IBO524321 ILI524321:ILK524321 IVE524321:IVG524321 JFA524321:JFC524321 JOW524321:JOY524321 JYS524321:JYU524321 KIO524321:KIQ524321 KSK524321:KSM524321 LCG524321:LCI524321 LMC524321:LME524321 LVY524321:LWA524321 MFU524321:MFW524321 MPQ524321:MPS524321 MZM524321:MZO524321 NJI524321:NJK524321 NTE524321:NTG524321 ODA524321:ODC524321 OMW524321:OMY524321 OWS524321:OWU524321 PGO524321:PGQ524321 PQK524321:PQM524321 QAG524321:QAI524321 QKC524321:QKE524321 QTY524321:QUA524321 RDU524321:RDW524321 RNQ524321:RNS524321 RXM524321:RXO524321 SHI524321:SHK524321 SRE524321:SRG524321 TBA524321:TBC524321 TKW524321:TKY524321 TUS524321:TUU524321 UEO524321:UEQ524321 UOK524321:UOM524321 UYG524321:UYI524321 VIC524321:VIE524321 VRY524321:VSA524321 WBU524321:WBW524321 WLQ524321:WLS524321 WVM524321:WVO524321 E589857:G589857 JA589857:JC589857 SW589857:SY589857 ACS589857:ACU589857 AMO589857:AMQ589857 AWK589857:AWM589857 BGG589857:BGI589857 BQC589857:BQE589857 BZY589857:CAA589857 CJU589857:CJW589857 CTQ589857:CTS589857 DDM589857:DDO589857 DNI589857:DNK589857 DXE589857:DXG589857 EHA589857:EHC589857 EQW589857:EQY589857 FAS589857:FAU589857 FKO589857:FKQ589857 FUK589857:FUM589857 GEG589857:GEI589857 GOC589857:GOE589857 GXY589857:GYA589857 HHU589857:HHW589857 HRQ589857:HRS589857 IBM589857:IBO589857 ILI589857:ILK589857 IVE589857:IVG589857 JFA589857:JFC589857 JOW589857:JOY589857 JYS589857:JYU589857 KIO589857:KIQ589857 KSK589857:KSM589857 LCG589857:LCI589857 LMC589857:LME589857 LVY589857:LWA589857 MFU589857:MFW589857 MPQ589857:MPS589857 MZM589857:MZO589857 NJI589857:NJK589857 NTE589857:NTG589857 ODA589857:ODC589857 OMW589857:OMY589857 OWS589857:OWU589857 PGO589857:PGQ589857 PQK589857:PQM589857 QAG589857:QAI589857 QKC589857:QKE589857 QTY589857:QUA589857 RDU589857:RDW589857 RNQ589857:RNS589857 RXM589857:RXO589857 SHI589857:SHK589857 SRE589857:SRG589857 TBA589857:TBC589857 TKW589857:TKY589857 TUS589857:TUU589857 UEO589857:UEQ589857 UOK589857:UOM589857 UYG589857:UYI589857 VIC589857:VIE589857 VRY589857:VSA589857 WBU589857:WBW589857 WLQ589857:WLS589857 WVM589857:WVO589857 E655393:G655393 JA655393:JC655393 SW655393:SY655393 ACS655393:ACU655393 AMO655393:AMQ655393 AWK655393:AWM655393 BGG655393:BGI655393 BQC655393:BQE655393 BZY655393:CAA655393 CJU655393:CJW655393 CTQ655393:CTS655393 DDM655393:DDO655393 DNI655393:DNK655393 DXE655393:DXG655393 EHA655393:EHC655393 EQW655393:EQY655393 FAS655393:FAU655393 FKO655393:FKQ655393 FUK655393:FUM655393 GEG655393:GEI655393 GOC655393:GOE655393 GXY655393:GYA655393 HHU655393:HHW655393 HRQ655393:HRS655393 IBM655393:IBO655393 ILI655393:ILK655393 IVE655393:IVG655393 JFA655393:JFC655393 JOW655393:JOY655393 JYS655393:JYU655393 KIO655393:KIQ655393 KSK655393:KSM655393 LCG655393:LCI655393 LMC655393:LME655393 LVY655393:LWA655393 MFU655393:MFW655393 MPQ655393:MPS655393 MZM655393:MZO655393 NJI655393:NJK655393 NTE655393:NTG655393 ODA655393:ODC655393 OMW655393:OMY655393 OWS655393:OWU655393 PGO655393:PGQ655393 PQK655393:PQM655393 QAG655393:QAI655393 QKC655393:QKE655393 QTY655393:QUA655393 RDU655393:RDW655393 RNQ655393:RNS655393 RXM655393:RXO655393 SHI655393:SHK655393 SRE655393:SRG655393 TBA655393:TBC655393 TKW655393:TKY655393 TUS655393:TUU655393 UEO655393:UEQ655393 UOK655393:UOM655393 UYG655393:UYI655393 VIC655393:VIE655393 VRY655393:VSA655393 WBU655393:WBW655393 WLQ655393:WLS655393 WVM655393:WVO655393 E720929:G720929 JA720929:JC720929 SW720929:SY720929 ACS720929:ACU720929 AMO720929:AMQ720929 AWK720929:AWM720929 BGG720929:BGI720929 BQC720929:BQE720929 BZY720929:CAA720929 CJU720929:CJW720929 CTQ720929:CTS720929 DDM720929:DDO720929 DNI720929:DNK720929 DXE720929:DXG720929 EHA720929:EHC720929 EQW720929:EQY720929 FAS720929:FAU720929 FKO720929:FKQ720929 FUK720929:FUM720929 GEG720929:GEI720929 GOC720929:GOE720929 GXY720929:GYA720929 HHU720929:HHW720929 HRQ720929:HRS720929 IBM720929:IBO720929 ILI720929:ILK720929 IVE720929:IVG720929 JFA720929:JFC720929 JOW720929:JOY720929 JYS720929:JYU720929 KIO720929:KIQ720929 KSK720929:KSM720929 LCG720929:LCI720929 LMC720929:LME720929 LVY720929:LWA720929 MFU720929:MFW720929 MPQ720929:MPS720929 MZM720929:MZO720929 NJI720929:NJK720929 NTE720929:NTG720929 ODA720929:ODC720929 OMW720929:OMY720929 OWS720929:OWU720929 PGO720929:PGQ720929 PQK720929:PQM720929 QAG720929:QAI720929 QKC720929:QKE720929 QTY720929:QUA720929 RDU720929:RDW720929 RNQ720929:RNS720929 RXM720929:RXO720929 SHI720929:SHK720929 SRE720929:SRG720929 TBA720929:TBC720929 TKW720929:TKY720929 TUS720929:TUU720929 UEO720929:UEQ720929 UOK720929:UOM720929 UYG720929:UYI720929 VIC720929:VIE720929 VRY720929:VSA720929 WBU720929:WBW720929 WLQ720929:WLS720929 WVM720929:WVO720929 E786465:G786465 JA786465:JC786465 SW786465:SY786465 ACS786465:ACU786465 AMO786465:AMQ786465 AWK786465:AWM786465 BGG786465:BGI786465 BQC786465:BQE786465 BZY786465:CAA786465 CJU786465:CJW786465 CTQ786465:CTS786465 DDM786465:DDO786465 DNI786465:DNK786465 DXE786465:DXG786465 EHA786465:EHC786465 EQW786465:EQY786465 FAS786465:FAU786465 FKO786465:FKQ786465 FUK786465:FUM786465 GEG786465:GEI786465 GOC786465:GOE786465 GXY786465:GYA786465 HHU786465:HHW786465 HRQ786465:HRS786465 IBM786465:IBO786465 ILI786465:ILK786465 IVE786465:IVG786465 JFA786465:JFC786465 JOW786465:JOY786465 JYS786465:JYU786465 KIO786465:KIQ786465 KSK786465:KSM786465 LCG786465:LCI786465 LMC786465:LME786465 LVY786465:LWA786465 MFU786465:MFW786465 MPQ786465:MPS786465 MZM786465:MZO786465 NJI786465:NJK786465 NTE786465:NTG786465 ODA786465:ODC786465 OMW786465:OMY786465 OWS786465:OWU786465 PGO786465:PGQ786465 PQK786465:PQM786465 QAG786465:QAI786465 QKC786465:QKE786465 QTY786465:QUA786465 RDU786465:RDW786465 RNQ786465:RNS786465 RXM786465:RXO786465 SHI786465:SHK786465 SRE786465:SRG786465 TBA786465:TBC786465 TKW786465:TKY786465 TUS786465:TUU786465 UEO786465:UEQ786465 UOK786465:UOM786465 UYG786465:UYI786465 VIC786465:VIE786465 VRY786465:VSA786465 WBU786465:WBW786465 WLQ786465:WLS786465 WVM786465:WVO786465 E852001:G852001 JA852001:JC852001 SW852001:SY852001 ACS852001:ACU852001 AMO852001:AMQ852001 AWK852001:AWM852001 BGG852001:BGI852001 BQC852001:BQE852001 BZY852001:CAA852001 CJU852001:CJW852001 CTQ852001:CTS852001 DDM852001:DDO852001 DNI852001:DNK852001 DXE852001:DXG852001 EHA852001:EHC852001 EQW852001:EQY852001 FAS852001:FAU852001 FKO852001:FKQ852001 FUK852001:FUM852001 GEG852001:GEI852001 GOC852001:GOE852001 GXY852001:GYA852001 HHU852001:HHW852001 HRQ852001:HRS852001 IBM852001:IBO852001 ILI852001:ILK852001 IVE852001:IVG852001 JFA852001:JFC852001 JOW852001:JOY852001 JYS852001:JYU852001 KIO852001:KIQ852001 KSK852001:KSM852001 LCG852001:LCI852001 LMC852001:LME852001 LVY852001:LWA852001 MFU852001:MFW852001 MPQ852001:MPS852001 MZM852001:MZO852001 NJI852001:NJK852001 NTE852001:NTG852001 ODA852001:ODC852001 OMW852001:OMY852001 OWS852001:OWU852001 PGO852001:PGQ852001 PQK852001:PQM852001 QAG852001:QAI852001 QKC852001:QKE852001 QTY852001:QUA852001 RDU852001:RDW852001 RNQ852001:RNS852001 RXM852001:RXO852001 SHI852001:SHK852001 SRE852001:SRG852001 TBA852001:TBC852001 TKW852001:TKY852001 TUS852001:TUU852001 UEO852001:UEQ852001 UOK852001:UOM852001 UYG852001:UYI852001 VIC852001:VIE852001 VRY852001:VSA852001 WBU852001:WBW852001 WLQ852001:WLS852001 WVM852001:WVO852001 E917537:G917537 JA917537:JC917537 SW917537:SY917537 ACS917537:ACU917537 AMO917537:AMQ917537 AWK917537:AWM917537 BGG917537:BGI917537 BQC917537:BQE917537 BZY917537:CAA917537 CJU917537:CJW917537 CTQ917537:CTS917537 DDM917537:DDO917537 DNI917537:DNK917537 DXE917537:DXG917537 EHA917537:EHC917537 EQW917537:EQY917537 FAS917537:FAU917537 FKO917537:FKQ917537 FUK917537:FUM917537 GEG917537:GEI917537 GOC917537:GOE917537 GXY917537:GYA917537 HHU917537:HHW917537 HRQ917537:HRS917537 IBM917537:IBO917537 ILI917537:ILK917537 IVE917537:IVG917537 JFA917537:JFC917537 JOW917537:JOY917537 JYS917537:JYU917537 KIO917537:KIQ917537 KSK917537:KSM917537 LCG917537:LCI917537 LMC917537:LME917537 LVY917537:LWA917537 MFU917537:MFW917537 MPQ917537:MPS917537 MZM917537:MZO917537 NJI917537:NJK917537 NTE917537:NTG917537 ODA917537:ODC917537 OMW917537:OMY917537 OWS917537:OWU917537 PGO917537:PGQ917537 PQK917537:PQM917537 QAG917537:QAI917537 QKC917537:QKE917537 QTY917537:QUA917537 RDU917537:RDW917537 RNQ917537:RNS917537 RXM917537:RXO917537 SHI917537:SHK917537 SRE917537:SRG917537 TBA917537:TBC917537 TKW917537:TKY917537 TUS917537:TUU917537 UEO917537:UEQ917537 UOK917537:UOM917537 UYG917537:UYI917537 VIC917537:VIE917537 VRY917537:VSA917537 WBU917537:WBW917537 WLQ917537:WLS917537 WVM917537:WVO917537 E983073:G983073 JA983073:JC983073 SW983073:SY983073 ACS983073:ACU983073 AMO983073:AMQ983073 AWK983073:AWM983073 BGG983073:BGI983073 BQC983073:BQE983073 BZY983073:CAA983073 CJU983073:CJW983073 CTQ983073:CTS983073 DDM983073:DDO983073 DNI983073:DNK983073 DXE983073:DXG983073 EHA983073:EHC983073 EQW983073:EQY983073 FAS983073:FAU983073 FKO983073:FKQ983073 FUK983073:FUM983073 GEG983073:GEI983073 GOC983073:GOE983073 GXY983073:GYA983073 HHU983073:HHW983073 HRQ983073:HRS983073 IBM983073:IBO983073 ILI983073:ILK983073 IVE983073:IVG983073 JFA983073:JFC983073 JOW983073:JOY983073 JYS983073:JYU983073 KIO983073:KIQ983073 KSK983073:KSM983073 LCG983073:LCI983073 LMC983073:LME983073 LVY983073:LWA983073 MFU983073:MFW983073 MPQ983073:MPS983073 MZM983073:MZO983073 NJI983073:NJK983073 NTE983073:NTG983073 ODA983073:ODC983073 OMW983073:OMY983073 OWS983073:OWU983073 PGO983073:PGQ983073 PQK983073:PQM983073 QAG983073:QAI983073 QKC983073:QKE983073 QTY983073:QUA983073 RDU983073:RDW983073 RNQ983073:RNS983073 RXM983073:RXO983073 SHI983073:SHK983073 SRE983073:SRG983073 TBA983073:TBC983073 TKW983073:TKY983073 TUS983073:TUU983073 UEO983073:UEQ983073 UOK983073:UOM983073 UYG983073:UYI983073 VIC983073:VIE983073 VRY983073:VSA983073 WBU983073:WBW983073 WLQ983073:WLS983073 WVM983073:WVO983073 B46 IX46 ST46 ACP46 AML46 AWH46 BGD46 BPZ46 BZV46 CJR46 CTN46 DDJ46 DNF46 DXB46 EGX46 EQT46 FAP46 FKL46 FUH46 GED46 GNZ46 GXV46 HHR46 HRN46 IBJ46 ILF46 IVB46 JEX46 JOT46 JYP46 KIL46 KSH46 LCD46 LLZ46 LVV46 MFR46 MPN46 MZJ46 NJF46 NTB46 OCX46 OMT46 OWP46 PGL46 PQH46 QAD46 QJZ46 QTV46 RDR46 RNN46 RXJ46 SHF46 SRB46 TAX46 TKT46 TUP46 UEL46 UOH46 UYD46 VHZ46 VRV46 WBR46 WLN46 WVJ46 B65582 IX65582 ST65582 ACP65582 AML65582 AWH65582 BGD65582 BPZ65582 BZV65582 CJR65582 CTN65582 DDJ65582 DNF65582 DXB65582 EGX65582 EQT65582 FAP65582 FKL65582 FUH65582 GED65582 GNZ65582 GXV65582 HHR65582 HRN65582 IBJ65582 ILF65582 IVB65582 JEX65582 JOT65582 JYP65582 KIL65582 KSH65582 LCD65582 LLZ65582 LVV65582 MFR65582 MPN65582 MZJ65582 NJF65582 NTB65582 OCX65582 OMT65582 OWP65582 PGL65582 PQH65582 QAD65582 QJZ65582 QTV65582 RDR65582 RNN65582 RXJ65582 SHF65582 SRB65582 TAX65582 TKT65582 TUP65582 UEL65582 UOH65582 UYD65582 VHZ65582 VRV65582 WBR65582 WLN65582 WVJ65582 B131118 IX131118 ST131118 ACP131118 AML131118 AWH131118 BGD131118 BPZ131118 BZV131118 CJR131118 CTN131118 DDJ131118 DNF131118 DXB131118 EGX131118 EQT131118 FAP131118 FKL131118 FUH131118 GED131118 GNZ131118 GXV131118 HHR131118 HRN131118 IBJ131118 ILF131118 IVB131118 JEX131118 JOT131118 JYP131118 KIL131118 KSH131118 LCD131118 LLZ131118 LVV131118 MFR131118 MPN131118 MZJ131118 NJF131118 NTB131118 OCX131118 OMT131118 OWP131118 PGL131118 PQH131118 QAD131118 QJZ131118 QTV131118 RDR131118 RNN131118 RXJ131118 SHF131118 SRB131118 TAX131118 TKT131118 TUP131118 UEL131118 UOH131118 UYD131118 VHZ131118 VRV131118 WBR131118 WLN131118 WVJ131118 B196654 IX196654 ST196654 ACP196654 AML196654 AWH196654 BGD196654 BPZ196654 BZV196654 CJR196654 CTN196654 DDJ196654 DNF196654 DXB196654 EGX196654 EQT196654 FAP196654 FKL196654 FUH196654 GED196654 GNZ196654 GXV196654 HHR196654 HRN196654 IBJ196654 ILF196654 IVB196654 JEX196654 JOT196654 JYP196654 KIL196654 KSH196654 LCD196654 LLZ196654 LVV196654 MFR196654 MPN196654 MZJ196654 NJF196654 NTB196654 OCX196654 OMT196654 OWP196654 PGL196654 PQH196654 QAD196654 QJZ196654 QTV196654 RDR196654 RNN196654 RXJ196654 SHF196654 SRB196654 TAX196654 TKT196654 TUP196654 UEL196654 UOH196654 UYD196654 VHZ196654 VRV196654 WBR196654 WLN196654 WVJ196654 B262190 IX262190 ST262190 ACP262190 AML262190 AWH262190 BGD262190 BPZ262190 BZV262190 CJR262190 CTN262190 DDJ262190 DNF262190 DXB262190 EGX262190 EQT262190 FAP262190 FKL262190 FUH262190 GED262190 GNZ262190 GXV262190 HHR262190 HRN262190 IBJ262190 ILF262190 IVB262190 JEX262190 JOT262190 JYP262190 KIL262190 KSH262190 LCD262190 LLZ262190 LVV262190 MFR262190 MPN262190 MZJ262190 NJF262190 NTB262190 OCX262190 OMT262190 OWP262190 PGL262190 PQH262190 QAD262190 QJZ262190 QTV262190 RDR262190 RNN262190 RXJ262190 SHF262190 SRB262190 TAX262190 TKT262190 TUP262190 UEL262190 UOH262190 UYD262190 VHZ262190 VRV262190 WBR262190 WLN262190 WVJ262190 B327726 IX327726 ST327726 ACP327726 AML327726 AWH327726 BGD327726 BPZ327726 BZV327726 CJR327726 CTN327726 DDJ327726 DNF327726 DXB327726 EGX327726 EQT327726 FAP327726 FKL327726 FUH327726 GED327726 GNZ327726 GXV327726 HHR327726 HRN327726 IBJ327726 ILF327726 IVB327726 JEX327726 JOT327726 JYP327726 KIL327726 KSH327726 LCD327726 LLZ327726 LVV327726 MFR327726 MPN327726 MZJ327726 NJF327726 NTB327726 OCX327726 OMT327726 OWP327726 PGL327726 PQH327726 QAD327726 QJZ327726 QTV327726 RDR327726 RNN327726 RXJ327726 SHF327726 SRB327726 TAX327726 TKT327726 TUP327726 UEL327726 UOH327726 UYD327726 VHZ327726 VRV327726 WBR327726 WLN327726 WVJ327726 B393262 IX393262 ST393262 ACP393262 AML393262 AWH393262 BGD393262 BPZ393262 BZV393262 CJR393262 CTN393262 DDJ393262 DNF393262 DXB393262 EGX393262 EQT393262 FAP393262 FKL393262 FUH393262 GED393262 GNZ393262 GXV393262 HHR393262 HRN393262 IBJ393262 ILF393262 IVB393262 JEX393262 JOT393262 JYP393262 KIL393262 KSH393262 LCD393262 LLZ393262 LVV393262 MFR393262 MPN393262 MZJ393262 NJF393262 NTB393262 OCX393262 OMT393262 OWP393262 PGL393262 PQH393262 QAD393262 QJZ393262 QTV393262 RDR393262 RNN393262 RXJ393262 SHF393262 SRB393262 TAX393262 TKT393262 TUP393262 UEL393262 UOH393262 UYD393262 VHZ393262 VRV393262 WBR393262 WLN393262 WVJ393262 B458798 IX458798 ST458798 ACP458798 AML458798 AWH458798 BGD458798 BPZ458798 BZV458798 CJR458798 CTN458798 DDJ458798 DNF458798 DXB458798 EGX458798 EQT458798 FAP458798 FKL458798 FUH458798 GED458798 GNZ458798 GXV458798 HHR458798 HRN458798 IBJ458798 ILF458798 IVB458798 JEX458798 JOT458798 JYP458798 KIL458798 KSH458798 LCD458798 LLZ458798 LVV458798 MFR458798 MPN458798 MZJ458798 NJF458798 NTB458798 OCX458798 OMT458798 OWP458798 PGL458798 PQH458798 QAD458798 QJZ458798 QTV458798 RDR458798 RNN458798 RXJ458798 SHF458798 SRB458798 TAX458798 TKT458798 TUP458798 UEL458798 UOH458798 UYD458798 VHZ458798 VRV458798 WBR458798 WLN458798 WVJ458798 B524334 IX524334 ST524334 ACP524334 AML524334 AWH524334 BGD524334 BPZ524334 BZV524334 CJR524334 CTN524334 DDJ524334 DNF524334 DXB524334 EGX524334 EQT524334 FAP524334 FKL524334 FUH524334 GED524334 GNZ524334 GXV524334 HHR524334 HRN524334 IBJ524334 ILF524334 IVB524334 JEX524334 JOT524334 JYP524334 KIL524334 KSH524334 LCD524334 LLZ524334 LVV524334 MFR524334 MPN524334 MZJ524334 NJF524334 NTB524334 OCX524334 OMT524334 OWP524334 PGL524334 PQH524334 QAD524334 QJZ524334 QTV524334 RDR524334 RNN524334 RXJ524334 SHF524334 SRB524334 TAX524334 TKT524334 TUP524334 UEL524334 UOH524334 UYD524334 VHZ524334 VRV524334 WBR524334 WLN524334 WVJ524334 B589870 IX589870 ST589870 ACP589870 AML589870 AWH589870 BGD589870 BPZ589870 BZV589870 CJR589870 CTN589870 DDJ589870 DNF589870 DXB589870 EGX589870 EQT589870 FAP589870 FKL589870 FUH589870 GED589870 GNZ589870 GXV589870 HHR589870 HRN589870 IBJ589870 ILF589870 IVB589870 JEX589870 JOT589870 JYP589870 KIL589870 KSH589870 LCD589870 LLZ589870 LVV589870 MFR589870 MPN589870 MZJ589870 NJF589870 NTB589870 OCX589870 OMT589870 OWP589870 PGL589870 PQH589870 QAD589870 QJZ589870 QTV589870 RDR589870 RNN589870 RXJ589870 SHF589870 SRB589870 TAX589870 TKT589870 TUP589870 UEL589870 UOH589870 UYD589870 VHZ589870 VRV589870 WBR589870 WLN589870 WVJ589870 B655406 IX655406 ST655406 ACP655406 AML655406 AWH655406 BGD655406 BPZ655406 BZV655406 CJR655406 CTN655406 DDJ655406 DNF655406 DXB655406 EGX655406 EQT655406 FAP655406 FKL655406 FUH655406 GED655406 GNZ655406 GXV655406 HHR655406 HRN655406 IBJ655406 ILF655406 IVB655406 JEX655406 JOT655406 JYP655406 KIL655406 KSH655406 LCD655406 LLZ655406 LVV655406 MFR655406 MPN655406 MZJ655406 NJF655406 NTB655406 OCX655406 OMT655406 OWP655406 PGL655406 PQH655406 QAD655406 QJZ655406 QTV655406 RDR655406 RNN655406 RXJ655406 SHF655406 SRB655406 TAX655406 TKT655406 TUP655406 UEL655406 UOH655406 UYD655406 VHZ655406 VRV655406 WBR655406 WLN655406 WVJ655406 B720942 IX720942 ST720942 ACP720942 AML720942 AWH720942 BGD720942 BPZ720942 BZV720942 CJR720942 CTN720942 DDJ720942 DNF720942 DXB720942 EGX720942 EQT720942 FAP720942 FKL720942 FUH720942 GED720942 GNZ720942 GXV720942 HHR720942 HRN720942 IBJ720942 ILF720942 IVB720942 JEX720942 JOT720942 JYP720942 KIL720942 KSH720942 LCD720942 LLZ720942 LVV720942 MFR720942 MPN720942 MZJ720942 NJF720942 NTB720942 OCX720942 OMT720942 OWP720942 PGL720942 PQH720942 QAD720942 QJZ720942 QTV720942 RDR720942 RNN720942 RXJ720942 SHF720942 SRB720942 TAX720942 TKT720942 TUP720942 UEL720942 UOH720942 UYD720942 VHZ720942 VRV720942 WBR720942 WLN720942 WVJ720942 B786478 IX786478 ST786478 ACP786478 AML786478 AWH786478 BGD786478 BPZ786478 BZV786478 CJR786478 CTN786478 DDJ786478 DNF786478 DXB786478 EGX786478 EQT786478 FAP786478 FKL786478 FUH786478 GED786478 GNZ786478 GXV786478 HHR786478 HRN786478 IBJ786478 ILF786478 IVB786478 JEX786478 JOT786478 JYP786478 KIL786478 KSH786478 LCD786478 LLZ786478 LVV786478 MFR786478 MPN786478 MZJ786478 NJF786478 NTB786478 OCX786478 OMT786478 OWP786478 PGL786478 PQH786478 QAD786478 QJZ786478 QTV786478 RDR786478 RNN786478 RXJ786478 SHF786478 SRB786478 TAX786478 TKT786478 TUP786478 UEL786478 UOH786478 UYD786478 VHZ786478 VRV786478 WBR786478 WLN786478 WVJ786478 B852014 IX852014 ST852014 ACP852014 AML852014 AWH852014 BGD852014 BPZ852014 BZV852014 CJR852014 CTN852014 DDJ852014 DNF852014 DXB852014 EGX852014 EQT852014 FAP852014 FKL852014 FUH852014 GED852014 GNZ852014 GXV852014 HHR852014 HRN852014 IBJ852014 ILF852014 IVB852014 JEX852014 JOT852014 JYP852014 KIL852014 KSH852014 LCD852014 LLZ852014 LVV852014 MFR852014 MPN852014 MZJ852014 NJF852014 NTB852014 OCX852014 OMT852014 OWP852014 PGL852014 PQH852014 QAD852014 QJZ852014 QTV852014 RDR852014 RNN852014 RXJ852014 SHF852014 SRB852014 TAX852014 TKT852014 TUP852014 UEL852014 UOH852014 UYD852014 VHZ852014 VRV852014 WBR852014 WLN852014 WVJ852014 B917550 IX917550 ST917550 ACP917550 AML917550 AWH917550 BGD917550 BPZ917550 BZV917550 CJR917550 CTN917550 DDJ917550 DNF917550 DXB917550 EGX917550 EQT917550 FAP917550 FKL917550 FUH917550 GED917550 GNZ917550 GXV917550 HHR917550 HRN917550 IBJ917550 ILF917550 IVB917550 JEX917550 JOT917550 JYP917550 KIL917550 KSH917550 LCD917550 LLZ917550 LVV917550 MFR917550 MPN917550 MZJ917550 NJF917550 NTB917550 OCX917550 OMT917550 OWP917550 PGL917550 PQH917550 QAD917550 QJZ917550 QTV917550 RDR917550 RNN917550 RXJ917550 SHF917550 SRB917550 TAX917550 TKT917550 TUP917550 UEL917550 UOH917550 UYD917550 VHZ917550 VRV917550 WBR917550 WLN917550 WVJ917550 B983086 IX983086 ST983086 ACP983086 AML983086 AWH983086 BGD983086 BPZ983086 BZV983086 CJR983086 CTN983086 DDJ983086 DNF983086 DXB983086 EGX983086 EQT983086 FAP983086 FKL983086 FUH983086 GED983086 GNZ983086 GXV983086 HHR983086 HRN983086 IBJ983086 ILF983086 IVB983086 JEX983086 JOT983086 JYP983086 KIL983086 KSH983086 LCD983086 LLZ983086 LVV983086 MFR983086 MPN983086 MZJ983086 NJF983086 NTB983086 OCX983086 OMT983086 OWP983086 PGL983086 PQH983086 QAD983086 QJZ983086 QTV983086 RDR983086 RNN983086 RXJ983086 SHF983086 SRB983086 TAX983086 TKT983086 TUP983086 UEL983086 UOH983086 UYD983086 VHZ983086 VRV983086 WBR983086 WLN983086 WVJ983086" xr:uid="{0A2CC0C6-D007-4785-9102-A48A1769F5A7}">
      <formula1>"光熱水費,電気代,水道代"</formula1>
    </dataValidation>
    <dataValidation type="list" allowBlank="1" showInputMessage="1" showErrorMessage="1" sqref="E34:G34 JA34:JC34 SW34:SY34 ACS34:ACU34 AMO34:AMQ34 AWK34:AWM34 BGG34:BGI34 BQC34:BQE34 BZY34:CAA34 CJU34:CJW34 CTQ34:CTS34 DDM34:DDO34 DNI34:DNK34 DXE34:DXG34 EHA34:EHC34 EQW34:EQY34 FAS34:FAU34 FKO34:FKQ34 FUK34:FUM34 GEG34:GEI34 GOC34:GOE34 GXY34:GYA34 HHU34:HHW34 HRQ34:HRS34 IBM34:IBO34 ILI34:ILK34 IVE34:IVG34 JFA34:JFC34 JOW34:JOY34 JYS34:JYU34 KIO34:KIQ34 KSK34:KSM34 LCG34:LCI34 LMC34:LME34 LVY34:LWA34 MFU34:MFW34 MPQ34:MPS34 MZM34:MZO34 NJI34:NJK34 NTE34:NTG34 ODA34:ODC34 OMW34:OMY34 OWS34:OWU34 PGO34:PGQ34 PQK34:PQM34 QAG34:QAI34 QKC34:QKE34 QTY34:QUA34 RDU34:RDW34 RNQ34:RNS34 RXM34:RXO34 SHI34:SHK34 SRE34:SRG34 TBA34:TBC34 TKW34:TKY34 TUS34:TUU34 UEO34:UEQ34 UOK34:UOM34 UYG34:UYI34 VIC34:VIE34 VRY34:VSA34 WBU34:WBW34 WLQ34:WLS34 WVM34:WVO34 E65570:G65570 JA65570:JC65570 SW65570:SY65570 ACS65570:ACU65570 AMO65570:AMQ65570 AWK65570:AWM65570 BGG65570:BGI65570 BQC65570:BQE65570 BZY65570:CAA65570 CJU65570:CJW65570 CTQ65570:CTS65570 DDM65570:DDO65570 DNI65570:DNK65570 DXE65570:DXG65570 EHA65570:EHC65570 EQW65570:EQY65570 FAS65570:FAU65570 FKO65570:FKQ65570 FUK65570:FUM65570 GEG65570:GEI65570 GOC65570:GOE65570 GXY65570:GYA65570 HHU65570:HHW65570 HRQ65570:HRS65570 IBM65570:IBO65570 ILI65570:ILK65570 IVE65570:IVG65570 JFA65570:JFC65570 JOW65570:JOY65570 JYS65570:JYU65570 KIO65570:KIQ65570 KSK65570:KSM65570 LCG65570:LCI65570 LMC65570:LME65570 LVY65570:LWA65570 MFU65570:MFW65570 MPQ65570:MPS65570 MZM65570:MZO65570 NJI65570:NJK65570 NTE65570:NTG65570 ODA65570:ODC65570 OMW65570:OMY65570 OWS65570:OWU65570 PGO65570:PGQ65570 PQK65570:PQM65570 QAG65570:QAI65570 QKC65570:QKE65570 QTY65570:QUA65570 RDU65570:RDW65570 RNQ65570:RNS65570 RXM65570:RXO65570 SHI65570:SHK65570 SRE65570:SRG65570 TBA65570:TBC65570 TKW65570:TKY65570 TUS65570:TUU65570 UEO65570:UEQ65570 UOK65570:UOM65570 UYG65570:UYI65570 VIC65570:VIE65570 VRY65570:VSA65570 WBU65570:WBW65570 WLQ65570:WLS65570 WVM65570:WVO65570 E131106:G131106 JA131106:JC131106 SW131106:SY131106 ACS131106:ACU131106 AMO131106:AMQ131106 AWK131106:AWM131106 BGG131106:BGI131106 BQC131106:BQE131106 BZY131106:CAA131106 CJU131106:CJW131106 CTQ131106:CTS131106 DDM131106:DDO131106 DNI131106:DNK131106 DXE131106:DXG131106 EHA131106:EHC131106 EQW131106:EQY131106 FAS131106:FAU131106 FKO131106:FKQ131106 FUK131106:FUM131106 GEG131106:GEI131106 GOC131106:GOE131106 GXY131106:GYA131106 HHU131106:HHW131106 HRQ131106:HRS131106 IBM131106:IBO131106 ILI131106:ILK131106 IVE131106:IVG131106 JFA131106:JFC131106 JOW131106:JOY131106 JYS131106:JYU131106 KIO131106:KIQ131106 KSK131106:KSM131106 LCG131106:LCI131106 LMC131106:LME131106 LVY131106:LWA131106 MFU131106:MFW131106 MPQ131106:MPS131106 MZM131106:MZO131106 NJI131106:NJK131106 NTE131106:NTG131106 ODA131106:ODC131106 OMW131106:OMY131106 OWS131106:OWU131106 PGO131106:PGQ131106 PQK131106:PQM131106 QAG131106:QAI131106 QKC131106:QKE131106 QTY131106:QUA131106 RDU131106:RDW131106 RNQ131106:RNS131106 RXM131106:RXO131106 SHI131106:SHK131106 SRE131106:SRG131106 TBA131106:TBC131106 TKW131106:TKY131106 TUS131106:TUU131106 UEO131106:UEQ131106 UOK131106:UOM131106 UYG131106:UYI131106 VIC131106:VIE131106 VRY131106:VSA131106 WBU131106:WBW131106 WLQ131106:WLS131106 WVM131106:WVO131106 E196642:G196642 JA196642:JC196642 SW196642:SY196642 ACS196642:ACU196642 AMO196642:AMQ196642 AWK196642:AWM196642 BGG196642:BGI196642 BQC196642:BQE196642 BZY196642:CAA196642 CJU196642:CJW196642 CTQ196642:CTS196642 DDM196642:DDO196642 DNI196642:DNK196642 DXE196642:DXG196642 EHA196642:EHC196642 EQW196642:EQY196642 FAS196642:FAU196642 FKO196642:FKQ196642 FUK196642:FUM196642 GEG196642:GEI196642 GOC196642:GOE196642 GXY196642:GYA196642 HHU196642:HHW196642 HRQ196642:HRS196642 IBM196642:IBO196642 ILI196642:ILK196642 IVE196642:IVG196642 JFA196642:JFC196642 JOW196642:JOY196642 JYS196642:JYU196642 KIO196642:KIQ196642 KSK196642:KSM196642 LCG196642:LCI196642 LMC196642:LME196642 LVY196642:LWA196642 MFU196642:MFW196642 MPQ196642:MPS196642 MZM196642:MZO196642 NJI196642:NJK196642 NTE196642:NTG196642 ODA196642:ODC196642 OMW196642:OMY196642 OWS196642:OWU196642 PGO196642:PGQ196642 PQK196642:PQM196642 QAG196642:QAI196642 QKC196642:QKE196642 QTY196642:QUA196642 RDU196642:RDW196642 RNQ196642:RNS196642 RXM196642:RXO196642 SHI196642:SHK196642 SRE196642:SRG196642 TBA196642:TBC196642 TKW196642:TKY196642 TUS196642:TUU196642 UEO196642:UEQ196642 UOK196642:UOM196642 UYG196642:UYI196642 VIC196642:VIE196642 VRY196642:VSA196642 WBU196642:WBW196642 WLQ196642:WLS196642 WVM196642:WVO196642 E262178:G262178 JA262178:JC262178 SW262178:SY262178 ACS262178:ACU262178 AMO262178:AMQ262178 AWK262178:AWM262178 BGG262178:BGI262178 BQC262178:BQE262178 BZY262178:CAA262178 CJU262178:CJW262178 CTQ262178:CTS262178 DDM262178:DDO262178 DNI262178:DNK262178 DXE262178:DXG262178 EHA262178:EHC262178 EQW262178:EQY262178 FAS262178:FAU262178 FKO262178:FKQ262178 FUK262178:FUM262178 GEG262178:GEI262178 GOC262178:GOE262178 GXY262178:GYA262178 HHU262178:HHW262178 HRQ262178:HRS262178 IBM262178:IBO262178 ILI262178:ILK262178 IVE262178:IVG262178 JFA262178:JFC262178 JOW262178:JOY262178 JYS262178:JYU262178 KIO262178:KIQ262178 KSK262178:KSM262178 LCG262178:LCI262178 LMC262178:LME262178 LVY262178:LWA262178 MFU262178:MFW262178 MPQ262178:MPS262178 MZM262178:MZO262178 NJI262178:NJK262178 NTE262178:NTG262178 ODA262178:ODC262178 OMW262178:OMY262178 OWS262178:OWU262178 PGO262178:PGQ262178 PQK262178:PQM262178 QAG262178:QAI262178 QKC262178:QKE262178 QTY262178:QUA262178 RDU262178:RDW262178 RNQ262178:RNS262178 RXM262178:RXO262178 SHI262178:SHK262178 SRE262178:SRG262178 TBA262178:TBC262178 TKW262178:TKY262178 TUS262178:TUU262178 UEO262178:UEQ262178 UOK262178:UOM262178 UYG262178:UYI262178 VIC262178:VIE262178 VRY262178:VSA262178 WBU262178:WBW262178 WLQ262178:WLS262178 WVM262178:WVO262178 E327714:G327714 JA327714:JC327714 SW327714:SY327714 ACS327714:ACU327714 AMO327714:AMQ327714 AWK327714:AWM327714 BGG327714:BGI327714 BQC327714:BQE327714 BZY327714:CAA327714 CJU327714:CJW327714 CTQ327714:CTS327714 DDM327714:DDO327714 DNI327714:DNK327714 DXE327714:DXG327714 EHA327714:EHC327714 EQW327714:EQY327714 FAS327714:FAU327714 FKO327714:FKQ327714 FUK327714:FUM327714 GEG327714:GEI327714 GOC327714:GOE327714 GXY327714:GYA327714 HHU327714:HHW327714 HRQ327714:HRS327714 IBM327714:IBO327714 ILI327714:ILK327714 IVE327714:IVG327714 JFA327714:JFC327714 JOW327714:JOY327714 JYS327714:JYU327714 KIO327714:KIQ327714 KSK327714:KSM327714 LCG327714:LCI327714 LMC327714:LME327714 LVY327714:LWA327714 MFU327714:MFW327714 MPQ327714:MPS327714 MZM327714:MZO327714 NJI327714:NJK327714 NTE327714:NTG327714 ODA327714:ODC327714 OMW327714:OMY327714 OWS327714:OWU327714 PGO327714:PGQ327714 PQK327714:PQM327714 QAG327714:QAI327714 QKC327714:QKE327714 QTY327714:QUA327714 RDU327714:RDW327714 RNQ327714:RNS327714 RXM327714:RXO327714 SHI327714:SHK327714 SRE327714:SRG327714 TBA327714:TBC327714 TKW327714:TKY327714 TUS327714:TUU327714 UEO327714:UEQ327714 UOK327714:UOM327714 UYG327714:UYI327714 VIC327714:VIE327714 VRY327714:VSA327714 WBU327714:WBW327714 WLQ327714:WLS327714 WVM327714:WVO327714 E393250:G393250 JA393250:JC393250 SW393250:SY393250 ACS393250:ACU393250 AMO393250:AMQ393250 AWK393250:AWM393250 BGG393250:BGI393250 BQC393250:BQE393250 BZY393250:CAA393250 CJU393250:CJW393250 CTQ393250:CTS393250 DDM393250:DDO393250 DNI393250:DNK393250 DXE393250:DXG393250 EHA393250:EHC393250 EQW393250:EQY393250 FAS393250:FAU393250 FKO393250:FKQ393250 FUK393250:FUM393250 GEG393250:GEI393250 GOC393250:GOE393250 GXY393250:GYA393250 HHU393250:HHW393250 HRQ393250:HRS393250 IBM393250:IBO393250 ILI393250:ILK393250 IVE393250:IVG393250 JFA393250:JFC393250 JOW393250:JOY393250 JYS393250:JYU393250 KIO393250:KIQ393250 KSK393250:KSM393250 LCG393250:LCI393250 LMC393250:LME393250 LVY393250:LWA393250 MFU393250:MFW393250 MPQ393250:MPS393250 MZM393250:MZO393250 NJI393250:NJK393250 NTE393250:NTG393250 ODA393250:ODC393250 OMW393250:OMY393250 OWS393250:OWU393250 PGO393250:PGQ393250 PQK393250:PQM393250 QAG393250:QAI393250 QKC393250:QKE393250 QTY393250:QUA393250 RDU393250:RDW393250 RNQ393250:RNS393250 RXM393250:RXO393250 SHI393250:SHK393250 SRE393250:SRG393250 TBA393250:TBC393250 TKW393250:TKY393250 TUS393250:TUU393250 UEO393250:UEQ393250 UOK393250:UOM393250 UYG393250:UYI393250 VIC393250:VIE393250 VRY393250:VSA393250 WBU393250:WBW393250 WLQ393250:WLS393250 WVM393250:WVO393250 E458786:G458786 JA458786:JC458786 SW458786:SY458786 ACS458786:ACU458786 AMO458786:AMQ458786 AWK458786:AWM458786 BGG458786:BGI458786 BQC458786:BQE458786 BZY458786:CAA458786 CJU458786:CJW458786 CTQ458786:CTS458786 DDM458786:DDO458786 DNI458786:DNK458786 DXE458786:DXG458786 EHA458786:EHC458786 EQW458786:EQY458786 FAS458786:FAU458786 FKO458786:FKQ458786 FUK458786:FUM458786 GEG458786:GEI458786 GOC458786:GOE458786 GXY458786:GYA458786 HHU458786:HHW458786 HRQ458786:HRS458786 IBM458786:IBO458786 ILI458786:ILK458786 IVE458786:IVG458786 JFA458786:JFC458786 JOW458786:JOY458786 JYS458786:JYU458786 KIO458786:KIQ458786 KSK458786:KSM458786 LCG458786:LCI458786 LMC458786:LME458786 LVY458786:LWA458786 MFU458786:MFW458786 MPQ458786:MPS458786 MZM458786:MZO458786 NJI458786:NJK458786 NTE458786:NTG458786 ODA458786:ODC458786 OMW458786:OMY458786 OWS458786:OWU458786 PGO458786:PGQ458786 PQK458786:PQM458786 QAG458786:QAI458786 QKC458786:QKE458786 QTY458786:QUA458786 RDU458786:RDW458786 RNQ458786:RNS458786 RXM458786:RXO458786 SHI458786:SHK458786 SRE458786:SRG458786 TBA458786:TBC458786 TKW458786:TKY458786 TUS458786:TUU458786 UEO458786:UEQ458786 UOK458786:UOM458786 UYG458786:UYI458786 VIC458786:VIE458786 VRY458786:VSA458786 WBU458786:WBW458786 WLQ458786:WLS458786 WVM458786:WVO458786 E524322:G524322 JA524322:JC524322 SW524322:SY524322 ACS524322:ACU524322 AMO524322:AMQ524322 AWK524322:AWM524322 BGG524322:BGI524322 BQC524322:BQE524322 BZY524322:CAA524322 CJU524322:CJW524322 CTQ524322:CTS524322 DDM524322:DDO524322 DNI524322:DNK524322 DXE524322:DXG524322 EHA524322:EHC524322 EQW524322:EQY524322 FAS524322:FAU524322 FKO524322:FKQ524322 FUK524322:FUM524322 GEG524322:GEI524322 GOC524322:GOE524322 GXY524322:GYA524322 HHU524322:HHW524322 HRQ524322:HRS524322 IBM524322:IBO524322 ILI524322:ILK524322 IVE524322:IVG524322 JFA524322:JFC524322 JOW524322:JOY524322 JYS524322:JYU524322 KIO524322:KIQ524322 KSK524322:KSM524322 LCG524322:LCI524322 LMC524322:LME524322 LVY524322:LWA524322 MFU524322:MFW524322 MPQ524322:MPS524322 MZM524322:MZO524322 NJI524322:NJK524322 NTE524322:NTG524322 ODA524322:ODC524322 OMW524322:OMY524322 OWS524322:OWU524322 PGO524322:PGQ524322 PQK524322:PQM524322 QAG524322:QAI524322 QKC524322:QKE524322 QTY524322:QUA524322 RDU524322:RDW524322 RNQ524322:RNS524322 RXM524322:RXO524322 SHI524322:SHK524322 SRE524322:SRG524322 TBA524322:TBC524322 TKW524322:TKY524322 TUS524322:TUU524322 UEO524322:UEQ524322 UOK524322:UOM524322 UYG524322:UYI524322 VIC524322:VIE524322 VRY524322:VSA524322 WBU524322:WBW524322 WLQ524322:WLS524322 WVM524322:WVO524322 E589858:G589858 JA589858:JC589858 SW589858:SY589858 ACS589858:ACU589858 AMO589858:AMQ589858 AWK589858:AWM589858 BGG589858:BGI589858 BQC589858:BQE589858 BZY589858:CAA589858 CJU589858:CJW589858 CTQ589858:CTS589858 DDM589858:DDO589858 DNI589858:DNK589858 DXE589858:DXG589858 EHA589858:EHC589858 EQW589858:EQY589858 FAS589858:FAU589858 FKO589858:FKQ589858 FUK589858:FUM589858 GEG589858:GEI589858 GOC589858:GOE589858 GXY589858:GYA589858 HHU589858:HHW589858 HRQ589858:HRS589858 IBM589858:IBO589858 ILI589858:ILK589858 IVE589858:IVG589858 JFA589858:JFC589858 JOW589858:JOY589858 JYS589858:JYU589858 KIO589858:KIQ589858 KSK589858:KSM589858 LCG589858:LCI589858 LMC589858:LME589858 LVY589858:LWA589858 MFU589858:MFW589858 MPQ589858:MPS589858 MZM589858:MZO589858 NJI589858:NJK589858 NTE589858:NTG589858 ODA589858:ODC589858 OMW589858:OMY589858 OWS589858:OWU589858 PGO589858:PGQ589858 PQK589858:PQM589858 QAG589858:QAI589858 QKC589858:QKE589858 QTY589858:QUA589858 RDU589858:RDW589858 RNQ589858:RNS589858 RXM589858:RXO589858 SHI589858:SHK589858 SRE589858:SRG589858 TBA589858:TBC589858 TKW589858:TKY589858 TUS589858:TUU589858 UEO589858:UEQ589858 UOK589858:UOM589858 UYG589858:UYI589858 VIC589858:VIE589858 VRY589858:VSA589858 WBU589858:WBW589858 WLQ589858:WLS589858 WVM589858:WVO589858 E655394:G655394 JA655394:JC655394 SW655394:SY655394 ACS655394:ACU655394 AMO655394:AMQ655394 AWK655394:AWM655394 BGG655394:BGI655394 BQC655394:BQE655394 BZY655394:CAA655394 CJU655394:CJW655394 CTQ655394:CTS655394 DDM655394:DDO655394 DNI655394:DNK655394 DXE655394:DXG655394 EHA655394:EHC655394 EQW655394:EQY655394 FAS655394:FAU655394 FKO655394:FKQ655394 FUK655394:FUM655394 GEG655394:GEI655394 GOC655394:GOE655394 GXY655394:GYA655394 HHU655394:HHW655394 HRQ655394:HRS655394 IBM655394:IBO655394 ILI655394:ILK655394 IVE655394:IVG655394 JFA655394:JFC655394 JOW655394:JOY655394 JYS655394:JYU655394 KIO655394:KIQ655394 KSK655394:KSM655394 LCG655394:LCI655394 LMC655394:LME655394 LVY655394:LWA655394 MFU655394:MFW655394 MPQ655394:MPS655394 MZM655394:MZO655394 NJI655394:NJK655394 NTE655394:NTG655394 ODA655394:ODC655394 OMW655394:OMY655394 OWS655394:OWU655394 PGO655394:PGQ655394 PQK655394:PQM655394 QAG655394:QAI655394 QKC655394:QKE655394 QTY655394:QUA655394 RDU655394:RDW655394 RNQ655394:RNS655394 RXM655394:RXO655394 SHI655394:SHK655394 SRE655394:SRG655394 TBA655394:TBC655394 TKW655394:TKY655394 TUS655394:TUU655394 UEO655394:UEQ655394 UOK655394:UOM655394 UYG655394:UYI655394 VIC655394:VIE655394 VRY655394:VSA655394 WBU655394:WBW655394 WLQ655394:WLS655394 WVM655394:WVO655394 E720930:G720930 JA720930:JC720930 SW720930:SY720930 ACS720930:ACU720930 AMO720930:AMQ720930 AWK720930:AWM720930 BGG720930:BGI720930 BQC720930:BQE720930 BZY720930:CAA720930 CJU720930:CJW720930 CTQ720930:CTS720930 DDM720930:DDO720930 DNI720930:DNK720930 DXE720930:DXG720930 EHA720930:EHC720930 EQW720930:EQY720930 FAS720930:FAU720930 FKO720930:FKQ720930 FUK720930:FUM720930 GEG720930:GEI720930 GOC720930:GOE720930 GXY720930:GYA720930 HHU720930:HHW720930 HRQ720930:HRS720930 IBM720930:IBO720930 ILI720930:ILK720930 IVE720930:IVG720930 JFA720930:JFC720930 JOW720930:JOY720930 JYS720930:JYU720930 KIO720930:KIQ720930 KSK720930:KSM720930 LCG720930:LCI720930 LMC720930:LME720930 LVY720930:LWA720930 MFU720930:MFW720930 MPQ720930:MPS720930 MZM720930:MZO720930 NJI720930:NJK720930 NTE720930:NTG720930 ODA720930:ODC720930 OMW720930:OMY720930 OWS720930:OWU720930 PGO720930:PGQ720930 PQK720930:PQM720930 QAG720930:QAI720930 QKC720930:QKE720930 QTY720930:QUA720930 RDU720930:RDW720930 RNQ720930:RNS720930 RXM720930:RXO720930 SHI720930:SHK720930 SRE720930:SRG720930 TBA720930:TBC720930 TKW720930:TKY720930 TUS720930:TUU720930 UEO720930:UEQ720930 UOK720930:UOM720930 UYG720930:UYI720930 VIC720930:VIE720930 VRY720930:VSA720930 WBU720930:WBW720930 WLQ720930:WLS720930 WVM720930:WVO720930 E786466:G786466 JA786466:JC786466 SW786466:SY786466 ACS786466:ACU786466 AMO786466:AMQ786466 AWK786466:AWM786466 BGG786466:BGI786466 BQC786466:BQE786466 BZY786466:CAA786466 CJU786466:CJW786466 CTQ786466:CTS786466 DDM786466:DDO786466 DNI786466:DNK786466 DXE786466:DXG786466 EHA786466:EHC786466 EQW786466:EQY786466 FAS786466:FAU786466 FKO786466:FKQ786466 FUK786466:FUM786466 GEG786466:GEI786466 GOC786466:GOE786466 GXY786466:GYA786466 HHU786466:HHW786466 HRQ786466:HRS786466 IBM786466:IBO786466 ILI786466:ILK786466 IVE786466:IVG786466 JFA786466:JFC786466 JOW786466:JOY786466 JYS786466:JYU786466 KIO786466:KIQ786466 KSK786466:KSM786466 LCG786466:LCI786466 LMC786466:LME786466 LVY786466:LWA786466 MFU786466:MFW786466 MPQ786466:MPS786466 MZM786466:MZO786466 NJI786466:NJK786466 NTE786466:NTG786466 ODA786466:ODC786466 OMW786466:OMY786466 OWS786466:OWU786466 PGO786466:PGQ786466 PQK786466:PQM786466 QAG786466:QAI786466 QKC786466:QKE786466 QTY786466:QUA786466 RDU786466:RDW786466 RNQ786466:RNS786466 RXM786466:RXO786466 SHI786466:SHK786466 SRE786466:SRG786466 TBA786466:TBC786466 TKW786466:TKY786466 TUS786466:TUU786466 UEO786466:UEQ786466 UOK786466:UOM786466 UYG786466:UYI786466 VIC786466:VIE786466 VRY786466:VSA786466 WBU786466:WBW786466 WLQ786466:WLS786466 WVM786466:WVO786466 E852002:G852002 JA852002:JC852002 SW852002:SY852002 ACS852002:ACU852002 AMO852002:AMQ852002 AWK852002:AWM852002 BGG852002:BGI852002 BQC852002:BQE852002 BZY852002:CAA852002 CJU852002:CJW852002 CTQ852002:CTS852002 DDM852002:DDO852002 DNI852002:DNK852002 DXE852002:DXG852002 EHA852002:EHC852002 EQW852002:EQY852002 FAS852002:FAU852002 FKO852002:FKQ852002 FUK852002:FUM852002 GEG852002:GEI852002 GOC852002:GOE852002 GXY852002:GYA852002 HHU852002:HHW852002 HRQ852002:HRS852002 IBM852002:IBO852002 ILI852002:ILK852002 IVE852002:IVG852002 JFA852002:JFC852002 JOW852002:JOY852002 JYS852002:JYU852002 KIO852002:KIQ852002 KSK852002:KSM852002 LCG852002:LCI852002 LMC852002:LME852002 LVY852002:LWA852002 MFU852002:MFW852002 MPQ852002:MPS852002 MZM852002:MZO852002 NJI852002:NJK852002 NTE852002:NTG852002 ODA852002:ODC852002 OMW852002:OMY852002 OWS852002:OWU852002 PGO852002:PGQ852002 PQK852002:PQM852002 QAG852002:QAI852002 QKC852002:QKE852002 QTY852002:QUA852002 RDU852002:RDW852002 RNQ852002:RNS852002 RXM852002:RXO852002 SHI852002:SHK852002 SRE852002:SRG852002 TBA852002:TBC852002 TKW852002:TKY852002 TUS852002:TUU852002 UEO852002:UEQ852002 UOK852002:UOM852002 UYG852002:UYI852002 VIC852002:VIE852002 VRY852002:VSA852002 WBU852002:WBW852002 WLQ852002:WLS852002 WVM852002:WVO852002 E917538:G917538 JA917538:JC917538 SW917538:SY917538 ACS917538:ACU917538 AMO917538:AMQ917538 AWK917538:AWM917538 BGG917538:BGI917538 BQC917538:BQE917538 BZY917538:CAA917538 CJU917538:CJW917538 CTQ917538:CTS917538 DDM917538:DDO917538 DNI917538:DNK917538 DXE917538:DXG917538 EHA917538:EHC917538 EQW917538:EQY917538 FAS917538:FAU917538 FKO917538:FKQ917538 FUK917538:FUM917538 GEG917538:GEI917538 GOC917538:GOE917538 GXY917538:GYA917538 HHU917538:HHW917538 HRQ917538:HRS917538 IBM917538:IBO917538 ILI917538:ILK917538 IVE917538:IVG917538 JFA917538:JFC917538 JOW917538:JOY917538 JYS917538:JYU917538 KIO917538:KIQ917538 KSK917538:KSM917538 LCG917538:LCI917538 LMC917538:LME917538 LVY917538:LWA917538 MFU917538:MFW917538 MPQ917538:MPS917538 MZM917538:MZO917538 NJI917538:NJK917538 NTE917538:NTG917538 ODA917538:ODC917538 OMW917538:OMY917538 OWS917538:OWU917538 PGO917538:PGQ917538 PQK917538:PQM917538 QAG917538:QAI917538 QKC917538:QKE917538 QTY917538:QUA917538 RDU917538:RDW917538 RNQ917538:RNS917538 RXM917538:RXO917538 SHI917538:SHK917538 SRE917538:SRG917538 TBA917538:TBC917538 TKW917538:TKY917538 TUS917538:TUU917538 UEO917538:UEQ917538 UOK917538:UOM917538 UYG917538:UYI917538 VIC917538:VIE917538 VRY917538:VSA917538 WBU917538:WBW917538 WLQ917538:WLS917538 WVM917538:WVO917538 E983074:G983074 JA983074:JC983074 SW983074:SY983074 ACS983074:ACU983074 AMO983074:AMQ983074 AWK983074:AWM983074 BGG983074:BGI983074 BQC983074:BQE983074 BZY983074:CAA983074 CJU983074:CJW983074 CTQ983074:CTS983074 DDM983074:DDO983074 DNI983074:DNK983074 DXE983074:DXG983074 EHA983074:EHC983074 EQW983074:EQY983074 FAS983074:FAU983074 FKO983074:FKQ983074 FUK983074:FUM983074 GEG983074:GEI983074 GOC983074:GOE983074 GXY983074:GYA983074 HHU983074:HHW983074 HRQ983074:HRS983074 IBM983074:IBO983074 ILI983074:ILK983074 IVE983074:IVG983074 JFA983074:JFC983074 JOW983074:JOY983074 JYS983074:JYU983074 KIO983074:KIQ983074 KSK983074:KSM983074 LCG983074:LCI983074 LMC983074:LME983074 LVY983074:LWA983074 MFU983074:MFW983074 MPQ983074:MPS983074 MZM983074:MZO983074 NJI983074:NJK983074 NTE983074:NTG983074 ODA983074:ODC983074 OMW983074:OMY983074 OWS983074:OWU983074 PGO983074:PGQ983074 PQK983074:PQM983074 QAG983074:QAI983074 QKC983074:QKE983074 QTY983074:QUA983074 RDU983074:RDW983074 RNQ983074:RNS983074 RXM983074:RXO983074 SHI983074:SHK983074 SRE983074:SRG983074 TBA983074:TBC983074 TKW983074:TKY983074 TUS983074:TUU983074 UEO983074:UEQ983074 UOK983074:UOM983074 UYG983074:UYI983074 VIC983074:VIE983074 VRY983074:VSA983074 WBU983074:WBW983074 WLQ983074:WLS983074 WVM983074:WVO983074 B47:F47 IX47:JB47 ST47:SX47 ACP47:ACT47 AML47:AMP47 AWH47:AWL47 BGD47:BGH47 BPZ47:BQD47 BZV47:BZZ47 CJR47:CJV47 CTN47:CTR47 DDJ47:DDN47 DNF47:DNJ47 DXB47:DXF47 EGX47:EHB47 EQT47:EQX47 FAP47:FAT47 FKL47:FKP47 FUH47:FUL47 GED47:GEH47 GNZ47:GOD47 GXV47:GXZ47 HHR47:HHV47 HRN47:HRR47 IBJ47:IBN47 ILF47:ILJ47 IVB47:IVF47 JEX47:JFB47 JOT47:JOX47 JYP47:JYT47 KIL47:KIP47 KSH47:KSL47 LCD47:LCH47 LLZ47:LMD47 LVV47:LVZ47 MFR47:MFV47 MPN47:MPR47 MZJ47:MZN47 NJF47:NJJ47 NTB47:NTF47 OCX47:ODB47 OMT47:OMX47 OWP47:OWT47 PGL47:PGP47 PQH47:PQL47 QAD47:QAH47 QJZ47:QKD47 QTV47:QTZ47 RDR47:RDV47 RNN47:RNR47 RXJ47:RXN47 SHF47:SHJ47 SRB47:SRF47 TAX47:TBB47 TKT47:TKX47 TUP47:TUT47 UEL47:UEP47 UOH47:UOL47 UYD47:UYH47 VHZ47:VID47 VRV47:VRZ47 WBR47:WBV47 WLN47:WLR47 WVJ47:WVN47 B65583:F65583 IX65583:JB65583 ST65583:SX65583 ACP65583:ACT65583 AML65583:AMP65583 AWH65583:AWL65583 BGD65583:BGH65583 BPZ65583:BQD65583 BZV65583:BZZ65583 CJR65583:CJV65583 CTN65583:CTR65583 DDJ65583:DDN65583 DNF65583:DNJ65583 DXB65583:DXF65583 EGX65583:EHB65583 EQT65583:EQX65583 FAP65583:FAT65583 FKL65583:FKP65583 FUH65583:FUL65583 GED65583:GEH65583 GNZ65583:GOD65583 GXV65583:GXZ65583 HHR65583:HHV65583 HRN65583:HRR65583 IBJ65583:IBN65583 ILF65583:ILJ65583 IVB65583:IVF65583 JEX65583:JFB65583 JOT65583:JOX65583 JYP65583:JYT65583 KIL65583:KIP65583 KSH65583:KSL65583 LCD65583:LCH65583 LLZ65583:LMD65583 LVV65583:LVZ65583 MFR65583:MFV65583 MPN65583:MPR65583 MZJ65583:MZN65583 NJF65583:NJJ65583 NTB65583:NTF65583 OCX65583:ODB65583 OMT65583:OMX65583 OWP65583:OWT65583 PGL65583:PGP65583 PQH65583:PQL65583 QAD65583:QAH65583 QJZ65583:QKD65583 QTV65583:QTZ65583 RDR65583:RDV65583 RNN65583:RNR65583 RXJ65583:RXN65583 SHF65583:SHJ65583 SRB65583:SRF65583 TAX65583:TBB65583 TKT65583:TKX65583 TUP65583:TUT65583 UEL65583:UEP65583 UOH65583:UOL65583 UYD65583:UYH65583 VHZ65583:VID65583 VRV65583:VRZ65583 WBR65583:WBV65583 WLN65583:WLR65583 WVJ65583:WVN65583 B131119:F131119 IX131119:JB131119 ST131119:SX131119 ACP131119:ACT131119 AML131119:AMP131119 AWH131119:AWL131119 BGD131119:BGH131119 BPZ131119:BQD131119 BZV131119:BZZ131119 CJR131119:CJV131119 CTN131119:CTR131119 DDJ131119:DDN131119 DNF131119:DNJ131119 DXB131119:DXF131119 EGX131119:EHB131119 EQT131119:EQX131119 FAP131119:FAT131119 FKL131119:FKP131119 FUH131119:FUL131119 GED131119:GEH131119 GNZ131119:GOD131119 GXV131119:GXZ131119 HHR131119:HHV131119 HRN131119:HRR131119 IBJ131119:IBN131119 ILF131119:ILJ131119 IVB131119:IVF131119 JEX131119:JFB131119 JOT131119:JOX131119 JYP131119:JYT131119 KIL131119:KIP131119 KSH131119:KSL131119 LCD131119:LCH131119 LLZ131119:LMD131119 LVV131119:LVZ131119 MFR131119:MFV131119 MPN131119:MPR131119 MZJ131119:MZN131119 NJF131119:NJJ131119 NTB131119:NTF131119 OCX131119:ODB131119 OMT131119:OMX131119 OWP131119:OWT131119 PGL131119:PGP131119 PQH131119:PQL131119 QAD131119:QAH131119 QJZ131119:QKD131119 QTV131119:QTZ131119 RDR131119:RDV131119 RNN131119:RNR131119 RXJ131119:RXN131119 SHF131119:SHJ131119 SRB131119:SRF131119 TAX131119:TBB131119 TKT131119:TKX131119 TUP131119:TUT131119 UEL131119:UEP131119 UOH131119:UOL131119 UYD131119:UYH131119 VHZ131119:VID131119 VRV131119:VRZ131119 WBR131119:WBV131119 WLN131119:WLR131119 WVJ131119:WVN131119 B196655:F196655 IX196655:JB196655 ST196655:SX196655 ACP196655:ACT196655 AML196655:AMP196655 AWH196655:AWL196655 BGD196655:BGH196655 BPZ196655:BQD196655 BZV196655:BZZ196655 CJR196655:CJV196655 CTN196655:CTR196655 DDJ196655:DDN196655 DNF196655:DNJ196655 DXB196655:DXF196655 EGX196655:EHB196655 EQT196655:EQX196655 FAP196655:FAT196655 FKL196655:FKP196655 FUH196655:FUL196655 GED196655:GEH196655 GNZ196655:GOD196655 GXV196655:GXZ196655 HHR196655:HHV196655 HRN196655:HRR196655 IBJ196655:IBN196655 ILF196655:ILJ196655 IVB196655:IVF196655 JEX196655:JFB196655 JOT196655:JOX196655 JYP196655:JYT196655 KIL196655:KIP196655 KSH196655:KSL196655 LCD196655:LCH196655 LLZ196655:LMD196655 LVV196655:LVZ196655 MFR196655:MFV196655 MPN196655:MPR196655 MZJ196655:MZN196655 NJF196655:NJJ196655 NTB196655:NTF196655 OCX196655:ODB196655 OMT196655:OMX196655 OWP196655:OWT196655 PGL196655:PGP196655 PQH196655:PQL196655 QAD196655:QAH196655 QJZ196655:QKD196655 QTV196655:QTZ196655 RDR196655:RDV196655 RNN196655:RNR196655 RXJ196655:RXN196655 SHF196655:SHJ196655 SRB196655:SRF196655 TAX196655:TBB196655 TKT196655:TKX196655 TUP196655:TUT196655 UEL196655:UEP196655 UOH196655:UOL196655 UYD196655:UYH196655 VHZ196655:VID196655 VRV196655:VRZ196655 WBR196655:WBV196655 WLN196655:WLR196655 WVJ196655:WVN196655 B262191:F262191 IX262191:JB262191 ST262191:SX262191 ACP262191:ACT262191 AML262191:AMP262191 AWH262191:AWL262191 BGD262191:BGH262191 BPZ262191:BQD262191 BZV262191:BZZ262191 CJR262191:CJV262191 CTN262191:CTR262191 DDJ262191:DDN262191 DNF262191:DNJ262191 DXB262191:DXF262191 EGX262191:EHB262191 EQT262191:EQX262191 FAP262191:FAT262191 FKL262191:FKP262191 FUH262191:FUL262191 GED262191:GEH262191 GNZ262191:GOD262191 GXV262191:GXZ262191 HHR262191:HHV262191 HRN262191:HRR262191 IBJ262191:IBN262191 ILF262191:ILJ262191 IVB262191:IVF262191 JEX262191:JFB262191 JOT262191:JOX262191 JYP262191:JYT262191 KIL262191:KIP262191 KSH262191:KSL262191 LCD262191:LCH262191 LLZ262191:LMD262191 LVV262191:LVZ262191 MFR262191:MFV262191 MPN262191:MPR262191 MZJ262191:MZN262191 NJF262191:NJJ262191 NTB262191:NTF262191 OCX262191:ODB262191 OMT262191:OMX262191 OWP262191:OWT262191 PGL262191:PGP262191 PQH262191:PQL262191 QAD262191:QAH262191 QJZ262191:QKD262191 QTV262191:QTZ262191 RDR262191:RDV262191 RNN262191:RNR262191 RXJ262191:RXN262191 SHF262191:SHJ262191 SRB262191:SRF262191 TAX262191:TBB262191 TKT262191:TKX262191 TUP262191:TUT262191 UEL262191:UEP262191 UOH262191:UOL262191 UYD262191:UYH262191 VHZ262191:VID262191 VRV262191:VRZ262191 WBR262191:WBV262191 WLN262191:WLR262191 WVJ262191:WVN262191 B327727:F327727 IX327727:JB327727 ST327727:SX327727 ACP327727:ACT327727 AML327727:AMP327727 AWH327727:AWL327727 BGD327727:BGH327727 BPZ327727:BQD327727 BZV327727:BZZ327727 CJR327727:CJV327727 CTN327727:CTR327727 DDJ327727:DDN327727 DNF327727:DNJ327727 DXB327727:DXF327727 EGX327727:EHB327727 EQT327727:EQX327727 FAP327727:FAT327727 FKL327727:FKP327727 FUH327727:FUL327727 GED327727:GEH327727 GNZ327727:GOD327727 GXV327727:GXZ327727 HHR327727:HHV327727 HRN327727:HRR327727 IBJ327727:IBN327727 ILF327727:ILJ327727 IVB327727:IVF327727 JEX327727:JFB327727 JOT327727:JOX327727 JYP327727:JYT327727 KIL327727:KIP327727 KSH327727:KSL327727 LCD327727:LCH327727 LLZ327727:LMD327727 LVV327727:LVZ327727 MFR327727:MFV327727 MPN327727:MPR327727 MZJ327727:MZN327727 NJF327727:NJJ327727 NTB327727:NTF327727 OCX327727:ODB327727 OMT327727:OMX327727 OWP327727:OWT327727 PGL327727:PGP327727 PQH327727:PQL327727 QAD327727:QAH327727 QJZ327727:QKD327727 QTV327727:QTZ327727 RDR327727:RDV327727 RNN327727:RNR327727 RXJ327727:RXN327727 SHF327727:SHJ327727 SRB327727:SRF327727 TAX327727:TBB327727 TKT327727:TKX327727 TUP327727:TUT327727 UEL327727:UEP327727 UOH327727:UOL327727 UYD327727:UYH327727 VHZ327727:VID327727 VRV327727:VRZ327727 WBR327727:WBV327727 WLN327727:WLR327727 WVJ327727:WVN327727 B393263:F393263 IX393263:JB393263 ST393263:SX393263 ACP393263:ACT393263 AML393263:AMP393263 AWH393263:AWL393263 BGD393263:BGH393263 BPZ393263:BQD393263 BZV393263:BZZ393263 CJR393263:CJV393263 CTN393263:CTR393263 DDJ393263:DDN393263 DNF393263:DNJ393263 DXB393263:DXF393263 EGX393263:EHB393263 EQT393263:EQX393263 FAP393263:FAT393263 FKL393263:FKP393263 FUH393263:FUL393263 GED393263:GEH393263 GNZ393263:GOD393263 GXV393263:GXZ393263 HHR393263:HHV393263 HRN393263:HRR393263 IBJ393263:IBN393263 ILF393263:ILJ393263 IVB393263:IVF393263 JEX393263:JFB393263 JOT393263:JOX393263 JYP393263:JYT393263 KIL393263:KIP393263 KSH393263:KSL393263 LCD393263:LCH393263 LLZ393263:LMD393263 LVV393263:LVZ393263 MFR393263:MFV393263 MPN393263:MPR393263 MZJ393263:MZN393263 NJF393263:NJJ393263 NTB393263:NTF393263 OCX393263:ODB393263 OMT393263:OMX393263 OWP393263:OWT393263 PGL393263:PGP393263 PQH393263:PQL393263 QAD393263:QAH393263 QJZ393263:QKD393263 QTV393263:QTZ393263 RDR393263:RDV393263 RNN393263:RNR393263 RXJ393263:RXN393263 SHF393263:SHJ393263 SRB393263:SRF393263 TAX393263:TBB393263 TKT393263:TKX393263 TUP393263:TUT393263 UEL393263:UEP393263 UOH393263:UOL393263 UYD393263:UYH393263 VHZ393263:VID393263 VRV393263:VRZ393263 WBR393263:WBV393263 WLN393263:WLR393263 WVJ393263:WVN393263 B458799:F458799 IX458799:JB458799 ST458799:SX458799 ACP458799:ACT458799 AML458799:AMP458799 AWH458799:AWL458799 BGD458799:BGH458799 BPZ458799:BQD458799 BZV458799:BZZ458799 CJR458799:CJV458799 CTN458799:CTR458799 DDJ458799:DDN458799 DNF458799:DNJ458799 DXB458799:DXF458799 EGX458799:EHB458799 EQT458799:EQX458799 FAP458799:FAT458799 FKL458799:FKP458799 FUH458799:FUL458799 GED458799:GEH458799 GNZ458799:GOD458799 GXV458799:GXZ458799 HHR458799:HHV458799 HRN458799:HRR458799 IBJ458799:IBN458799 ILF458799:ILJ458799 IVB458799:IVF458799 JEX458799:JFB458799 JOT458799:JOX458799 JYP458799:JYT458799 KIL458799:KIP458799 KSH458799:KSL458799 LCD458799:LCH458799 LLZ458799:LMD458799 LVV458799:LVZ458799 MFR458799:MFV458799 MPN458799:MPR458799 MZJ458799:MZN458799 NJF458799:NJJ458799 NTB458799:NTF458799 OCX458799:ODB458799 OMT458799:OMX458799 OWP458799:OWT458799 PGL458799:PGP458799 PQH458799:PQL458799 QAD458799:QAH458799 QJZ458799:QKD458799 QTV458799:QTZ458799 RDR458799:RDV458799 RNN458799:RNR458799 RXJ458799:RXN458799 SHF458799:SHJ458799 SRB458799:SRF458799 TAX458799:TBB458799 TKT458799:TKX458799 TUP458799:TUT458799 UEL458799:UEP458799 UOH458799:UOL458799 UYD458799:UYH458799 VHZ458799:VID458799 VRV458799:VRZ458799 WBR458799:WBV458799 WLN458799:WLR458799 WVJ458799:WVN458799 B524335:F524335 IX524335:JB524335 ST524335:SX524335 ACP524335:ACT524335 AML524335:AMP524335 AWH524335:AWL524335 BGD524335:BGH524335 BPZ524335:BQD524335 BZV524335:BZZ524335 CJR524335:CJV524335 CTN524335:CTR524335 DDJ524335:DDN524335 DNF524335:DNJ524335 DXB524335:DXF524335 EGX524335:EHB524335 EQT524335:EQX524335 FAP524335:FAT524335 FKL524335:FKP524335 FUH524335:FUL524335 GED524335:GEH524335 GNZ524335:GOD524335 GXV524335:GXZ524335 HHR524335:HHV524335 HRN524335:HRR524335 IBJ524335:IBN524335 ILF524335:ILJ524335 IVB524335:IVF524335 JEX524335:JFB524335 JOT524335:JOX524335 JYP524335:JYT524335 KIL524335:KIP524335 KSH524335:KSL524335 LCD524335:LCH524335 LLZ524335:LMD524335 LVV524335:LVZ524335 MFR524335:MFV524335 MPN524335:MPR524335 MZJ524335:MZN524335 NJF524335:NJJ524335 NTB524335:NTF524335 OCX524335:ODB524335 OMT524335:OMX524335 OWP524335:OWT524335 PGL524335:PGP524335 PQH524335:PQL524335 QAD524335:QAH524335 QJZ524335:QKD524335 QTV524335:QTZ524335 RDR524335:RDV524335 RNN524335:RNR524335 RXJ524335:RXN524335 SHF524335:SHJ524335 SRB524335:SRF524335 TAX524335:TBB524335 TKT524335:TKX524335 TUP524335:TUT524335 UEL524335:UEP524335 UOH524335:UOL524335 UYD524335:UYH524335 VHZ524335:VID524335 VRV524335:VRZ524335 WBR524335:WBV524335 WLN524335:WLR524335 WVJ524335:WVN524335 B589871:F589871 IX589871:JB589871 ST589871:SX589871 ACP589871:ACT589871 AML589871:AMP589871 AWH589871:AWL589871 BGD589871:BGH589871 BPZ589871:BQD589871 BZV589871:BZZ589871 CJR589871:CJV589871 CTN589871:CTR589871 DDJ589871:DDN589871 DNF589871:DNJ589871 DXB589871:DXF589871 EGX589871:EHB589871 EQT589871:EQX589871 FAP589871:FAT589871 FKL589871:FKP589871 FUH589871:FUL589871 GED589871:GEH589871 GNZ589871:GOD589871 GXV589871:GXZ589871 HHR589871:HHV589871 HRN589871:HRR589871 IBJ589871:IBN589871 ILF589871:ILJ589871 IVB589871:IVF589871 JEX589871:JFB589871 JOT589871:JOX589871 JYP589871:JYT589871 KIL589871:KIP589871 KSH589871:KSL589871 LCD589871:LCH589871 LLZ589871:LMD589871 LVV589871:LVZ589871 MFR589871:MFV589871 MPN589871:MPR589871 MZJ589871:MZN589871 NJF589871:NJJ589871 NTB589871:NTF589871 OCX589871:ODB589871 OMT589871:OMX589871 OWP589871:OWT589871 PGL589871:PGP589871 PQH589871:PQL589871 QAD589871:QAH589871 QJZ589871:QKD589871 QTV589871:QTZ589871 RDR589871:RDV589871 RNN589871:RNR589871 RXJ589871:RXN589871 SHF589871:SHJ589871 SRB589871:SRF589871 TAX589871:TBB589871 TKT589871:TKX589871 TUP589871:TUT589871 UEL589871:UEP589871 UOH589871:UOL589871 UYD589871:UYH589871 VHZ589871:VID589871 VRV589871:VRZ589871 WBR589871:WBV589871 WLN589871:WLR589871 WVJ589871:WVN589871 B655407:F655407 IX655407:JB655407 ST655407:SX655407 ACP655407:ACT655407 AML655407:AMP655407 AWH655407:AWL655407 BGD655407:BGH655407 BPZ655407:BQD655407 BZV655407:BZZ655407 CJR655407:CJV655407 CTN655407:CTR655407 DDJ655407:DDN655407 DNF655407:DNJ655407 DXB655407:DXF655407 EGX655407:EHB655407 EQT655407:EQX655407 FAP655407:FAT655407 FKL655407:FKP655407 FUH655407:FUL655407 GED655407:GEH655407 GNZ655407:GOD655407 GXV655407:GXZ655407 HHR655407:HHV655407 HRN655407:HRR655407 IBJ655407:IBN655407 ILF655407:ILJ655407 IVB655407:IVF655407 JEX655407:JFB655407 JOT655407:JOX655407 JYP655407:JYT655407 KIL655407:KIP655407 KSH655407:KSL655407 LCD655407:LCH655407 LLZ655407:LMD655407 LVV655407:LVZ655407 MFR655407:MFV655407 MPN655407:MPR655407 MZJ655407:MZN655407 NJF655407:NJJ655407 NTB655407:NTF655407 OCX655407:ODB655407 OMT655407:OMX655407 OWP655407:OWT655407 PGL655407:PGP655407 PQH655407:PQL655407 QAD655407:QAH655407 QJZ655407:QKD655407 QTV655407:QTZ655407 RDR655407:RDV655407 RNN655407:RNR655407 RXJ655407:RXN655407 SHF655407:SHJ655407 SRB655407:SRF655407 TAX655407:TBB655407 TKT655407:TKX655407 TUP655407:TUT655407 UEL655407:UEP655407 UOH655407:UOL655407 UYD655407:UYH655407 VHZ655407:VID655407 VRV655407:VRZ655407 WBR655407:WBV655407 WLN655407:WLR655407 WVJ655407:WVN655407 B720943:F720943 IX720943:JB720943 ST720943:SX720943 ACP720943:ACT720943 AML720943:AMP720943 AWH720943:AWL720943 BGD720943:BGH720943 BPZ720943:BQD720943 BZV720943:BZZ720943 CJR720943:CJV720943 CTN720943:CTR720943 DDJ720943:DDN720943 DNF720943:DNJ720943 DXB720943:DXF720943 EGX720943:EHB720943 EQT720943:EQX720943 FAP720943:FAT720943 FKL720943:FKP720943 FUH720943:FUL720943 GED720943:GEH720943 GNZ720943:GOD720943 GXV720943:GXZ720943 HHR720943:HHV720943 HRN720943:HRR720943 IBJ720943:IBN720943 ILF720943:ILJ720943 IVB720943:IVF720943 JEX720943:JFB720943 JOT720943:JOX720943 JYP720943:JYT720943 KIL720943:KIP720943 KSH720943:KSL720943 LCD720943:LCH720943 LLZ720943:LMD720943 LVV720943:LVZ720943 MFR720943:MFV720943 MPN720943:MPR720943 MZJ720943:MZN720943 NJF720943:NJJ720943 NTB720943:NTF720943 OCX720943:ODB720943 OMT720943:OMX720943 OWP720943:OWT720943 PGL720943:PGP720943 PQH720943:PQL720943 QAD720943:QAH720943 QJZ720943:QKD720943 QTV720943:QTZ720943 RDR720943:RDV720943 RNN720943:RNR720943 RXJ720943:RXN720943 SHF720943:SHJ720943 SRB720943:SRF720943 TAX720943:TBB720943 TKT720943:TKX720943 TUP720943:TUT720943 UEL720943:UEP720943 UOH720943:UOL720943 UYD720943:UYH720943 VHZ720943:VID720943 VRV720943:VRZ720943 WBR720943:WBV720943 WLN720943:WLR720943 WVJ720943:WVN720943 B786479:F786479 IX786479:JB786479 ST786479:SX786479 ACP786479:ACT786479 AML786479:AMP786479 AWH786479:AWL786479 BGD786479:BGH786479 BPZ786479:BQD786479 BZV786479:BZZ786479 CJR786479:CJV786479 CTN786479:CTR786479 DDJ786479:DDN786479 DNF786479:DNJ786479 DXB786479:DXF786479 EGX786479:EHB786479 EQT786479:EQX786479 FAP786479:FAT786479 FKL786479:FKP786479 FUH786479:FUL786479 GED786479:GEH786479 GNZ786479:GOD786479 GXV786479:GXZ786479 HHR786479:HHV786479 HRN786479:HRR786479 IBJ786479:IBN786479 ILF786479:ILJ786479 IVB786479:IVF786479 JEX786479:JFB786479 JOT786479:JOX786479 JYP786479:JYT786479 KIL786479:KIP786479 KSH786479:KSL786479 LCD786479:LCH786479 LLZ786479:LMD786479 LVV786479:LVZ786479 MFR786479:MFV786479 MPN786479:MPR786479 MZJ786479:MZN786479 NJF786479:NJJ786479 NTB786479:NTF786479 OCX786479:ODB786479 OMT786479:OMX786479 OWP786479:OWT786479 PGL786479:PGP786479 PQH786479:PQL786479 QAD786479:QAH786479 QJZ786479:QKD786479 QTV786479:QTZ786479 RDR786479:RDV786479 RNN786479:RNR786479 RXJ786479:RXN786479 SHF786479:SHJ786479 SRB786479:SRF786479 TAX786479:TBB786479 TKT786479:TKX786479 TUP786479:TUT786479 UEL786479:UEP786479 UOH786479:UOL786479 UYD786479:UYH786479 VHZ786479:VID786479 VRV786479:VRZ786479 WBR786479:WBV786479 WLN786479:WLR786479 WVJ786479:WVN786479 B852015:F852015 IX852015:JB852015 ST852015:SX852015 ACP852015:ACT852015 AML852015:AMP852015 AWH852015:AWL852015 BGD852015:BGH852015 BPZ852015:BQD852015 BZV852015:BZZ852015 CJR852015:CJV852015 CTN852015:CTR852015 DDJ852015:DDN852015 DNF852015:DNJ852015 DXB852015:DXF852015 EGX852015:EHB852015 EQT852015:EQX852015 FAP852015:FAT852015 FKL852015:FKP852015 FUH852015:FUL852015 GED852015:GEH852015 GNZ852015:GOD852015 GXV852015:GXZ852015 HHR852015:HHV852015 HRN852015:HRR852015 IBJ852015:IBN852015 ILF852015:ILJ852015 IVB852015:IVF852015 JEX852015:JFB852015 JOT852015:JOX852015 JYP852015:JYT852015 KIL852015:KIP852015 KSH852015:KSL852015 LCD852015:LCH852015 LLZ852015:LMD852015 LVV852015:LVZ852015 MFR852015:MFV852015 MPN852015:MPR852015 MZJ852015:MZN852015 NJF852015:NJJ852015 NTB852015:NTF852015 OCX852015:ODB852015 OMT852015:OMX852015 OWP852015:OWT852015 PGL852015:PGP852015 PQH852015:PQL852015 QAD852015:QAH852015 QJZ852015:QKD852015 QTV852015:QTZ852015 RDR852015:RDV852015 RNN852015:RNR852015 RXJ852015:RXN852015 SHF852015:SHJ852015 SRB852015:SRF852015 TAX852015:TBB852015 TKT852015:TKX852015 TUP852015:TUT852015 UEL852015:UEP852015 UOH852015:UOL852015 UYD852015:UYH852015 VHZ852015:VID852015 VRV852015:VRZ852015 WBR852015:WBV852015 WLN852015:WLR852015 WVJ852015:WVN852015 B917551:F917551 IX917551:JB917551 ST917551:SX917551 ACP917551:ACT917551 AML917551:AMP917551 AWH917551:AWL917551 BGD917551:BGH917551 BPZ917551:BQD917551 BZV917551:BZZ917551 CJR917551:CJV917551 CTN917551:CTR917551 DDJ917551:DDN917551 DNF917551:DNJ917551 DXB917551:DXF917551 EGX917551:EHB917551 EQT917551:EQX917551 FAP917551:FAT917551 FKL917551:FKP917551 FUH917551:FUL917551 GED917551:GEH917551 GNZ917551:GOD917551 GXV917551:GXZ917551 HHR917551:HHV917551 HRN917551:HRR917551 IBJ917551:IBN917551 ILF917551:ILJ917551 IVB917551:IVF917551 JEX917551:JFB917551 JOT917551:JOX917551 JYP917551:JYT917551 KIL917551:KIP917551 KSH917551:KSL917551 LCD917551:LCH917551 LLZ917551:LMD917551 LVV917551:LVZ917551 MFR917551:MFV917551 MPN917551:MPR917551 MZJ917551:MZN917551 NJF917551:NJJ917551 NTB917551:NTF917551 OCX917551:ODB917551 OMT917551:OMX917551 OWP917551:OWT917551 PGL917551:PGP917551 PQH917551:PQL917551 QAD917551:QAH917551 QJZ917551:QKD917551 QTV917551:QTZ917551 RDR917551:RDV917551 RNN917551:RNR917551 RXJ917551:RXN917551 SHF917551:SHJ917551 SRB917551:SRF917551 TAX917551:TBB917551 TKT917551:TKX917551 TUP917551:TUT917551 UEL917551:UEP917551 UOH917551:UOL917551 UYD917551:UYH917551 VHZ917551:VID917551 VRV917551:VRZ917551 WBR917551:WBV917551 WLN917551:WLR917551 WVJ917551:WVN917551 B983087:F983087 IX983087:JB983087 ST983087:SX983087 ACP983087:ACT983087 AML983087:AMP983087 AWH983087:AWL983087 BGD983087:BGH983087 BPZ983087:BQD983087 BZV983087:BZZ983087 CJR983087:CJV983087 CTN983087:CTR983087 DDJ983087:DDN983087 DNF983087:DNJ983087 DXB983087:DXF983087 EGX983087:EHB983087 EQT983087:EQX983087 FAP983087:FAT983087 FKL983087:FKP983087 FUH983087:FUL983087 GED983087:GEH983087 GNZ983087:GOD983087 GXV983087:GXZ983087 HHR983087:HHV983087 HRN983087:HRR983087 IBJ983087:IBN983087 ILF983087:ILJ983087 IVB983087:IVF983087 JEX983087:JFB983087 JOT983087:JOX983087 JYP983087:JYT983087 KIL983087:KIP983087 KSH983087:KSL983087 LCD983087:LCH983087 LLZ983087:LMD983087 LVV983087:LVZ983087 MFR983087:MFV983087 MPN983087:MPR983087 MZJ983087:MZN983087 NJF983087:NJJ983087 NTB983087:NTF983087 OCX983087:ODB983087 OMT983087:OMX983087 OWP983087:OWT983087 PGL983087:PGP983087 PQH983087:PQL983087 QAD983087:QAH983087 QJZ983087:QKD983087 QTV983087:QTZ983087 RDR983087:RDV983087 RNN983087:RNR983087 RXJ983087:RXN983087 SHF983087:SHJ983087 SRB983087:SRF983087 TAX983087:TBB983087 TKT983087:TKX983087 TUP983087:TUT983087 UEL983087:UEP983087 UOH983087:UOL983087 UYD983087:UYH983087 VHZ983087:VID983087 VRV983087:VRZ983087 WBR983087:WBV983087 WLN983087:WLR983087 WVJ983087:WVN983087" xr:uid="{44744934-FEC5-4DF1-B913-839151ED831B}">
      <formula1>"管理費,生活サポート費"</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EA9B6-B2BA-4F67-97CF-6659A8A68B5E}">
  <sheetPr>
    <tabColor rgb="FFFF99FF"/>
  </sheetPr>
  <dimension ref="A1:N75"/>
  <sheetViews>
    <sheetView showGridLines="0" view="pageBreakPreview" zoomScale="80" zoomScaleNormal="85" zoomScaleSheetLayoutView="80" workbookViewId="0">
      <selection activeCell="G40" sqref="G40:K40"/>
    </sheetView>
  </sheetViews>
  <sheetFormatPr defaultColWidth="9" defaultRowHeight="13.2"/>
  <cols>
    <col min="1" max="1" width="2.6640625" customWidth="1"/>
    <col min="2" max="2" width="6.77734375" customWidth="1"/>
    <col min="3" max="3" width="6.109375" customWidth="1"/>
    <col min="4" max="7" width="9" customWidth="1"/>
    <col min="9" max="9" width="9.33203125" customWidth="1"/>
    <col min="10" max="10" width="9" customWidth="1"/>
    <col min="12" max="12" width="3.33203125" customWidth="1"/>
    <col min="13" max="15" width="13" customWidth="1"/>
  </cols>
  <sheetData>
    <row r="1" spans="1:14" ht="21" customHeight="1">
      <c r="A1" s="9" t="s">
        <v>310</v>
      </c>
      <c r="B1" s="635" t="s">
        <v>61</v>
      </c>
      <c r="C1" s="635"/>
      <c r="D1" s="635"/>
      <c r="E1" s="635"/>
      <c r="F1" s="635"/>
      <c r="G1" s="635"/>
      <c r="H1" s="635"/>
      <c r="I1" s="635"/>
    </row>
    <row r="2" spans="1:14" ht="21" customHeight="1" thickBot="1">
      <c r="A2" s="49"/>
      <c r="B2" s="635" t="s">
        <v>231</v>
      </c>
      <c r="C2" s="1149"/>
      <c r="D2" s="1149"/>
      <c r="E2" s="49"/>
      <c r="F2" s="49"/>
      <c r="G2" s="49"/>
      <c r="H2" s="49"/>
      <c r="I2" s="49"/>
    </row>
    <row r="3" spans="1:14" ht="21" customHeight="1">
      <c r="B3" s="712" t="s">
        <v>188</v>
      </c>
      <c r="C3" s="714"/>
      <c r="D3" s="895" t="s">
        <v>184</v>
      </c>
      <c r="E3" s="895"/>
      <c r="F3" s="895"/>
      <c r="G3" s="895"/>
      <c r="H3" s="1150">
        <v>0</v>
      </c>
      <c r="I3" s="1151"/>
      <c r="J3" s="1151"/>
      <c r="K3" s="93" t="s">
        <v>307</v>
      </c>
    </row>
    <row r="4" spans="1:14" ht="21" customHeight="1">
      <c r="B4" s="715"/>
      <c r="C4" s="717"/>
      <c r="D4" s="691" t="s">
        <v>185</v>
      </c>
      <c r="E4" s="691"/>
      <c r="F4" s="691"/>
      <c r="G4" s="691"/>
      <c r="H4" s="1147">
        <v>1</v>
      </c>
      <c r="I4" s="1148"/>
      <c r="J4" s="1148"/>
      <c r="K4" s="94" t="s">
        <v>307</v>
      </c>
    </row>
    <row r="5" spans="1:14" ht="21" customHeight="1">
      <c r="B5" s="715"/>
      <c r="C5" s="717"/>
      <c r="D5" s="691" t="s">
        <v>186</v>
      </c>
      <c r="E5" s="691"/>
      <c r="F5" s="691"/>
      <c r="G5" s="691"/>
      <c r="H5" s="1147">
        <v>10</v>
      </c>
      <c r="I5" s="1148"/>
      <c r="J5" s="1148"/>
      <c r="K5" s="94" t="s">
        <v>307</v>
      </c>
    </row>
    <row r="6" spans="1:14" ht="21" customHeight="1">
      <c r="B6" s="739"/>
      <c r="C6" s="741"/>
      <c r="D6" s="691" t="s">
        <v>187</v>
      </c>
      <c r="E6" s="691"/>
      <c r="F6" s="691"/>
      <c r="G6" s="691"/>
      <c r="H6" s="1147">
        <v>32</v>
      </c>
      <c r="I6" s="1148"/>
      <c r="J6" s="1148"/>
      <c r="K6" s="94" t="s">
        <v>307</v>
      </c>
    </row>
    <row r="7" spans="1:14" ht="21" customHeight="1">
      <c r="B7" s="984" t="s">
        <v>458</v>
      </c>
      <c r="C7" s="1176"/>
      <c r="D7" s="691" t="s">
        <v>47</v>
      </c>
      <c r="E7" s="691"/>
      <c r="F7" s="691"/>
      <c r="G7" s="691"/>
      <c r="H7" s="1147">
        <v>0</v>
      </c>
      <c r="I7" s="1148"/>
      <c r="J7" s="1148"/>
      <c r="K7" s="94" t="s">
        <v>307</v>
      </c>
      <c r="M7" s="211" t="s">
        <v>595</v>
      </c>
      <c r="N7" s="212" t="s">
        <v>596</v>
      </c>
    </row>
    <row r="8" spans="1:14" ht="21" customHeight="1">
      <c r="B8" s="984"/>
      <c r="C8" s="1176"/>
      <c r="D8" s="691" t="s">
        <v>189</v>
      </c>
      <c r="E8" s="691"/>
      <c r="F8" s="691"/>
      <c r="G8" s="691"/>
      <c r="H8" s="1147">
        <v>0</v>
      </c>
      <c r="I8" s="1148"/>
      <c r="J8" s="1148"/>
      <c r="K8" s="94" t="s">
        <v>307</v>
      </c>
      <c r="M8" s="213">
        <v>0.375</v>
      </c>
      <c r="N8" s="210">
        <f>H8*0.375</f>
        <v>0</v>
      </c>
    </row>
    <row r="9" spans="1:14" ht="21" customHeight="1">
      <c r="B9" s="984"/>
      <c r="C9" s="1176"/>
      <c r="D9" s="691" t="s">
        <v>190</v>
      </c>
      <c r="E9" s="691"/>
      <c r="F9" s="691"/>
      <c r="G9" s="691"/>
      <c r="H9" s="1147">
        <v>1</v>
      </c>
      <c r="I9" s="1148"/>
      <c r="J9" s="1148"/>
      <c r="K9" s="94" t="s">
        <v>307</v>
      </c>
      <c r="M9" s="213">
        <v>0.375</v>
      </c>
      <c r="N9" s="210">
        <f>H9*0.375</f>
        <v>0.375</v>
      </c>
    </row>
    <row r="10" spans="1:14" ht="21" customHeight="1">
      <c r="B10" s="984"/>
      <c r="C10" s="1176"/>
      <c r="D10" s="691" t="s">
        <v>191</v>
      </c>
      <c r="E10" s="691"/>
      <c r="F10" s="691"/>
      <c r="G10" s="691"/>
      <c r="H10" s="1147">
        <v>11</v>
      </c>
      <c r="I10" s="1148"/>
      <c r="J10" s="1148"/>
      <c r="K10" s="94" t="s">
        <v>307</v>
      </c>
      <c r="M10" s="213">
        <v>1</v>
      </c>
      <c r="N10" s="210">
        <f>H10*1</f>
        <v>11</v>
      </c>
    </row>
    <row r="11" spans="1:14" ht="21" customHeight="1">
      <c r="B11" s="984"/>
      <c r="C11" s="1176"/>
      <c r="D11" s="691" t="s">
        <v>192</v>
      </c>
      <c r="E11" s="691"/>
      <c r="F11" s="691"/>
      <c r="G11" s="691"/>
      <c r="H11" s="1147">
        <v>11</v>
      </c>
      <c r="I11" s="1148"/>
      <c r="J11" s="1148"/>
      <c r="K11" s="94" t="s">
        <v>307</v>
      </c>
      <c r="M11" s="213">
        <v>2</v>
      </c>
      <c r="N11" s="210">
        <f>H11*2</f>
        <v>22</v>
      </c>
    </row>
    <row r="12" spans="1:14" ht="21" customHeight="1">
      <c r="B12" s="984"/>
      <c r="C12" s="1176"/>
      <c r="D12" s="691" t="s">
        <v>193</v>
      </c>
      <c r="E12" s="691"/>
      <c r="F12" s="691"/>
      <c r="G12" s="691"/>
      <c r="H12" s="1147">
        <v>10</v>
      </c>
      <c r="I12" s="1148"/>
      <c r="J12" s="1148"/>
      <c r="K12" s="94" t="s">
        <v>307</v>
      </c>
      <c r="M12" s="213">
        <v>3</v>
      </c>
      <c r="N12" s="210">
        <f>H12*3</f>
        <v>30</v>
      </c>
    </row>
    <row r="13" spans="1:14" ht="21" customHeight="1">
      <c r="B13" s="984"/>
      <c r="C13" s="1176"/>
      <c r="D13" s="691" t="s">
        <v>194</v>
      </c>
      <c r="E13" s="691"/>
      <c r="F13" s="691"/>
      <c r="G13" s="691"/>
      <c r="H13" s="1147">
        <v>7</v>
      </c>
      <c r="I13" s="1148"/>
      <c r="J13" s="1148"/>
      <c r="K13" s="94" t="s">
        <v>307</v>
      </c>
      <c r="M13" s="213">
        <v>4</v>
      </c>
      <c r="N13" s="210">
        <f>H13*4</f>
        <v>28</v>
      </c>
    </row>
    <row r="14" spans="1:14" ht="21" customHeight="1">
      <c r="B14" s="1093"/>
      <c r="C14" s="1095"/>
      <c r="D14" s="691" t="s">
        <v>195</v>
      </c>
      <c r="E14" s="691"/>
      <c r="F14" s="691"/>
      <c r="G14" s="691"/>
      <c r="H14" s="1147">
        <v>3</v>
      </c>
      <c r="I14" s="1148"/>
      <c r="J14" s="1148"/>
      <c r="K14" s="94" t="s">
        <v>307</v>
      </c>
      <c r="M14" s="213">
        <v>5</v>
      </c>
      <c r="N14" s="210">
        <f>H14*5</f>
        <v>15</v>
      </c>
    </row>
    <row r="15" spans="1:14" ht="21" customHeight="1">
      <c r="B15" s="726" t="s">
        <v>196</v>
      </c>
      <c r="C15" s="727"/>
      <c r="D15" s="691" t="s">
        <v>197</v>
      </c>
      <c r="E15" s="691"/>
      <c r="F15" s="691"/>
      <c r="G15" s="691"/>
      <c r="H15" s="1147">
        <v>4</v>
      </c>
      <c r="I15" s="1148"/>
      <c r="J15" s="1148"/>
      <c r="K15" s="94" t="s">
        <v>307</v>
      </c>
      <c r="M15" s="213"/>
      <c r="N15" s="214">
        <f>ROUND(SUM(N8:N14)/SUM(H8:J14),2)</f>
        <v>2.4700000000000002</v>
      </c>
    </row>
    <row r="16" spans="1:14" ht="21" customHeight="1">
      <c r="B16" s="715"/>
      <c r="C16" s="716"/>
      <c r="D16" s="691" t="s">
        <v>198</v>
      </c>
      <c r="E16" s="691"/>
      <c r="F16" s="691"/>
      <c r="G16" s="691"/>
      <c r="H16" s="1147">
        <v>4</v>
      </c>
      <c r="I16" s="1148"/>
      <c r="J16" s="1148"/>
      <c r="K16" s="94" t="s">
        <v>307</v>
      </c>
      <c r="M16" s="209"/>
      <c r="N16" s="209"/>
    </row>
    <row r="17" spans="2:14" ht="21" customHeight="1">
      <c r="B17" s="715"/>
      <c r="C17" s="716"/>
      <c r="D17" s="691" t="s">
        <v>199</v>
      </c>
      <c r="E17" s="691"/>
      <c r="F17" s="691"/>
      <c r="G17" s="691"/>
      <c r="H17" s="1147">
        <v>21</v>
      </c>
      <c r="I17" s="1148"/>
      <c r="J17" s="1148"/>
      <c r="K17" s="94" t="s">
        <v>307</v>
      </c>
      <c r="M17" s="235" t="s">
        <v>188</v>
      </c>
      <c r="N17" s="236">
        <f>SUM(H3:J6)</f>
        <v>43</v>
      </c>
    </row>
    <row r="18" spans="2:14" ht="21" customHeight="1">
      <c r="B18" s="715"/>
      <c r="C18" s="716"/>
      <c r="D18" s="691" t="s">
        <v>200</v>
      </c>
      <c r="E18" s="691"/>
      <c r="F18" s="691"/>
      <c r="G18" s="691"/>
      <c r="H18" s="1147">
        <v>11</v>
      </c>
      <c r="I18" s="1148"/>
      <c r="J18" s="1148"/>
      <c r="K18" s="94" t="s">
        <v>307</v>
      </c>
      <c r="M18" s="235" t="s">
        <v>458</v>
      </c>
      <c r="N18" s="236">
        <f>SUM(H7:J14)</f>
        <v>43</v>
      </c>
    </row>
    <row r="19" spans="2:14" ht="21" customHeight="1">
      <c r="B19" s="715"/>
      <c r="C19" s="716"/>
      <c r="D19" s="691" t="s">
        <v>922</v>
      </c>
      <c r="E19" s="691"/>
      <c r="F19" s="691"/>
      <c r="G19" s="691"/>
      <c r="H19" s="1147">
        <v>3</v>
      </c>
      <c r="I19" s="1148"/>
      <c r="J19" s="1148"/>
      <c r="K19" s="94" t="s">
        <v>307</v>
      </c>
      <c r="M19" s="235" t="s">
        <v>196</v>
      </c>
      <c r="N19" s="236">
        <f>SUM(H15:J20)</f>
        <v>43</v>
      </c>
    </row>
    <row r="20" spans="2:14" ht="21" customHeight="1" thickBot="1">
      <c r="B20" s="1154"/>
      <c r="C20" s="1155"/>
      <c r="D20" s="691" t="s">
        <v>923</v>
      </c>
      <c r="E20" s="691"/>
      <c r="F20" s="691"/>
      <c r="G20" s="691"/>
      <c r="H20" s="1147">
        <v>0</v>
      </c>
      <c r="I20" s="1148"/>
      <c r="J20" s="1148"/>
      <c r="K20" s="94" t="s">
        <v>307</v>
      </c>
      <c r="M20" s="235" t="s">
        <v>183</v>
      </c>
      <c r="N20" s="237">
        <f>SUM(E25,I25)</f>
        <v>43</v>
      </c>
    </row>
    <row r="21" spans="2:14" ht="21" customHeight="1" thickBot="1">
      <c r="B21" s="1171" t="s">
        <v>457</v>
      </c>
      <c r="C21" s="1172"/>
      <c r="D21" s="1172"/>
      <c r="E21" s="1172"/>
      <c r="F21" s="1172"/>
      <c r="G21" s="1173"/>
      <c r="H21" s="215">
        <v>0</v>
      </c>
      <c r="I21" s="216" t="s">
        <v>456</v>
      </c>
      <c r="J21" s="216">
        <v>4</v>
      </c>
      <c r="K21" s="95" t="s">
        <v>307</v>
      </c>
      <c r="M21" s="235"/>
      <c r="N21" s="237"/>
    </row>
    <row r="22" spans="2:14" ht="21" customHeight="1" thickBot="1">
      <c r="B22" s="1171" t="s">
        <v>327</v>
      </c>
      <c r="C22" s="1172"/>
      <c r="D22" s="1172"/>
      <c r="E22" s="1172"/>
      <c r="F22" s="1172"/>
      <c r="G22" s="1173"/>
      <c r="H22" s="1174">
        <f>SUM(H7:J14)</f>
        <v>43</v>
      </c>
      <c r="I22" s="1175"/>
      <c r="J22" s="1175"/>
      <c r="K22" s="95" t="s">
        <v>307</v>
      </c>
      <c r="M22" s="209"/>
      <c r="N22" s="209"/>
    </row>
    <row r="23" spans="2:14" ht="21" customHeight="1">
      <c r="B23" s="1"/>
      <c r="C23" s="1"/>
      <c r="D23" s="1"/>
      <c r="E23" s="1"/>
      <c r="F23" s="1"/>
      <c r="G23" s="1"/>
      <c r="H23" s="96"/>
      <c r="I23" s="96"/>
      <c r="J23" s="96"/>
      <c r="K23" s="97"/>
      <c r="M23" s="209"/>
      <c r="N23" s="209"/>
    </row>
    <row r="24" spans="2:14" ht="21" customHeight="1" thickBot="1">
      <c r="B24" s="1177" t="s">
        <v>233</v>
      </c>
      <c r="C24" s="1177"/>
      <c r="D24" s="1177"/>
      <c r="E24" s="1177"/>
      <c r="F24" s="1178"/>
      <c r="G24" s="1178"/>
      <c r="H24" s="1170"/>
      <c r="I24" s="1170"/>
      <c r="J24" s="1170"/>
      <c r="K24" s="1170"/>
      <c r="M24" s="209"/>
      <c r="N24" s="209"/>
    </row>
    <row r="25" spans="2:14" ht="21" customHeight="1">
      <c r="B25" s="795" t="s">
        <v>183</v>
      </c>
      <c r="C25" s="797"/>
      <c r="D25" s="486" t="s">
        <v>51</v>
      </c>
      <c r="E25" s="1153">
        <v>14</v>
      </c>
      <c r="F25" s="1167"/>
      <c r="G25" s="485" t="s">
        <v>307</v>
      </c>
      <c r="H25" s="484" t="s">
        <v>232</v>
      </c>
      <c r="I25" s="1153">
        <v>29</v>
      </c>
      <c r="J25" s="1153"/>
      <c r="K25" s="93" t="s">
        <v>308</v>
      </c>
      <c r="M25" s="209"/>
      <c r="N25" s="209">
        <v>44</v>
      </c>
    </row>
    <row r="26" spans="2:14" ht="21" customHeight="1">
      <c r="B26" s="1157" t="s">
        <v>264</v>
      </c>
      <c r="C26" s="1158"/>
      <c r="D26" s="482" t="s">
        <v>51</v>
      </c>
      <c r="E26" s="1166">
        <f>E25/(I25+E25)*100</f>
        <v>32.558139534883722</v>
      </c>
      <c r="F26" s="638"/>
      <c r="G26" s="483" t="s">
        <v>597</v>
      </c>
      <c r="H26" s="482" t="s">
        <v>232</v>
      </c>
      <c r="I26" s="1164">
        <f>I25/(I25+E25)*100</f>
        <v>67.441860465116278</v>
      </c>
      <c r="J26" s="1165"/>
      <c r="K26" s="165" t="s">
        <v>597</v>
      </c>
    </row>
    <row r="27" spans="2:14" ht="21" customHeight="1" thickBot="1">
      <c r="B27" s="1168" t="s">
        <v>265</v>
      </c>
      <c r="C27" s="1169"/>
      <c r="D27" s="487">
        <f>(H22/N25)*100</f>
        <v>97.727272727272734</v>
      </c>
      <c r="E27" s="178" t="s">
        <v>597</v>
      </c>
      <c r="F27" s="481" t="s">
        <v>201</v>
      </c>
      <c r="G27" s="217">
        <v>88.8</v>
      </c>
      <c r="H27" s="178" t="s">
        <v>286</v>
      </c>
      <c r="I27" s="480" t="s">
        <v>328</v>
      </c>
      <c r="J27" s="634">
        <f>N15</f>
        <v>2.4700000000000002</v>
      </c>
      <c r="K27" s="827"/>
    </row>
    <row r="28" spans="2:14" ht="21" customHeight="1"/>
    <row r="29" spans="2:14" ht="21" customHeight="1" thickBot="1">
      <c r="B29" s="775" t="s">
        <v>202</v>
      </c>
      <c r="C29" s="775"/>
      <c r="D29" s="775"/>
      <c r="E29" s="775"/>
      <c r="F29" s="11"/>
      <c r="G29" s="11"/>
    </row>
    <row r="30" spans="2:14" ht="21" customHeight="1">
      <c r="B30" s="712" t="s">
        <v>203</v>
      </c>
      <c r="C30" s="713"/>
      <c r="D30" s="714"/>
      <c r="E30" s="845" t="s">
        <v>50</v>
      </c>
      <c r="F30" s="713"/>
      <c r="G30" s="1152">
        <v>0</v>
      </c>
      <c r="H30" s="1153"/>
      <c r="I30" s="1153"/>
      <c r="J30" s="1153"/>
      <c r="K30" s="479" t="s">
        <v>308</v>
      </c>
    </row>
    <row r="31" spans="2:14" ht="21" customHeight="1">
      <c r="B31" s="715"/>
      <c r="C31" s="716"/>
      <c r="D31" s="717"/>
      <c r="E31" s="658" t="s">
        <v>48</v>
      </c>
      <c r="F31" s="621"/>
      <c r="G31" s="1159">
        <v>0</v>
      </c>
      <c r="H31" s="1160"/>
      <c r="I31" s="1160"/>
      <c r="J31" s="1160"/>
      <c r="K31" s="165" t="s">
        <v>308</v>
      </c>
    </row>
    <row r="32" spans="2:14" ht="21" customHeight="1">
      <c r="B32" s="715"/>
      <c r="C32" s="716"/>
      <c r="D32" s="717"/>
      <c r="E32" s="658" t="s">
        <v>49</v>
      </c>
      <c r="F32" s="621"/>
      <c r="G32" s="1159">
        <v>1</v>
      </c>
      <c r="H32" s="1160"/>
      <c r="I32" s="1160"/>
      <c r="J32" s="1160"/>
      <c r="K32" s="165" t="s">
        <v>308</v>
      </c>
    </row>
    <row r="33" spans="2:11" ht="21" customHeight="1">
      <c r="B33" s="715"/>
      <c r="C33" s="716"/>
      <c r="D33" s="717"/>
      <c r="E33" s="658" t="s">
        <v>205</v>
      </c>
      <c r="F33" s="621"/>
      <c r="G33" s="1159">
        <v>4</v>
      </c>
      <c r="H33" s="1160"/>
      <c r="I33" s="1160"/>
      <c r="J33" s="1160"/>
      <c r="K33" s="165" t="s">
        <v>308</v>
      </c>
    </row>
    <row r="34" spans="2:11" ht="21" customHeight="1">
      <c r="B34" s="739"/>
      <c r="C34" s="740"/>
      <c r="D34" s="741"/>
      <c r="E34" s="1180" t="s">
        <v>44</v>
      </c>
      <c r="F34" s="716"/>
      <c r="G34" s="1159">
        <v>3</v>
      </c>
      <c r="H34" s="1160"/>
      <c r="I34" s="1160"/>
      <c r="J34" s="1160"/>
      <c r="K34" s="165" t="s">
        <v>308</v>
      </c>
    </row>
    <row r="35" spans="2:11" ht="21" customHeight="1">
      <c r="B35" s="726" t="s">
        <v>204</v>
      </c>
      <c r="C35" s="727"/>
      <c r="D35" s="728"/>
      <c r="E35" s="1179" t="s">
        <v>206</v>
      </c>
      <c r="F35" s="728"/>
      <c r="G35" s="1159">
        <v>0</v>
      </c>
      <c r="H35" s="1160"/>
      <c r="I35" s="1160"/>
      <c r="J35" s="1160"/>
      <c r="K35" s="165" t="s">
        <v>308</v>
      </c>
    </row>
    <row r="36" spans="2:11" ht="21" customHeight="1">
      <c r="B36" s="715"/>
      <c r="C36" s="716"/>
      <c r="D36" s="717"/>
      <c r="E36" s="1180"/>
      <c r="F36" s="717"/>
      <c r="G36" s="735" t="s">
        <v>320</v>
      </c>
      <c r="H36" s="736"/>
      <c r="I36" s="736"/>
      <c r="J36" s="736"/>
      <c r="K36" s="737"/>
    </row>
    <row r="37" spans="2:11" ht="21" customHeight="1">
      <c r="B37" s="715"/>
      <c r="C37" s="716"/>
      <c r="D37" s="717"/>
      <c r="E37" s="1181"/>
      <c r="F37" s="741"/>
      <c r="G37" s="732"/>
      <c r="H37" s="733"/>
      <c r="I37" s="733"/>
      <c r="J37" s="733"/>
      <c r="K37" s="734"/>
    </row>
    <row r="38" spans="2:11" ht="21" customHeight="1">
      <c r="B38" s="715"/>
      <c r="C38" s="716"/>
      <c r="D38" s="717"/>
      <c r="E38" s="1179" t="s">
        <v>207</v>
      </c>
      <c r="F38" s="728"/>
      <c r="G38" s="1159">
        <f>SUM(G30:J32,G34)</f>
        <v>4</v>
      </c>
      <c r="H38" s="1160"/>
      <c r="I38" s="1160"/>
      <c r="J38" s="1160"/>
      <c r="K38" s="165" t="s">
        <v>308</v>
      </c>
    </row>
    <row r="39" spans="2:11" ht="21" customHeight="1">
      <c r="B39" s="715"/>
      <c r="C39" s="716"/>
      <c r="D39" s="717"/>
      <c r="E39" s="1180"/>
      <c r="F39" s="717"/>
      <c r="G39" s="735" t="s">
        <v>320</v>
      </c>
      <c r="H39" s="736"/>
      <c r="I39" s="736"/>
      <c r="J39" s="736"/>
      <c r="K39" s="737"/>
    </row>
    <row r="40" spans="2:11" ht="21" customHeight="1" thickBot="1">
      <c r="B40" s="1154"/>
      <c r="C40" s="1155"/>
      <c r="D40" s="1156"/>
      <c r="E40" s="1182"/>
      <c r="F40" s="1156"/>
      <c r="G40" s="1161" t="s">
        <v>1104</v>
      </c>
      <c r="H40" s="1162"/>
      <c r="I40" s="1162"/>
      <c r="J40" s="1162"/>
      <c r="K40" s="1163"/>
    </row>
    <row r="41" spans="2:11" ht="20.25" customHeigh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sheetData>
  <mergeCells count="75">
    <mergeCell ref="E35:F37"/>
    <mergeCell ref="G39:K39"/>
    <mergeCell ref="G35:J35"/>
    <mergeCell ref="E38:F40"/>
    <mergeCell ref="G33:J33"/>
    <mergeCell ref="E34:F34"/>
    <mergeCell ref="E33:F33"/>
    <mergeCell ref="G38:J38"/>
    <mergeCell ref="G37:K37"/>
    <mergeCell ref="B30:D34"/>
    <mergeCell ref="D11:G11"/>
    <mergeCell ref="E32:F32"/>
    <mergeCell ref="H13:J13"/>
    <mergeCell ref="D10:G10"/>
    <mergeCell ref="G31:J31"/>
    <mergeCell ref="H19:J19"/>
    <mergeCell ref="D13:G13"/>
    <mergeCell ref="B24:G24"/>
    <mergeCell ref="D19:G19"/>
    <mergeCell ref="H22:J22"/>
    <mergeCell ref="D4:G4"/>
    <mergeCell ref="H7:J7"/>
    <mergeCell ref="B7:C14"/>
    <mergeCell ref="D9:G9"/>
    <mergeCell ref="H5:J5"/>
    <mergeCell ref="D6:G6"/>
    <mergeCell ref="D7:G7"/>
    <mergeCell ref="E30:F30"/>
    <mergeCell ref="E25:F25"/>
    <mergeCell ref="H11:J11"/>
    <mergeCell ref="B27:C27"/>
    <mergeCell ref="D16:G16"/>
    <mergeCell ref="D17:G17"/>
    <mergeCell ref="D18:G18"/>
    <mergeCell ref="H15:J15"/>
    <mergeCell ref="D15:G15"/>
    <mergeCell ref="H24:K24"/>
    <mergeCell ref="B21:G21"/>
    <mergeCell ref="H17:J17"/>
    <mergeCell ref="B15:C20"/>
    <mergeCell ref="D20:G20"/>
    <mergeCell ref="H20:J20"/>
    <mergeCell ref="B22:G22"/>
    <mergeCell ref="H12:J12"/>
    <mergeCell ref="D8:G8"/>
    <mergeCell ref="G30:J30"/>
    <mergeCell ref="B35:D40"/>
    <mergeCell ref="B26:C26"/>
    <mergeCell ref="B25:C25"/>
    <mergeCell ref="G36:K36"/>
    <mergeCell ref="G34:J34"/>
    <mergeCell ref="B29:E29"/>
    <mergeCell ref="G32:J32"/>
    <mergeCell ref="G40:K40"/>
    <mergeCell ref="I26:J26"/>
    <mergeCell ref="J27:K27"/>
    <mergeCell ref="E31:F31"/>
    <mergeCell ref="I25:J25"/>
    <mergeCell ref="E26:F26"/>
    <mergeCell ref="H18:J18"/>
    <mergeCell ref="H16:J16"/>
    <mergeCell ref="B1:I1"/>
    <mergeCell ref="D3:G3"/>
    <mergeCell ref="H9:J9"/>
    <mergeCell ref="D14:G14"/>
    <mergeCell ref="B3:C6"/>
    <mergeCell ref="H4:J4"/>
    <mergeCell ref="D12:G12"/>
    <mergeCell ref="D5:G5"/>
    <mergeCell ref="B2:D2"/>
    <mergeCell ref="H3:J3"/>
    <mergeCell ref="H6:J6"/>
    <mergeCell ref="H8:J8"/>
    <mergeCell ref="H14:J14"/>
    <mergeCell ref="H10:J10"/>
  </mergeCells>
  <phoneticPr fontId="5"/>
  <printOptions horizontalCentered="1"/>
  <pageMargins left="0.6692913385826772" right="0.6692913385826772" top="0.59055118110236227" bottom="0.59055118110236227" header="0.51181102362204722" footer="0.39370078740157483"/>
  <pageSetup paperSize="9" scale="96" fitToHeight="0" orientation="portrait" cellComments="asDisplayed"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7725D-EFF0-475C-8D30-B4AD483B3ADD}">
  <sheetPr>
    <tabColor rgb="FF0070C0"/>
    <pageSetUpPr fitToPage="1"/>
  </sheetPr>
  <dimension ref="A1:O51"/>
  <sheetViews>
    <sheetView showGridLines="0" view="pageBreakPreview" topLeftCell="A3" zoomScale="80" zoomScaleNormal="70" zoomScaleSheetLayoutView="80" workbookViewId="0">
      <selection activeCell="F23" sqref="F23:K23"/>
    </sheetView>
  </sheetViews>
  <sheetFormatPr defaultColWidth="9" defaultRowHeight="22.5" customHeight="1"/>
  <cols>
    <col min="1" max="1" width="2.6640625" style="98" customWidth="1"/>
    <col min="2" max="2" width="6.6640625" style="98" customWidth="1"/>
    <col min="3" max="3" width="18" style="98" customWidth="1"/>
    <col min="4" max="4" width="2.6640625" style="98" customWidth="1"/>
    <col min="5" max="5" width="7.88671875" style="98" customWidth="1"/>
    <col min="6" max="6" width="3.6640625" style="100" customWidth="1"/>
    <col min="7" max="7" width="13.21875" style="98" customWidth="1"/>
    <col min="8" max="8" width="8.44140625" style="100" customWidth="1"/>
    <col min="9" max="9" width="6.21875" style="98" customWidth="1"/>
    <col min="10" max="10" width="10.109375" style="98" customWidth="1"/>
    <col min="11" max="11" width="13" style="98" customWidth="1"/>
    <col min="12" max="12" width="3.33203125" style="98" customWidth="1"/>
    <col min="13" max="14" width="13" style="98" customWidth="1"/>
    <col min="15" max="15" width="13.33203125" style="98" customWidth="1"/>
    <col min="16" max="16384" width="9" style="98"/>
  </cols>
  <sheetData>
    <row r="1" spans="1:15" ht="21" customHeight="1">
      <c r="A1" s="9" t="s">
        <v>311</v>
      </c>
      <c r="B1" s="1177" t="s">
        <v>208</v>
      </c>
      <c r="C1" s="1177"/>
      <c r="D1" s="1177"/>
      <c r="E1" s="1170"/>
      <c r="F1" s="10"/>
      <c r="G1"/>
      <c r="H1" s="10"/>
      <c r="I1"/>
      <c r="J1"/>
      <c r="K1"/>
      <c r="L1"/>
      <c r="M1"/>
      <c r="N1"/>
      <c r="O1"/>
    </row>
    <row r="2" spans="1:15" ht="21" customHeight="1" thickBot="1">
      <c r="A2" s="49"/>
      <c r="B2" s="1183" t="s">
        <v>312</v>
      </c>
      <c r="C2" s="1184"/>
      <c r="D2" s="1184"/>
      <c r="E2" s="1184"/>
      <c r="F2" s="1184"/>
      <c r="G2" s="1184"/>
      <c r="H2" s="1184"/>
      <c r="I2" s="1184"/>
      <c r="J2" s="1184"/>
      <c r="K2" s="1184"/>
      <c r="L2"/>
      <c r="M2"/>
      <c r="N2"/>
      <c r="O2"/>
    </row>
    <row r="3" spans="1:15" ht="21" customHeight="1">
      <c r="A3"/>
      <c r="B3" s="712" t="s">
        <v>468</v>
      </c>
      <c r="C3" s="713"/>
      <c r="D3" s="713"/>
      <c r="E3" s="714"/>
      <c r="F3" s="1185" t="s">
        <v>598</v>
      </c>
      <c r="G3" s="1186"/>
      <c r="H3" s="1186"/>
      <c r="I3" s="1186"/>
      <c r="J3" s="1186"/>
      <c r="K3" s="1187"/>
      <c r="L3"/>
      <c r="M3"/>
      <c r="N3"/>
      <c r="O3"/>
    </row>
    <row r="4" spans="1:15" ht="21" customHeight="1">
      <c r="A4"/>
      <c r="B4" s="792" t="s">
        <v>403</v>
      </c>
      <c r="C4" s="621"/>
      <c r="D4" s="621"/>
      <c r="E4" s="659"/>
      <c r="F4" s="1203" t="s">
        <v>599</v>
      </c>
      <c r="G4" s="1204"/>
      <c r="H4" s="1204"/>
      <c r="I4" s="218" t="s">
        <v>338</v>
      </c>
      <c r="J4" s="1188"/>
      <c r="K4" s="1189"/>
      <c r="L4"/>
      <c r="M4"/>
      <c r="N4"/>
      <c r="O4"/>
    </row>
    <row r="5" spans="1:15" ht="21" customHeight="1">
      <c r="A5"/>
      <c r="B5" s="726" t="s">
        <v>209</v>
      </c>
      <c r="C5" s="728"/>
      <c r="D5" s="658" t="s">
        <v>53</v>
      </c>
      <c r="E5" s="659"/>
      <c r="F5" s="1193" t="s">
        <v>600</v>
      </c>
      <c r="G5" s="1194"/>
      <c r="H5" s="1194"/>
      <c r="I5" s="1194"/>
      <c r="J5" s="1194"/>
      <c r="K5" s="1195"/>
      <c r="L5"/>
      <c r="M5"/>
      <c r="N5"/>
      <c r="O5"/>
    </row>
    <row r="6" spans="1:15" ht="21" customHeight="1">
      <c r="A6"/>
      <c r="B6" s="715"/>
      <c r="C6" s="717"/>
      <c r="D6" s="658" t="s">
        <v>54</v>
      </c>
      <c r="E6" s="659"/>
      <c r="F6" s="1193"/>
      <c r="G6" s="1194"/>
      <c r="H6" s="1194"/>
      <c r="I6" s="1194"/>
      <c r="J6" s="1194"/>
      <c r="K6" s="1195"/>
      <c r="L6"/>
      <c r="M6"/>
      <c r="N6"/>
      <c r="O6"/>
    </row>
    <row r="7" spans="1:15" ht="21" customHeight="1">
      <c r="A7"/>
      <c r="B7" s="739"/>
      <c r="C7" s="741"/>
      <c r="D7" s="658" t="s">
        <v>55</v>
      </c>
      <c r="E7" s="659"/>
      <c r="F7" s="1193"/>
      <c r="G7" s="1194"/>
      <c r="H7" s="1194"/>
      <c r="I7" s="1194"/>
      <c r="J7" s="1194"/>
      <c r="K7" s="1195"/>
      <c r="L7"/>
      <c r="M7"/>
      <c r="N7"/>
      <c r="O7"/>
    </row>
    <row r="8" spans="1:15" ht="29.4" customHeight="1" thickBot="1">
      <c r="A8"/>
      <c r="B8" s="781" t="s">
        <v>210</v>
      </c>
      <c r="C8" s="782"/>
      <c r="D8" s="782"/>
      <c r="E8" s="783"/>
      <c r="F8" s="1196" t="s">
        <v>1105</v>
      </c>
      <c r="G8" s="1197"/>
      <c r="H8" s="1197"/>
      <c r="I8" s="1197"/>
      <c r="J8" s="1197"/>
      <c r="K8" s="1198"/>
      <c r="L8"/>
      <c r="M8"/>
      <c r="N8"/>
      <c r="O8"/>
    </row>
    <row r="9" spans="1:15" ht="21" customHeight="1">
      <c r="A9"/>
      <c r="B9" s="712" t="s">
        <v>468</v>
      </c>
      <c r="C9" s="713"/>
      <c r="D9" s="713"/>
      <c r="E9" s="714"/>
      <c r="F9" s="1199" t="s">
        <v>1069</v>
      </c>
      <c r="G9" s="1200"/>
      <c r="H9" s="1200"/>
      <c r="I9" s="1200"/>
      <c r="J9" s="1200"/>
      <c r="K9" s="1201"/>
      <c r="L9"/>
      <c r="M9"/>
      <c r="N9"/>
      <c r="O9"/>
    </row>
    <row r="10" spans="1:15" ht="21" customHeight="1">
      <c r="A10"/>
      <c r="B10" s="792" t="s">
        <v>403</v>
      </c>
      <c r="C10" s="621"/>
      <c r="D10" s="621"/>
      <c r="E10" s="659"/>
      <c r="F10" s="944" t="s">
        <v>601</v>
      </c>
      <c r="G10" s="945"/>
      <c r="H10" s="945"/>
      <c r="I10" s="45" t="s">
        <v>338</v>
      </c>
      <c r="J10" s="831" t="s">
        <v>602</v>
      </c>
      <c r="K10" s="1202"/>
      <c r="L10"/>
      <c r="M10"/>
      <c r="N10"/>
      <c r="O10"/>
    </row>
    <row r="11" spans="1:15" ht="21" customHeight="1">
      <c r="A11"/>
      <c r="B11" s="726" t="s">
        <v>209</v>
      </c>
      <c r="C11" s="728"/>
      <c r="D11" s="658" t="s">
        <v>53</v>
      </c>
      <c r="E11" s="659"/>
      <c r="F11" s="1215" t="s">
        <v>600</v>
      </c>
      <c r="G11" s="1216"/>
      <c r="H11" s="1216"/>
      <c r="I11" s="1216"/>
      <c r="J11" s="1216"/>
      <c r="K11" s="1217"/>
      <c r="L11"/>
      <c r="M11"/>
      <c r="N11"/>
      <c r="O11"/>
    </row>
    <row r="12" spans="1:15" ht="21" customHeight="1">
      <c r="A12"/>
      <c r="B12" s="715"/>
      <c r="C12" s="717"/>
      <c r="D12" s="658" t="s">
        <v>54</v>
      </c>
      <c r="E12" s="659"/>
      <c r="F12" s="1215" t="s">
        <v>600</v>
      </c>
      <c r="G12" s="1216"/>
      <c r="H12" s="1216"/>
      <c r="I12" s="1216"/>
      <c r="J12" s="1216"/>
      <c r="K12" s="1217"/>
      <c r="L12"/>
      <c r="M12"/>
      <c r="N12"/>
      <c r="O12"/>
    </row>
    <row r="13" spans="1:15" ht="21" customHeight="1">
      <c r="A13"/>
      <c r="B13" s="739"/>
      <c r="C13" s="741"/>
      <c r="D13" s="658" t="s">
        <v>55</v>
      </c>
      <c r="E13" s="659"/>
      <c r="F13" s="1215" t="s">
        <v>600</v>
      </c>
      <c r="G13" s="1216"/>
      <c r="H13" s="1216"/>
      <c r="I13" s="1216"/>
      <c r="J13" s="1216"/>
      <c r="K13" s="1217"/>
      <c r="L13"/>
      <c r="M13"/>
      <c r="N13"/>
      <c r="O13"/>
    </row>
    <row r="14" spans="1:15" ht="28.8" customHeight="1" thickBot="1">
      <c r="A14"/>
      <c r="B14" s="781" t="s">
        <v>210</v>
      </c>
      <c r="C14" s="782"/>
      <c r="D14" s="782"/>
      <c r="E14" s="783"/>
      <c r="F14" s="1212" t="s">
        <v>586</v>
      </c>
      <c r="G14" s="1213"/>
      <c r="H14" s="1213"/>
      <c r="I14" s="1213"/>
      <c r="J14" s="1213"/>
      <c r="K14" s="1214"/>
      <c r="L14"/>
      <c r="M14"/>
      <c r="N14"/>
      <c r="O14"/>
    </row>
    <row r="15" spans="1:15" ht="21" customHeight="1">
      <c r="A15"/>
      <c r="B15" s="1205" t="s">
        <v>1350</v>
      </c>
      <c r="C15" s="1206"/>
      <c r="D15" s="1206"/>
      <c r="E15" s="1207"/>
      <c r="F15" s="1190" t="s">
        <v>1351</v>
      </c>
      <c r="G15" s="1208"/>
      <c r="H15" s="1208"/>
      <c r="I15" s="1208"/>
      <c r="J15" s="1208"/>
      <c r="K15" s="1209"/>
      <c r="L15"/>
      <c r="M15"/>
      <c r="N15"/>
      <c r="O15"/>
    </row>
    <row r="16" spans="1:15" ht="21" customHeight="1">
      <c r="A16"/>
      <c r="B16" s="792" t="s">
        <v>403</v>
      </c>
      <c r="C16" s="621"/>
      <c r="D16" s="621"/>
      <c r="E16" s="659"/>
      <c r="F16" s="944" t="s">
        <v>1352</v>
      </c>
      <c r="G16" s="945"/>
      <c r="H16" s="945"/>
      <c r="I16" s="218" t="s">
        <v>338</v>
      </c>
      <c r="J16" s="831"/>
      <c r="K16" s="1202"/>
      <c r="L16"/>
      <c r="M16"/>
      <c r="N16"/>
      <c r="O16"/>
    </row>
    <row r="17" spans="1:15" ht="21" customHeight="1">
      <c r="A17"/>
      <c r="B17" s="726" t="s">
        <v>209</v>
      </c>
      <c r="C17" s="728"/>
      <c r="D17" s="658" t="s">
        <v>53</v>
      </c>
      <c r="E17" s="659"/>
      <c r="F17" s="1215" t="s">
        <v>600</v>
      </c>
      <c r="G17" s="1216"/>
      <c r="H17" s="1216"/>
      <c r="I17" s="1216"/>
      <c r="J17" s="1216"/>
      <c r="K17" s="1217"/>
      <c r="L17"/>
      <c r="M17"/>
      <c r="N17"/>
      <c r="O17"/>
    </row>
    <row r="18" spans="1:15" ht="21" customHeight="1" thickBot="1">
      <c r="A18"/>
      <c r="B18" s="781" t="s">
        <v>210</v>
      </c>
      <c r="C18" s="782"/>
      <c r="D18" s="782"/>
      <c r="E18" s="783"/>
      <c r="F18" s="1212" t="s">
        <v>586</v>
      </c>
      <c r="G18" s="1213"/>
      <c r="H18" s="1213"/>
      <c r="I18" s="1213"/>
      <c r="J18" s="1213"/>
      <c r="K18" s="1214"/>
      <c r="L18"/>
      <c r="M18"/>
      <c r="N18"/>
      <c r="O18"/>
    </row>
    <row r="19" spans="1:15" ht="21" customHeight="1">
      <c r="A19"/>
      <c r="B19" s="1205" t="s">
        <v>266</v>
      </c>
      <c r="C19" s="1206"/>
      <c r="D19" s="1206"/>
      <c r="E19" s="1207"/>
      <c r="F19" s="1190" t="s">
        <v>1353</v>
      </c>
      <c r="G19" s="1191"/>
      <c r="H19" s="1191"/>
      <c r="I19" s="1191"/>
      <c r="J19" s="1191"/>
      <c r="K19" s="1192"/>
      <c r="L19"/>
      <c r="M19"/>
      <c r="N19"/>
      <c r="O19"/>
    </row>
    <row r="20" spans="1:15" ht="21" customHeight="1">
      <c r="A20"/>
      <c r="B20" s="792" t="s">
        <v>403</v>
      </c>
      <c r="C20" s="621"/>
      <c r="D20" s="621"/>
      <c r="E20" s="659"/>
      <c r="F20" s="944" t="s">
        <v>1354</v>
      </c>
      <c r="G20" s="945"/>
      <c r="H20" s="945"/>
      <c r="I20" s="45" t="s">
        <v>338</v>
      </c>
      <c r="J20" s="506"/>
      <c r="K20" s="507"/>
      <c r="L20"/>
      <c r="M20"/>
      <c r="N20"/>
      <c r="O20"/>
    </row>
    <row r="21" spans="1:15" ht="21" customHeight="1">
      <c r="A21"/>
      <c r="B21" s="726" t="s">
        <v>209</v>
      </c>
      <c r="C21" s="728"/>
      <c r="D21" s="658" t="s">
        <v>53</v>
      </c>
      <c r="E21" s="659"/>
      <c r="F21" s="1215" t="s">
        <v>600</v>
      </c>
      <c r="G21" s="1216"/>
      <c r="H21" s="1216"/>
      <c r="I21" s="1216"/>
      <c r="J21" s="1216"/>
      <c r="K21" s="1217"/>
      <c r="L21"/>
      <c r="M21"/>
      <c r="N21"/>
      <c r="O21"/>
    </row>
    <row r="22" spans="1:15" ht="21" customHeight="1" thickBot="1">
      <c r="A22"/>
      <c r="B22" s="781" t="s">
        <v>210</v>
      </c>
      <c r="C22" s="782"/>
      <c r="D22" s="782"/>
      <c r="E22" s="783"/>
      <c r="F22" s="1212" t="s">
        <v>586</v>
      </c>
      <c r="G22" s="1213"/>
      <c r="H22" s="1213"/>
      <c r="I22" s="1213"/>
      <c r="J22" s="1213"/>
      <c r="K22" s="1214"/>
      <c r="L22"/>
      <c r="M22"/>
      <c r="N22"/>
      <c r="O22"/>
    </row>
    <row r="23" spans="1:15" ht="36" customHeight="1">
      <c r="A23"/>
      <c r="B23" s="1205" t="s">
        <v>1349</v>
      </c>
      <c r="C23" s="1206"/>
      <c r="D23" s="1206"/>
      <c r="E23" s="1207"/>
      <c r="F23" s="1190"/>
      <c r="G23" s="1191"/>
      <c r="H23" s="1191"/>
      <c r="I23" s="1191"/>
      <c r="J23" s="1191"/>
      <c r="K23" s="1192"/>
      <c r="L23"/>
      <c r="M23"/>
      <c r="N23"/>
      <c r="O23"/>
    </row>
    <row r="24" spans="1:15" ht="21" customHeight="1">
      <c r="A24"/>
      <c r="B24" s="792" t="s">
        <v>403</v>
      </c>
      <c r="C24" s="621"/>
      <c r="D24" s="621"/>
      <c r="E24" s="659"/>
      <c r="F24" s="1210"/>
      <c r="G24" s="1211"/>
      <c r="H24" s="1211"/>
      <c r="I24" s="45" t="s">
        <v>338</v>
      </c>
      <c r="J24" s="1225"/>
      <c r="K24" s="507"/>
      <c r="L24"/>
      <c r="M24"/>
      <c r="N24"/>
      <c r="O24"/>
    </row>
    <row r="25" spans="1:15" ht="21" customHeight="1">
      <c r="A25"/>
      <c r="B25" s="726" t="s">
        <v>209</v>
      </c>
      <c r="C25" s="728"/>
      <c r="D25" s="658" t="s">
        <v>53</v>
      </c>
      <c r="E25" s="659"/>
      <c r="F25" s="652"/>
      <c r="G25" s="1226"/>
      <c r="H25" s="1226"/>
      <c r="I25" s="1226"/>
      <c r="J25" s="1226"/>
      <c r="K25" s="1227"/>
      <c r="L25"/>
      <c r="M25"/>
      <c r="N25"/>
      <c r="O25"/>
    </row>
    <row r="26" spans="1:15" ht="21" customHeight="1" thickBot="1">
      <c r="A26"/>
      <c r="B26" s="781" t="s">
        <v>210</v>
      </c>
      <c r="C26" s="782"/>
      <c r="D26" s="782"/>
      <c r="E26" s="783"/>
      <c r="F26" s="1273"/>
      <c r="G26" s="634"/>
      <c r="H26" s="634"/>
      <c r="I26" s="634"/>
      <c r="J26" s="634"/>
      <c r="K26" s="827"/>
      <c r="L26"/>
      <c r="M26"/>
      <c r="N26"/>
      <c r="O26"/>
    </row>
    <row r="27" spans="1:15" ht="21" customHeight="1">
      <c r="A27"/>
      <c r="B27" s="1"/>
      <c r="C27" s="1"/>
      <c r="D27" s="1"/>
      <c r="E27" s="1"/>
      <c r="F27" s="5"/>
      <c r="G27" s="1"/>
      <c r="H27" s="1"/>
      <c r="I27" s="1"/>
      <c r="J27" s="1"/>
      <c r="K27" s="1"/>
      <c r="L27"/>
      <c r="M27"/>
      <c r="N27"/>
      <c r="O27"/>
    </row>
    <row r="28" spans="1:15" ht="21" customHeight="1" thickBot="1">
      <c r="A28"/>
      <c r="B28" s="635" t="s">
        <v>211</v>
      </c>
      <c r="C28" s="1149"/>
      <c r="D28" s="1149"/>
      <c r="E28" s="1149"/>
      <c r="F28" s="1149"/>
      <c r="G28" s="1149"/>
      <c r="H28" s="1149"/>
      <c r="I28" s="1149"/>
      <c r="J28" s="1149"/>
      <c r="K28"/>
      <c r="L28"/>
      <c r="M28"/>
      <c r="N28"/>
      <c r="O28"/>
    </row>
    <row r="29" spans="1:15" ht="21" customHeight="1">
      <c r="A29"/>
      <c r="B29" s="712" t="s">
        <v>62</v>
      </c>
      <c r="C29" s="713"/>
      <c r="D29" s="713"/>
      <c r="E29" s="714"/>
      <c r="F29" s="896" t="s">
        <v>486</v>
      </c>
      <c r="G29" s="797"/>
      <c r="H29" s="1228" t="s">
        <v>868</v>
      </c>
      <c r="I29" s="1228"/>
      <c r="J29" s="1228"/>
      <c r="K29" s="1229"/>
      <c r="L29"/>
      <c r="M29"/>
      <c r="N29"/>
      <c r="O29"/>
    </row>
    <row r="30" spans="1:15" ht="21" customHeight="1">
      <c r="A30"/>
      <c r="B30" s="715"/>
      <c r="C30" s="716"/>
      <c r="D30" s="716"/>
      <c r="E30" s="717"/>
      <c r="F30" s="926" t="s">
        <v>487</v>
      </c>
      <c r="G30" s="878"/>
      <c r="H30" s="1238" t="s">
        <v>603</v>
      </c>
      <c r="I30" s="1238"/>
      <c r="J30" s="1238"/>
      <c r="K30" s="1239"/>
      <c r="L30"/>
      <c r="M30"/>
      <c r="N30"/>
      <c r="O30"/>
    </row>
    <row r="31" spans="1:15" ht="21" customHeight="1">
      <c r="A31"/>
      <c r="B31" s="739"/>
      <c r="C31" s="740"/>
      <c r="D31" s="740"/>
      <c r="E31" s="741"/>
      <c r="F31" s="926" t="s">
        <v>44</v>
      </c>
      <c r="G31" s="1268"/>
      <c r="H31" s="1238"/>
      <c r="I31" s="1238"/>
      <c r="J31" s="1238"/>
      <c r="K31" s="1239"/>
      <c r="L31"/>
      <c r="M31"/>
      <c r="N31"/>
      <c r="O31"/>
    </row>
    <row r="32" spans="1:15" ht="21" customHeight="1">
      <c r="A32"/>
      <c r="B32" s="694" t="s">
        <v>434</v>
      </c>
      <c r="C32" s="695"/>
      <c r="D32" s="695"/>
      <c r="E32" s="637"/>
      <c r="F32" s="1231" t="s">
        <v>604</v>
      </c>
      <c r="G32" s="1232"/>
      <c r="H32" s="1232"/>
      <c r="I32" s="1232"/>
      <c r="J32" s="1232"/>
      <c r="K32" s="1233"/>
      <c r="L32"/>
      <c r="M32"/>
      <c r="N32"/>
      <c r="O32"/>
    </row>
    <row r="33" spans="1:15" ht="21" customHeight="1" thickBot="1">
      <c r="A33"/>
      <c r="B33" s="1154" t="s">
        <v>212</v>
      </c>
      <c r="C33" s="1155"/>
      <c r="D33" s="1155"/>
      <c r="E33" s="1156"/>
      <c r="F33" s="1269" t="s">
        <v>321</v>
      </c>
      <c r="G33" s="1270"/>
      <c r="H33" s="1197"/>
      <c r="I33" s="1197"/>
      <c r="J33" s="1197"/>
      <c r="K33" s="1198"/>
      <c r="L33"/>
      <c r="M33"/>
      <c r="N33"/>
      <c r="O33"/>
    </row>
    <row r="34" spans="1:15" ht="21" customHeight="1">
      <c r="A34"/>
      <c r="B34"/>
      <c r="C34"/>
      <c r="D34"/>
      <c r="E34"/>
      <c r="F34" s="10"/>
      <c r="G34"/>
      <c r="H34" s="10"/>
      <c r="I34"/>
      <c r="J34"/>
      <c r="K34"/>
      <c r="L34"/>
      <c r="M34"/>
      <c r="N34"/>
      <c r="O34"/>
    </row>
    <row r="35" spans="1:15" ht="21" customHeight="1" thickBot="1">
      <c r="A35"/>
      <c r="B35" s="1271" t="s">
        <v>213</v>
      </c>
      <c r="C35" s="1271"/>
      <c r="D35" s="1271"/>
      <c r="E35" s="1271"/>
      <c r="F35" s="1271"/>
      <c r="G35" s="1272"/>
      <c r="H35" s="1272"/>
      <c r="I35" s="99"/>
      <c r="J35" s="85"/>
      <c r="K35" s="85"/>
      <c r="L35"/>
      <c r="M35"/>
      <c r="N35"/>
      <c r="O35"/>
    </row>
    <row r="36" spans="1:15" ht="21" customHeight="1">
      <c r="A36"/>
      <c r="B36" s="1221" t="s">
        <v>388</v>
      </c>
      <c r="C36" s="1222"/>
      <c r="D36" s="1240" t="s">
        <v>321</v>
      </c>
      <c r="E36" s="1241"/>
      <c r="F36" s="1246" t="s">
        <v>280</v>
      </c>
      <c r="G36" s="1247"/>
      <c r="H36" s="1248" t="s">
        <v>605</v>
      </c>
      <c r="I36" s="1249"/>
      <c r="J36" s="1249"/>
      <c r="K36" s="1250"/>
      <c r="L36"/>
      <c r="M36"/>
      <c r="N36"/>
      <c r="O36"/>
    </row>
    <row r="37" spans="1:15" ht="21" customHeight="1">
      <c r="A37"/>
      <c r="B37" s="984"/>
      <c r="C37" s="1176"/>
      <c r="D37" s="1242"/>
      <c r="E37" s="1243"/>
      <c r="F37" s="997"/>
      <c r="G37" s="29" t="s">
        <v>278</v>
      </c>
      <c r="H37" s="491"/>
      <c r="I37" s="1223" t="s">
        <v>606</v>
      </c>
      <c r="J37" s="1223"/>
      <c r="K37" s="1224"/>
      <c r="L37"/>
      <c r="M37"/>
      <c r="N37"/>
      <c r="O37"/>
    </row>
    <row r="38" spans="1:15" ht="21" customHeight="1">
      <c r="A38"/>
      <c r="B38" s="984"/>
      <c r="C38" s="1176"/>
      <c r="D38" s="1242"/>
      <c r="E38" s="1243"/>
      <c r="F38" s="997"/>
      <c r="G38" s="628" t="s">
        <v>279</v>
      </c>
      <c r="H38" s="1091" t="s">
        <v>522</v>
      </c>
      <c r="I38" s="1091"/>
      <c r="J38" s="1091"/>
      <c r="K38" s="1220"/>
      <c r="L38"/>
      <c r="M38"/>
      <c r="N38"/>
      <c r="O38"/>
    </row>
    <row r="39" spans="1:15" ht="21" customHeight="1">
      <c r="A39"/>
      <c r="B39" s="1093"/>
      <c r="C39" s="1095"/>
      <c r="D39" s="1244"/>
      <c r="E39" s="1245"/>
      <c r="F39" s="1230"/>
      <c r="G39" s="629"/>
      <c r="H39" s="1059" t="s">
        <v>281</v>
      </c>
      <c r="I39" s="878"/>
      <c r="J39" s="1259"/>
      <c r="K39" s="1260"/>
      <c r="L39"/>
      <c r="M39"/>
      <c r="N39"/>
      <c r="O39"/>
    </row>
    <row r="40" spans="1:15" ht="21" customHeight="1">
      <c r="A40"/>
      <c r="B40" s="1251" t="s">
        <v>214</v>
      </c>
      <c r="C40" s="1252"/>
      <c r="D40" s="1253" t="s">
        <v>522</v>
      </c>
      <c r="E40" s="1254"/>
      <c r="F40" s="997" t="s">
        <v>280</v>
      </c>
      <c r="G40" s="992"/>
      <c r="H40" s="992"/>
      <c r="I40" s="992"/>
      <c r="J40" s="992"/>
      <c r="K40" s="1234"/>
      <c r="L40"/>
      <c r="M40"/>
      <c r="N40"/>
      <c r="O40"/>
    </row>
    <row r="41" spans="1:15" ht="21" customHeight="1">
      <c r="A41"/>
      <c r="B41" s="984"/>
      <c r="C41" s="983"/>
      <c r="D41" s="1242"/>
      <c r="E41" s="1243"/>
      <c r="F41" s="1218"/>
      <c r="G41" s="30" t="s">
        <v>215</v>
      </c>
      <c r="H41" s="490"/>
      <c r="I41" s="489"/>
      <c r="J41" s="489"/>
      <c r="K41" s="488"/>
      <c r="L41"/>
      <c r="M41"/>
      <c r="N41"/>
      <c r="O41"/>
    </row>
    <row r="42" spans="1:15" ht="21" customHeight="1">
      <c r="A42"/>
      <c r="B42" s="984"/>
      <c r="C42" s="983"/>
      <c r="D42" s="1242"/>
      <c r="E42" s="1243"/>
      <c r="F42" s="1218"/>
      <c r="G42" s="30" t="s">
        <v>217</v>
      </c>
      <c r="H42" s="1235"/>
      <c r="I42" s="1236"/>
      <c r="J42" s="1236"/>
      <c r="K42" s="1237"/>
      <c r="L42"/>
      <c r="M42"/>
      <c r="N42"/>
      <c r="O42"/>
    </row>
    <row r="43" spans="1:15" ht="21" customHeight="1">
      <c r="A43"/>
      <c r="B43" s="984"/>
      <c r="C43" s="983"/>
      <c r="D43" s="1242"/>
      <c r="E43" s="1243"/>
      <c r="F43" s="1218"/>
      <c r="G43" s="971" t="s">
        <v>216</v>
      </c>
      <c r="H43" s="1135"/>
      <c r="I43" s="1091"/>
      <c r="J43" s="1259"/>
      <c r="K43" s="1260"/>
      <c r="L43"/>
      <c r="M43"/>
      <c r="N43"/>
      <c r="O43"/>
    </row>
    <row r="44" spans="1:15" ht="21" customHeight="1" thickBot="1">
      <c r="A44"/>
      <c r="B44" s="772"/>
      <c r="C44" s="773"/>
      <c r="D44" s="1255"/>
      <c r="E44" s="1256"/>
      <c r="F44" s="1219"/>
      <c r="G44" s="1219"/>
      <c r="H44" s="867" t="s">
        <v>281</v>
      </c>
      <c r="I44" s="868"/>
      <c r="J44" s="1257"/>
      <c r="K44" s="1258"/>
      <c r="L44"/>
      <c r="M44"/>
      <c r="N44"/>
      <c r="O44"/>
    </row>
    <row r="45" spans="1:15" ht="21" customHeight="1">
      <c r="A45"/>
      <c r="B45" s="50"/>
      <c r="C45" s="50"/>
      <c r="D45" s="1"/>
      <c r="E45" s="1"/>
      <c r="F45" s="5"/>
      <c r="G45" s="5"/>
      <c r="H45" s="5"/>
      <c r="I45" s="5"/>
      <c r="J45" s="5"/>
      <c r="K45" s="5"/>
      <c r="L45"/>
      <c r="M45"/>
      <c r="N45"/>
      <c r="O45"/>
    </row>
    <row r="46" spans="1:15" ht="21" customHeight="1" thickBot="1">
      <c r="A46" s="9" t="s">
        <v>219</v>
      </c>
      <c r="B46" s="879" t="s">
        <v>220</v>
      </c>
      <c r="C46" s="879"/>
      <c r="D46" s="635"/>
      <c r="E46" s="635"/>
      <c r="F46" s="635"/>
      <c r="G46" s="635"/>
      <c r="H46" s="635"/>
      <c r="I46"/>
      <c r="J46"/>
      <c r="K46"/>
      <c r="L46"/>
      <c r="M46"/>
      <c r="N46"/>
      <c r="O46"/>
    </row>
    <row r="47" spans="1:15" ht="21" customHeight="1">
      <c r="A47" s="10"/>
      <c r="B47" s="927" t="s">
        <v>221</v>
      </c>
      <c r="C47" s="925"/>
      <c r="D47" s="988" t="s">
        <v>1106</v>
      </c>
      <c r="E47" s="989"/>
      <c r="F47" s="989"/>
      <c r="G47" s="989"/>
      <c r="H47" s="989"/>
      <c r="I47" s="989"/>
      <c r="J47" s="989"/>
      <c r="K47" s="1267"/>
      <c r="L47"/>
      <c r="M47"/>
      <c r="N47"/>
      <c r="O47"/>
    </row>
    <row r="48" spans="1:15" ht="21" customHeight="1">
      <c r="A48" s="10"/>
      <c r="B48" s="889" t="s">
        <v>222</v>
      </c>
      <c r="C48" s="830"/>
      <c r="D48" s="1135" t="s">
        <v>1106</v>
      </c>
      <c r="E48" s="1091"/>
      <c r="F48" s="1091"/>
      <c r="G48" s="1091"/>
      <c r="H48" s="1091"/>
      <c r="I48" s="1091"/>
      <c r="J48" s="1091"/>
      <c r="K48" s="1220"/>
      <c r="L48"/>
      <c r="M48"/>
      <c r="N48"/>
      <c r="O48"/>
    </row>
    <row r="49" spans="1:15" ht="21" customHeight="1">
      <c r="A49" s="10"/>
      <c r="B49" s="918" t="s">
        <v>223</v>
      </c>
      <c r="C49" s="1218"/>
      <c r="D49" s="1264" t="s">
        <v>607</v>
      </c>
      <c r="E49" s="1265"/>
      <c r="F49" s="1265"/>
      <c r="G49" s="1265"/>
      <c r="H49" s="1265"/>
      <c r="I49" s="1265"/>
      <c r="J49" s="1265"/>
      <c r="K49" s="1266"/>
      <c r="L49"/>
      <c r="M49"/>
      <c r="N49"/>
      <c r="O49"/>
    </row>
    <row r="50" spans="1:15" ht="21" customHeight="1">
      <c r="A50" s="10"/>
      <c r="B50" s="889" t="s">
        <v>224</v>
      </c>
      <c r="C50" s="830"/>
      <c r="D50" s="1264" t="s">
        <v>607</v>
      </c>
      <c r="E50" s="1265"/>
      <c r="F50" s="1265"/>
      <c r="G50" s="1265"/>
      <c r="H50" s="1265"/>
      <c r="I50" s="1265"/>
      <c r="J50" s="1265"/>
      <c r="K50" s="1266"/>
      <c r="L50"/>
      <c r="M50"/>
      <c r="N50"/>
      <c r="O50"/>
    </row>
    <row r="51" spans="1:15" ht="21" customHeight="1" thickBot="1">
      <c r="A51" s="10"/>
      <c r="B51" s="931" t="s">
        <v>225</v>
      </c>
      <c r="C51" s="1219"/>
      <c r="D51" s="1261" t="s">
        <v>607</v>
      </c>
      <c r="E51" s="1262"/>
      <c r="F51" s="1262"/>
      <c r="G51" s="1262"/>
      <c r="H51" s="1262"/>
      <c r="I51" s="1262"/>
      <c r="J51" s="1262"/>
      <c r="K51" s="1263"/>
      <c r="L51"/>
      <c r="M51"/>
      <c r="N51"/>
      <c r="O51"/>
    </row>
  </sheetData>
  <mergeCells count="105">
    <mergeCell ref="B51:C51"/>
    <mergeCell ref="F29:G29"/>
    <mergeCell ref="B47:C47"/>
    <mergeCell ref="D51:K51"/>
    <mergeCell ref="D49:K49"/>
    <mergeCell ref="D47:K47"/>
    <mergeCell ref="H33:K33"/>
    <mergeCell ref="F31:G31"/>
    <mergeCell ref="F17:K17"/>
    <mergeCell ref="D48:K48"/>
    <mergeCell ref="H30:K30"/>
    <mergeCell ref="J43:K43"/>
    <mergeCell ref="F30:G30"/>
    <mergeCell ref="B18:E18"/>
    <mergeCell ref="D17:E17"/>
    <mergeCell ref="B33:E33"/>
    <mergeCell ref="B17:C17"/>
    <mergeCell ref="F33:G33"/>
    <mergeCell ref="D50:K50"/>
    <mergeCell ref="B35:H35"/>
    <mergeCell ref="H43:I43"/>
    <mergeCell ref="F26:K26"/>
    <mergeCell ref="B50:C50"/>
    <mergeCell ref="B29:E31"/>
    <mergeCell ref="B49:C49"/>
    <mergeCell ref="J24:K24"/>
    <mergeCell ref="B25:C25"/>
    <mergeCell ref="D25:E25"/>
    <mergeCell ref="F25:K25"/>
    <mergeCell ref="H29:K29"/>
    <mergeCell ref="F37:F39"/>
    <mergeCell ref="F32:K32"/>
    <mergeCell ref="B28:J28"/>
    <mergeCell ref="F40:K40"/>
    <mergeCell ref="B26:E26"/>
    <mergeCell ref="H42:K42"/>
    <mergeCell ref="H31:K31"/>
    <mergeCell ref="D36:E39"/>
    <mergeCell ref="F36:G36"/>
    <mergeCell ref="H36:K36"/>
    <mergeCell ref="B40:C44"/>
    <mergeCell ref="B48:C48"/>
    <mergeCell ref="H44:I44"/>
    <mergeCell ref="H39:I39"/>
    <mergeCell ref="D40:E44"/>
    <mergeCell ref="J44:K44"/>
    <mergeCell ref="J39:K39"/>
    <mergeCell ref="G43:G44"/>
    <mergeCell ref="D6:E6"/>
    <mergeCell ref="F21:K21"/>
    <mergeCell ref="B21:C21"/>
    <mergeCell ref="F22:K22"/>
    <mergeCell ref="B46:H46"/>
    <mergeCell ref="B19:E19"/>
    <mergeCell ref="B22:E22"/>
    <mergeCell ref="B32:E32"/>
    <mergeCell ref="F41:F44"/>
    <mergeCell ref="G38:G39"/>
    <mergeCell ref="H38:K38"/>
    <mergeCell ref="B36:C39"/>
    <mergeCell ref="I37:K37"/>
    <mergeCell ref="B14:E14"/>
    <mergeCell ref="F14:K14"/>
    <mergeCell ref="F10:H10"/>
    <mergeCell ref="J10:K10"/>
    <mergeCell ref="B11:C13"/>
    <mergeCell ref="D11:E11"/>
    <mergeCell ref="F11:K11"/>
    <mergeCell ref="D12:E12"/>
    <mergeCell ref="F12:K12"/>
    <mergeCell ref="D13:E13"/>
    <mergeCell ref="F13:K13"/>
    <mergeCell ref="B15:E15"/>
    <mergeCell ref="F15:K15"/>
    <mergeCell ref="B23:E23"/>
    <mergeCell ref="F23:K23"/>
    <mergeCell ref="B24:E24"/>
    <mergeCell ref="F24:H24"/>
    <mergeCell ref="B16:E16"/>
    <mergeCell ref="F18:K18"/>
    <mergeCell ref="D21:E21"/>
    <mergeCell ref="B1:E1"/>
    <mergeCell ref="B3:E3"/>
    <mergeCell ref="B4:E4"/>
    <mergeCell ref="B2:K2"/>
    <mergeCell ref="D5:E5"/>
    <mergeCell ref="F3:K3"/>
    <mergeCell ref="J4:K4"/>
    <mergeCell ref="F20:H20"/>
    <mergeCell ref="J20:K20"/>
    <mergeCell ref="F19:K19"/>
    <mergeCell ref="F6:K6"/>
    <mergeCell ref="D7:E7"/>
    <mergeCell ref="F8:K8"/>
    <mergeCell ref="F7:K7"/>
    <mergeCell ref="B9:E9"/>
    <mergeCell ref="F9:K9"/>
    <mergeCell ref="B10:E10"/>
    <mergeCell ref="B8:E8"/>
    <mergeCell ref="F16:H16"/>
    <mergeCell ref="F5:K5"/>
    <mergeCell ref="J16:K16"/>
    <mergeCell ref="B5:C7"/>
    <mergeCell ref="B20:E20"/>
    <mergeCell ref="F4:H4"/>
  </mergeCells>
  <phoneticPr fontId="5"/>
  <dataValidations count="4">
    <dataValidation type="list" allowBlank="1" showInputMessage="1" showErrorMessage="1" sqref="D49:K51 IZ49:JG51 SV49:TC51 ACR49:ACY51 AMN49:AMU51 AWJ49:AWQ51 BGF49:BGM51 BQB49:BQI51 BZX49:CAE51 CJT49:CKA51 CTP49:CTW51 DDL49:DDS51 DNH49:DNO51 DXD49:DXK51 EGZ49:EHG51 EQV49:ERC51 FAR49:FAY51 FKN49:FKU51 FUJ49:FUQ51 GEF49:GEM51 GOB49:GOI51 GXX49:GYE51 HHT49:HIA51 HRP49:HRW51 IBL49:IBS51 ILH49:ILO51 IVD49:IVK51 JEZ49:JFG51 JOV49:JPC51 JYR49:JYY51 KIN49:KIU51 KSJ49:KSQ51 LCF49:LCM51 LMB49:LMI51 LVX49:LWE51 MFT49:MGA51 MPP49:MPW51 MZL49:MZS51 NJH49:NJO51 NTD49:NTK51 OCZ49:ODG51 OMV49:ONC51 OWR49:OWY51 PGN49:PGU51 PQJ49:PQQ51 QAF49:QAM51 QKB49:QKI51 QTX49:QUE51 RDT49:REA51 RNP49:RNW51 RXL49:RXS51 SHH49:SHO51 SRD49:SRK51 TAZ49:TBG51 TKV49:TLC51 TUR49:TUY51 UEN49:UEU51 UOJ49:UOQ51 UYF49:UYM51 VIB49:VII51 VRX49:VSE51 WBT49:WCA51 WLP49:WLW51 WVL49:WVS51 D65585:K65587 IZ65585:JG65587 SV65585:TC65587 ACR65585:ACY65587 AMN65585:AMU65587 AWJ65585:AWQ65587 BGF65585:BGM65587 BQB65585:BQI65587 BZX65585:CAE65587 CJT65585:CKA65587 CTP65585:CTW65587 DDL65585:DDS65587 DNH65585:DNO65587 DXD65585:DXK65587 EGZ65585:EHG65587 EQV65585:ERC65587 FAR65585:FAY65587 FKN65585:FKU65587 FUJ65585:FUQ65587 GEF65585:GEM65587 GOB65585:GOI65587 GXX65585:GYE65587 HHT65585:HIA65587 HRP65585:HRW65587 IBL65585:IBS65587 ILH65585:ILO65587 IVD65585:IVK65587 JEZ65585:JFG65587 JOV65585:JPC65587 JYR65585:JYY65587 KIN65585:KIU65587 KSJ65585:KSQ65587 LCF65585:LCM65587 LMB65585:LMI65587 LVX65585:LWE65587 MFT65585:MGA65587 MPP65585:MPW65587 MZL65585:MZS65587 NJH65585:NJO65587 NTD65585:NTK65587 OCZ65585:ODG65587 OMV65585:ONC65587 OWR65585:OWY65587 PGN65585:PGU65587 PQJ65585:PQQ65587 QAF65585:QAM65587 QKB65585:QKI65587 QTX65585:QUE65587 RDT65585:REA65587 RNP65585:RNW65587 RXL65585:RXS65587 SHH65585:SHO65587 SRD65585:SRK65587 TAZ65585:TBG65587 TKV65585:TLC65587 TUR65585:TUY65587 UEN65585:UEU65587 UOJ65585:UOQ65587 UYF65585:UYM65587 VIB65585:VII65587 VRX65585:VSE65587 WBT65585:WCA65587 WLP65585:WLW65587 WVL65585:WVS65587 D131121:K131123 IZ131121:JG131123 SV131121:TC131123 ACR131121:ACY131123 AMN131121:AMU131123 AWJ131121:AWQ131123 BGF131121:BGM131123 BQB131121:BQI131123 BZX131121:CAE131123 CJT131121:CKA131123 CTP131121:CTW131123 DDL131121:DDS131123 DNH131121:DNO131123 DXD131121:DXK131123 EGZ131121:EHG131123 EQV131121:ERC131123 FAR131121:FAY131123 FKN131121:FKU131123 FUJ131121:FUQ131123 GEF131121:GEM131123 GOB131121:GOI131123 GXX131121:GYE131123 HHT131121:HIA131123 HRP131121:HRW131123 IBL131121:IBS131123 ILH131121:ILO131123 IVD131121:IVK131123 JEZ131121:JFG131123 JOV131121:JPC131123 JYR131121:JYY131123 KIN131121:KIU131123 KSJ131121:KSQ131123 LCF131121:LCM131123 LMB131121:LMI131123 LVX131121:LWE131123 MFT131121:MGA131123 MPP131121:MPW131123 MZL131121:MZS131123 NJH131121:NJO131123 NTD131121:NTK131123 OCZ131121:ODG131123 OMV131121:ONC131123 OWR131121:OWY131123 PGN131121:PGU131123 PQJ131121:PQQ131123 QAF131121:QAM131123 QKB131121:QKI131123 QTX131121:QUE131123 RDT131121:REA131123 RNP131121:RNW131123 RXL131121:RXS131123 SHH131121:SHO131123 SRD131121:SRK131123 TAZ131121:TBG131123 TKV131121:TLC131123 TUR131121:TUY131123 UEN131121:UEU131123 UOJ131121:UOQ131123 UYF131121:UYM131123 VIB131121:VII131123 VRX131121:VSE131123 WBT131121:WCA131123 WLP131121:WLW131123 WVL131121:WVS131123 D196657:K196659 IZ196657:JG196659 SV196657:TC196659 ACR196657:ACY196659 AMN196657:AMU196659 AWJ196657:AWQ196659 BGF196657:BGM196659 BQB196657:BQI196659 BZX196657:CAE196659 CJT196657:CKA196659 CTP196657:CTW196659 DDL196657:DDS196659 DNH196657:DNO196659 DXD196657:DXK196659 EGZ196657:EHG196659 EQV196657:ERC196659 FAR196657:FAY196659 FKN196657:FKU196659 FUJ196657:FUQ196659 GEF196657:GEM196659 GOB196657:GOI196659 GXX196657:GYE196659 HHT196657:HIA196659 HRP196657:HRW196659 IBL196657:IBS196659 ILH196657:ILO196659 IVD196657:IVK196659 JEZ196657:JFG196659 JOV196657:JPC196659 JYR196657:JYY196659 KIN196657:KIU196659 KSJ196657:KSQ196659 LCF196657:LCM196659 LMB196657:LMI196659 LVX196657:LWE196659 MFT196657:MGA196659 MPP196657:MPW196659 MZL196657:MZS196659 NJH196657:NJO196659 NTD196657:NTK196659 OCZ196657:ODG196659 OMV196657:ONC196659 OWR196657:OWY196659 PGN196657:PGU196659 PQJ196657:PQQ196659 QAF196657:QAM196659 QKB196657:QKI196659 QTX196657:QUE196659 RDT196657:REA196659 RNP196657:RNW196659 RXL196657:RXS196659 SHH196657:SHO196659 SRD196657:SRK196659 TAZ196657:TBG196659 TKV196657:TLC196659 TUR196657:TUY196659 UEN196657:UEU196659 UOJ196657:UOQ196659 UYF196657:UYM196659 VIB196657:VII196659 VRX196657:VSE196659 WBT196657:WCA196659 WLP196657:WLW196659 WVL196657:WVS196659 D262193:K262195 IZ262193:JG262195 SV262193:TC262195 ACR262193:ACY262195 AMN262193:AMU262195 AWJ262193:AWQ262195 BGF262193:BGM262195 BQB262193:BQI262195 BZX262193:CAE262195 CJT262193:CKA262195 CTP262193:CTW262195 DDL262193:DDS262195 DNH262193:DNO262195 DXD262193:DXK262195 EGZ262193:EHG262195 EQV262193:ERC262195 FAR262193:FAY262195 FKN262193:FKU262195 FUJ262193:FUQ262195 GEF262193:GEM262195 GOB262193:GOI262195 GXX262193:GYE262195 HHT262193:HIA262195 HRP262193:HRW262195 IBL262193:IBS262195 ILH262193:ILO262195 IVD262193:IVK262195 JEZ262193:JFG262195 JOV262193:JPC262195 JYR262193:JYY262195 KIN262193:KIU262195 KSJ262193:KSQ262195 LCF262193:LCM262195 LMB262193:LMI262195 LVX262193:LWE262195 MFT262193:MGA262195 MPP262193:MPW262195 MZL262193:MZS262195 NJH262193:NJO262195 NTD262193:NTK262195 OCZ262193:ODG262195 OMV262193:ONC262195 OWR262193:OWY262195 PGN262193:PGU262195 PQJ262193:PQQ262195 QAF262193:QAM262195 QKB262193:QKI262195 QTX262193:QUE262195 RDT262193:REA262195 RNP262193:RNW262195 RXL262193:RXS262195 SHH262193:SHO262195 SRD262193:SRK262195 TAZ262193:TBG262195 TKV262193:TLC262195 TUR262193:TUY262195 UEN262193:UEU262195 UOJ262193:UOQ262195 UYF262193:UYM262195 VIB262193:VII262195 VRX262193:VSE262195 WBT262193:WCA262195 WLP262193:WLW262195 WVL262193:WVS262195 D327729:K327731 IZ327729:JG327731 SV327729:TC327731 ACR327729:ACY327731 AMN327729:AMU327731 AWJ327729:AWQ327731 BGF327729:BGM327731 BQB327729:BQI327731 BZX327729:CAE327731 CJT327729:CKA327731 CTP327729:CTW327731 DDL327729:DDS327731 DNH327729:DNO327731 DXD327729:DXK327731 EGZ327729:EHG327731 EQV327729:ERC327731 FAR327729:FAY327731 FKN327729:FKU327731 FUJ327729:FUQ327731 GEF327729:GEM327731 GOB327729:GOI327731 GXX327729:GYE327731 HHT327729:HIA327731 HRP327729:HRW327731 IBL327729:IBS327731 ILH327729:ILO327731 IVD327729:IVK327731 JEZ327729:JFG327731 JOV327729:JPC327731 JYR327729:JYY327731 KIN327729:KIU327731 KSJ327729:KSQ327731 LCF327729:LCM327731 LMB327729:LMI327731 LVX327729:LWE327731 MFT327729:MGA327731 MPP327729:MPW327731 MZL327729:MZS327731 NJH327729:NJO327731 NTD327729:NTK327731 OCZ327729:ODG327731 OMV327729:ONC327731 OWR327729:OWY327731 PGN327729:PGU327731 PQJ327729:PQQ327731 QAF327729:QAM327731 QKB327729:QKI327731 QTX327729:QUE327731 RDT327729:REA327731 RNP327729:RNW327731 RXL327729:RXS327731 SHH327729:SHO327731 SRD327729:SRK327731 TAZ327729:TBG327731 TKV327729:TLC327731 TUR327729:TUY327731 UEN327729:UEU327731 UOJ327729:UOQ327731 UYF327729:UYM327731 VIB327729:VII327731 VRX327729:VSE327731 WBT327729:WCA327731 WLP327729:WLW327731 WVL327729:WVS327731 D393265:K393267 IZ393265:JG393267 SV393265:TC393267 ACR393265:ACY393267 AMN393265:AMU393267 AWJ393265:AWQ393267 BGF393265:BGM393267 BQB393265:BQI393267 BZX393265:CAE393267 CJT393265:CKA393267 CTP393265:CTW393267 DDL393265:DDS393267 DNH393265:DNO393267 DXD393265:DXK393267 EGZ393265:EHG393267 EQV393265:ERC393267 FAR393265:FAY393267 FKN393265:FKU393267 FUJ393265:FUQ393267 GEF393265:GEM393267 GOB393265:GOI393267 GXX393265:GYE393267 HHT393265:HIA393267 HRP393265:HRW393267 IBL393265:IBS393267 ILH393265:ILO393267 IVD393265:IVK393267 JEZ393265:JFG393267 JOV393265:JPC393267 JYR393265:JYY393267 KIN393265:KIU393267 KSJ393265:KSQ393267 LCF393265:LCM393267 LMB393265:LMI393267 LVX393265:LWE393267 MFT393265:MGA393267 MPP393265:MPW393267 MZL393265:MZS393267 NJH393265:NJO393267 NTD393265:NTK393267 OCZ393265:ODG393267 OMV393265:ONC393267 OWR393265:OWY393267 PGN393265:PGU393267 PQJ393265:PQQ393267 QAF393265:QAM393267 QKB393265:QKI393267 QTX393265:QUE393267 RDT393265:REA393267 RNP393265:RNW393267 RXL393265:RXS393267 SHH393265:SHO393267 SRD393265:SRK393267 TAZ393265:TBG393267 TKV393265:TLC393267 TUR393265:TUY393267 UEN393265:UEU393267 UOJ393265:UOQ393267 UYF393265:UYM393267 VIB393265:VII393267 VRX393265:VSE393267 WBT393265:WCA393267 WLP393265:WLW393267 WVL393265:WVS393267 D458801:K458803 IZ458801:JG458803 SV458801:TC458803 ACR458801:ACY458803 AMN458801:AMU458803 AWJ458801:AWQ458803 BGF458801:BGM458803 BQB458801:BQI458803 BZX458801:CAE458803 CJT458801:CKA458803 CTP458801:CTW458803 DDL458801:DDS458803 DNH458801:DNO458803 DXD458801:DXK458803 EGZ458801:EHG458803 EQV458801:ERC458803 FAR458801:FAY458803 FKN458801:FKU458803 FUJ458801:FUQ458803 GEF458801:GEM458803 GOB458801:GOI458803 GXX458801:GYE458803 HHT458801:HIA458803 HRP458801:HRW458803 IBL458801:IBS458803 ILH458801:ILO458803 IVD458801:IVK458803 JEZ458801:JFG458803 JOV458801:JPC458803 JYR458801:JYY458803 KIN458801:KIU458803 KSJ458801:KSQ458803 LCF458801:LCM458803 LMB458801:LMI458803 LVX458801:LWE458803 MFT458801:MGA458803 MPP458801:MPW458803 MZL458801:MZS458803 NJH458801:NJO458803 NTD458801:NTK458803 OCZ458801:ODG458803 OMV458801:ONC458803 OWR458801:OWY458803 PGN458801:PGU458803 PQJ458801:PQQ458803 QAF458801:QAM458803 QKB458801:QKI458803 QTX458801:QUE458803 RDT458801:REA458803 RNP458801:RNW458803 RXL458801:RXS458803 SHH458801:SHO458803 SRD458801:SRK458803 TAZ458801:TBG458803 TKV458801:TLC458803 TUR458801:TUY458803 UEN458801:UEU458803 UOJ458801:UOQ458803 UYF458801:UYM458803 VIB458801:VII458803 VRX458801:VSE458803 WBT458801:WCA458803 WLP458801:WLW458803 WVL458801:WVS458803 D524337:K524339 IZ524337:JG524339 SV524337:TC524339 ACR524337:ACY524339 AMN524337:AMU524339 AWJ524337:AWQ524339 BGF524337:BGM524339 BQB524337:BQI524339 BZX524337:CAE524339 CJT524337:CKA524339 CTP524337:CTW524339 DDL524337:DDS524339 DNH524337:DNO524339 DXD524337:DXK524339 EGZ524337:EHG524339 EQV524337:ERC524339 FAR524337:FAY524339 FKN524337:FKU524339 FUJ524337:FUQ524339 GEF524337:GEM524339 GOB524337:GOI524339 GXX524337:GYE524339 HHT524337:HIA524339 HRP524337:HRW524339 IBL524337:IBS524339 ILH524337:ILO524339 IVD524337:IVK524339 JEZ524337:JFG524339 JOV524337:JPC524339 JYR524337:JYY524339 KIN524337:KIU524339 KSJ524337:KSQ524339 LCF524337:LCM524339 LMB524337:LMI524339 LVX524337:LWE524339 MFT524337:MGA524339 MPP524337:MPW524339 MZL524337:MZS524339 NJH524337:NJO524339 NTD524337:NTK524339 OCZ524337:ODG524339 OMV524337:ONC524339 OWR524337:OWY524339 PGN524337:PGU524339 PQJ524337:PQQ524339 QAF524337:QAM524339 QKB524337:QKI524339 QTX524337:QUE524339 RDT524337:REA524339 RNP524337:RNW524339 RXL524337:RXS524339 SHH524337:SHO524339 SRD524337:SRK524339 TAZ524337:TBG524339 TKV524337:TLC524339 TUR524337:TUY524339 UEN524337:UEU524339 UOJ524337:UOQ524339 UYF524337:UYM524339 VIB524337:VII524339 VRX524337:VSE524339 WBT524337:WCA524339 WLP524337:WLW524339 WVL524337:WVS524339 D589873:K589875 IZ589873:JG589875 SV589873:TC589875 ACR589873:ACY589875 AMN589873:AMU589875 AWJ589873:AWQ589875 BGF589873:BGM589875 BQB589873:BQI589875 BZX589873:CAE589875 CJT589873:CKA589875 CTP589873:CTW589875 DDL589873:DDS589875 DNH589873:DNO589875 DXD589873:DXK589875 EGZ589873:EHG589875 EQV589873:ERC589875 FAR589873:FAY589875 FKN589873:FKU589875 FUJ589873:FUQ589875 GEF589873:GEM589875 GOB589873:GOI589875 GXX589873:GYE589875 HHT589873:HIA589875 HRP589873:HRW589875 IBL589873:IBS589875 ILH589873:ILO589875 IVD589873:IVK589875 JEZ589873:JFG589875 JOV589873:JPC589875 JYR589873:JYY589875 KIN589873:KIU589875 KSJ589873:KSQ589875 LCF589873:LCM589875 LMB589873:LMI589875 LVX589873:LWE589875 MFT589873:MGA589875 MPP589873:MPW589875 MZL589873:MZS589875 NJH589873:NJO589875 NTD589873:NTK589875 OCZ589873:ODG589875 OMV589873:ONC589875 OWR589873:OWY589875 PGN589873:PGU589875 PQJ589873:PQQ589875 QAF589873:QAM589875 QKB589873:QKI589875 QTX589873:QUE589875 RDT589873:REA589875 RNP589873:RNW589875 RXL589873:RXS589875 SHH589873:SHO589875 SRD589873:SRK589875 TAZ589873:TBG589875 TKV589873:TLC589875 TUR589873:TUY589875 UEN589873:UEU589875 UOJ589873:UOQ589875 UYF589873:UYM589875 VIB589873:VII589875 VRX589873:VSE589875 WBT589873:WCA589875 WLP589873:WLW589875 WVL589873:WVS589875 D655409:K655411 IZ655409:JG655411 SV655409:TC655411 ACR655409:ACY655411 AMN655409:AMU655411 AWJ655409:AWQ655411 BGF655409:BGM655411 BQB655409:BQI655411 BZX655409:CAE655411 CJT655409:CKA655411 CTP655409:CTW655411 DDL655409:DDS655411 DNH655409:DNO655411 DXD655409:DXK655411 EGZ655409:EHG655411 EQV655409:ERC655411 FAR655409:FAY655411 FKN655409:FKU655411 FUJ655409:FUQ655411 GEF655409:GEM655411 GOB655409:GOI655411 GXX655409:GYE655411 HHT655409:HIA655411 HRP655409:HRW655411 IBL655409:IBS655411 ILH655409:ILO655411 IVD655409:IVK655411 JEZ655409:JFG655411 JOV655409:JPC655411 JYR655409:JYY655411 KIN655409:KIU655411 KSJ655409:KSQ655411 LCF655409:LCM655411 LMB655409:LMI655411 LVX655409:LWE655411 MFT655409:MGA655411 MPP655409:MPW655411 MZL655409:MZS655411 NJH655409:NJO655411 NTD655409:NTK655411 OCZ655409:ODG655411 OMV655409:ONC655411 OWR655409:OWY655411 PGN655409:PGU655411 PQJ655409:PQQ655411 QAF655409:QAM655411 QKB655409:QKI655411 QTX655409:QUE655411 RDT655409:REA655411 RNP655409:RNW655411 RXL655409:RXS655411 SHH655409:SHO655411 SRD655409:SRK655411 TAZ655409:TBG655411 TKV655409:TLC655411 TUR655409:TUY655411 UEN655409:UEU655411 UOJ655409:UOQ655411 UYF655409:UYM655411 VIB655409:VII655411 VRX655409:VSE655411 WBT655409:WCA655411 WLP655409:WLW655411 WVL655409:WVS655411 D720945:K720947 IZ720945:JG720947 SV720945:TC720947 ACR720945:ACY720947 AMN720945:AMU720947 AWJ720945:AWQ720947 BGF720945:BGM720947 BQB720945:BQI720947 BZX720945:CAE720947 CJT720945:CKA720947 CTP720945:CTW720947 DDL720945:DDS720947 DNH720945:DNO720947 DXD720945:DXK720947 EGZ720945:EHG720947 EQV720945:ERC720947 FAR720945:FAY720947 FKN720945:FKU720947 FUJ720945:FUQ720947 GEF720945:GEM720947 GOB720945:GOI720947 GXX720945:GYE720947 HHT720945:HIA720947 HRP720945:HRW720947 IBL720945:IBS720947 ILH720945:ILO720947 IVD720945:IVK720947 JEZ720945:JFG720947 JOV720945:JPC720947 JYR720945:JYY720947 KIN720945:KIU720947 KSJ720945:KSQ720947 LCF720945:LCM720947 LMB720945:LMI720947 LVX720945:LWE720947 MFT720945:MGA720947 MPP720945:MPW720947 MZL720945:MZS720947 NJH720945:NJO720947 NTD720945:NTK720947 OCZ720945:ODG720947 OMV720945:ONC720947 OWR720945:OWY720947 PGN720945:PGU720947 PQJ720945:PQQ720947 QAF720945:QAM720947 QKB720945:QKI720947 QTX720945:QUE720947 RDT720945:REA720947 RNP720945:RNW720947 RXL720945:RXS720947 SHH720945:SHO720947 SRD720945:SRK720947 TAZ720945:TBG720947 TKV720945:TLC720947 TUR720945:TUY720947 UEN720945:UEU720947 UOJ720945:UOQ720947 UYF720945:UYM720947 VIB720945:VII720947 VRX720945:VSE720947 WBT720945:WCA720947 WLP720945:WLW720947 WVL720945:WVS720947 D786481:K786483 IZ786481:JG786483 SV786481:TC786483 ACR786481:ACY786483 AMN786481:AMU786483 AWJ786481:AWQ786483 BGF786481:BGM786483 BQB786481:BQI786483 BZX786481:CAE786483 CJT786481:CKA786483 CTP786481:CTW786483 DDL786481:DDS786483 DNH786481:DNO786483 DXD786481:DXK786483 EGZ786481:EHG786483 EQV786481:ERC786483 FAR786481:FAY786483 FKN786481:FKU786483 FUJ786481:FUQ786483 GEF786481:GEM786483 GOB786481:GOI786483 GXX786481:GYE786483 HHT786481:HIA786483 HRP786481:HRW786483 IBL786481:IBS786483 ILH786481:ILO786483 IVD786481:IVK786483 JEZ786481:JFG786483 JOV786481:JPC786483 JYR786481:JYY786483 KIN786481:KIU786483 KSJ786481:KSQ786483 LCF786481:LCM786483 LMB786481:LMI786483 LVX786481:LWE786483 MFT786481:MGA786483 MPP786481:MPW786483 MZL786481:MZS786483 NJH786481:NJO786483 NTD786481:NTK786483 OCZ786481:ODG786483 OMV786481:ONC786483 OWR786481:OWY786483 PGN786481:PGU786483 PQJ786481:PQQ786483 QAF786481:QAM786483 QKB786481:QKI786483 QTX786481:QUE786483 RDT786481:REA786483 RNP786481:RNW786483 RXL786481:RXS786483 SHH786481:SHO786483 SRD786481:SRK786483 TAZ786481:TBG786483 TKV786481:TLC786483 TUR786481:TUY786483 UEN786481:UEU786483 UOJ786481:UOQ786483 UYF786481:UYM786483 VIB786481:VII786483 VRX786481:VSE786483 WBT786481:WCA786483 WLP786481:WLW786483 WVL786481:WVS786483 D852017:K852019 IZ852017:JG852019 SV852017:TC852019 ACR852017:ACY852019 AMN852017:AMU852019 AWJ852017:AWQ852019 BGF852017:BGM852019 BQB852017:BQI852019 BZX852017:CAE852019 CJT852017:CKA852019 CTP852017:CTW852019 DDL852017:DDS852019 DNH852017:DNO852019 DXD852017:DXK852019 EGZ852017:EHG852019 EQV852017:ERC852019 FAR852017:FAY852019 FKN852017:FKU852019 FUJ852017:FUQ852019 GEF852017:GEM852019 GOB852017:GOI852019 GXX852017:GYE852019 HHT852017:HIA852019 HRP852017:HRW852019 IBL852017:IBS852019 ILH852017:ILO852019 IVD852017:IVK852019 JEZ852017:JFG852019 JOV852017:JPC852019 JYR852017:JYY852019 KIN852017:KIU852019 KSJ852017:KSQ852019 LCF852017:LCM852019 LMB852017:LMI852019 LVX852017:LWE852019 MFT852017:MGA852019 MPP852017:MPW852019 MZL852017:MZS852019 NJH852017:NJO852019 NTD852017:NTK852019 OCZ852017:ODG852019 OMV852017:ONC852019 OWR852017:OWY852019 PGN852017:PGU852019 PQJ852017:PQQ852019 QAF852017:QAM852019 QKB852017:QKI852019 QTX852017:QUE852019 RDT852017:REA852019 RNP852017:RNW852019 RXL852017:RXS852019 SHH852017:SHO852019 SRD852017:SRK852019 TAZ852017:TBG852019 TKV852017:TLC852019 TUR852017:TUY852019 UEN852017:UEU852019 UOJ852017:UOQ852019 UYF852017:UYM852019 VIB852017:VII852019 VRX852017:VSE852019 WBT852017:WCA852019 WLP852017:WLW852019 WVL852017:WVS852019 D917553:K917555 IZ917553:JG917555 SV917553:TC917555 ACR917553:ACY917555 AMN917553:AMU917555 AWJ917553:AWQ917555 BGF917553:BGM917555 BQB917553:BQI917555 BZX917553:CAE917555 CJT917553:CKA917555 CTP917553:CTW917555 DDL917553:DDS917555 DNH917553:DNO917555 DXD917553:DXK917555 EGZ917553:EHG917555 EQV917553:ERC917555 FAR917553:FAY917555 FKN917553:FKU917555 FUJ917553:FUQ917555 GEF917553:GEM917555 GOB917553:GOI917555 GXX917553:GYE917555 HHT917553:HIA917555 HRP917553:HRW917555 IBL917553:IBS917555 ILH917553:ILO917555 IVD917553:IVK917555 JEZ917553:JFG917555 JOV917553:JPC917555 JYR917553:JYY917555 KIN917553:KIU917555 KSJ917553:KSQ917555 LCF917553:LCM917555 LMB917553:LMI917555 LVX917553:LWE917555 MFT917553:MGA917555 MPP917553:MPW917555 MZL917553:MZS917555 NJH917553:NJO917555 NTD917553:NTK917555 OCZ917553:ODG917555 OMV917553:ONC917555 OWR917553:OWY917555 PGN917553:PGU917555 PQJ917553:PQQ917555 QAF917553:QAM917555 QKB917553:QKI917555 QTX917553:QUE917555 RDT917553:REA917555 RNP917553:RNW917555 RXL917553:RXS917555 SHH917553:SHO917555 SRD917553:SRK917555 TAZ917553:TBG917555 TKV917553:TLC917555 TUR917553:TUY917555 UEN917553:UEU917555 UOJ917553:UOQ917555 UYF917553:UYM917555 VIB917553:VII917555 VRX917553:VSE917555 WBT917553:WCA917555 WLP917553:WLW917555 WVL917553:WVS917555 D983089:K983091 IZ983089:JG983091 SV983089:TC983091 ACR983089:ACY983091 AMN983089:AMU983091 AWJ983089:AWQ983091 BGF983089:BGM983091 BQB983089:BQI983091 BZX983089:CAE983091 CJT983089:CKA983091 CTP983089:CTW983091 DDL983089:DDS983091 DNH983089:DNO983091 DXD983089:DXK983091 EGZ983089:EHG983091 EQV983089:ERC983091 FAR983089:FAY983091 FKN983089:FKU983091 FUJ983089:FUQ983091 GEF983089:GEM983091 GOB983089:GOI983091 GXX983089:GYE983091 HHT983089:HIA983091 HRP983089:HRW983091 IBL983089:IBS983091 ILH983089:ILO983091 IVD983089:IVK983091 JEZ983089:JFG983091 JOV983089:JPC983091 JYR983089:JYY983091 KIN983089:KIU983091 KSJ983089:KSQ983091 LCF983089:LCM983091 LMB983089:LMI983091 LVX983089:LWE983091 MFT983089:MGA983091 MPP983089:MPW983091 MZL983089:MZS983091 NJH983089:NJO983091 NTD983089:NTK983091 OCZ983089:ODG983091 OMV983089:ONC983091 OWR983089:OWY983091 PGN983089:PGU983091 PQJ983089:PQQ983091 QAF983089:QAM983091 QKB983089:QKI983091 QTX983089:QUE983091 RDT983089:REA983091 RNP983089:RNW983091 RXL983089:RXS983091 SHH983089:SHO983091 SRD983089:SRK983091 TAZ983089:TBG983091 TKV983089:TLC983091 TUR983089:TUY983091 UEN983089:UEU983091 UOJ983089:UOQ983091 UYF983089:UYM983091 VIB983089:VII983091 VRX983089:VSE983091 WBT983089:WCA983091 WLP983089:WLW983091 WVL983089:WVS983091" xr:uid="{2FD0DF9B-9472-49A3-92AF-94C9DAB7AF13}">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D47:D48 IZ47:IZ48 SV47:SV48 ACR47:ACR48 AMN47:AMN48 AWJ47:AWJ48 BGF47:BGF48 BQB47:BQB48 BZX47:BZX48 CJT47:CJT48 CTP47:CTP48 DDL47:DDL48 DNH47:DNH48 DXD47:DXD48 EGZ47:EGZ48 EQV47:EQV48 FAR47:FAR48 FKN47:FKN48 FUJ47:FUJ48 GEF47:GEF48 GOB47:GOB48 GXX47:GXX48 HHT47:HHT48 HRP47:HRP48 IBL47:IBL48 ILH47:ILH48 IVD47:IVD48 JEZ47:JEZ48 JOV47:JOV48 JYR47:JYR48 KIN47:KIN48 KSJ47:KSJ48 LCF47:LCF48 LMB47:LMB48 LVX47:LVX48 MFT47:MFT48 MPP47:MPP48 MZL47:MZL48 NJH47:NJH48 NTD47:NTD48 OCZ47:OCZ48 OMV47:OMV48 OWR47:OWR48 PGN47:PGN48 PQJ47:PQJ48 QAF47:QAF48 QKB47:QKB48 QTX47:QTX48 RDT47:RDT48 RNP47:RNP48 RXL47:RXL48 SHH47:SHH48 SRD47:SRD48 TAZ47:TAZ48 TKV47:TKV48 TUR47:TUR48 UEN47:UEN48 UOJ47:UOJ48 UYF47:UYF48 VIB47:VIB48 VRX47:VRX48 WBT47:WBT48 WLP47:WLP48 WVL47:WVL48 D65583:D65584 IZ65583:IZ65584 SV65583:SV65584 ACR65583:ACR65584 AMN65583:AMN65584 AWJ65583:AWJ65584 BGF65583:BGF65584 BQB65583:BQB65584 BZX65583:BZX65584 CJT65583:CJT65584 CTP65583:CTP65584 DDL65583:DDL65584 DNH65583:DNH65584 DXD65583:DXD65584 EGZ65583:EGZ65584 EQV65583:EQV65584 FAR65583:FAR65584 FKN65583:FKN65584 FUJ65583:FUJ65584 GEF65583:GEF65584 GOB65583:GOB65584 GXX65583:GXX65584 HHT65583:HHT65584 HRP65583:HRP65584 IBL65583:IBL65584 ILH65583:ILH65584 IVD65583:IVD65584 JEZ65583:JEZ65584 JOV65583:JOV65584 JYR65583:JYR65584 KIN65583:KIN65584 KSJ65583:KSJ65584 LCF65583:LCF65584 LMB65583:LMB65584 LVX65583:LVX65584 MFT65583:MFT65584 MPP65583:MPP65584 MZL65583:MZL65584 NJH65583:NJH65584 NTD65583:NTD65584 OCZ65583:OCZ65584 OMV65583:OMV65584 OWR65583:OWR65584 PGN65583:PGN65584 PQJ65583:PQJ65584 QAF65583:QAF65584 QKB65583:QKB65584 QTX65583:QTX65584 RDT65583:RDT65584 RNP65583:RNP65584 RXL65583:RXL65584 SHH65583:SHH65584 SRD65583:SRD65584 TAZ65583:TAZ65584 TKV65583:TKV65584 TUR65583:TUR65584 UEN65583:UEN65584 UOJ65583:UOJ65584 UYF65583:UYF65584 VIB65583:VIB65584 VRX65583:VRX65584 WBT65583:WBT65584 WLP65583:WLP65584 WVL65583:WVL65584 D131119:D131120 IZ131119:IZ131120 SV131119:SV131120 ACR131119:ACR131120 AMN131119:AMN131120 AWJ131119:AWJ131120 BGF131119:BGF131120 BQB131119:BQB131120 BZX131119:BZX131120 CJT131119:CJT131120 CTP131119:CTP131120 DDL131119:DDL131120 DNH131119:DNH131120 DXD131119:DXD131120 EGZ131119:EGZ131120 EQV131119:EQV131120 FAR131119:FAR131120 FKN131119:FKN131120 FUJ131119:FUJ131120 GEF131119:GEF131120 GOB131119:GOB131120 GXX131119:GXX131120 HHT131119:HHT131120 HRP131119:HRP131120 IBL131119:IBL131120 ILH131119:ILH131120 IVD131119:IVD131120 JEZ131119:JEZ131120 JOV131119:JOV131120 JYR131119:JYR131120 KIN131119:KIN131120 KSJ131119:KSJ131120 LCF131119:LCF131120 LMB131119:LMB131120 LVX131119:LVX131120 MFT131119:MFT131120 MPP131119:MPP131120 MZL131119:MZL131120 NJH131119:NJH131120 NTD131119:NTD131120 OCZ131119:OCZ131120 OMV131119:OMV131120 OWR131119:OWR131120 PGN131119:PGN131120 PQJ131119:PQJ131120 QAF131119:QAF131120 QKB131119:QKB131120 QTX131119:QTX131120 RDT131119:RDT131120 RNP131119:RNP131120 RXL131119:RXL131120 SHH131119:SHH131120 SRD131119:SRD131120 TAZ131119:TAZ131120 TKV131119:TKV131120 TUR131119:TUR131120 UEN131119:UEN131120 UOJ131119:UOJ131120 UYF131119:UYF131120 VIB131119:VIB131120 VRX131119:VRX131120 WBT131119:WBT131120 WLP131119:WLP131120 WVL131119:WVL131120 D196655:D196656 IZ196655:IZ196656 SV196655:SV196656 ACR196655:ACR196656 AMN196655:AMN196656 AWJ196655:AWJ196656 BGF196655:BGF196656 BQB196655:BQB196656 BZX196655:BZX196656 CJT196655:CJT196656 CTP196655:CTP196656 DDL196655:DDL196656 DNH196655:DNH196656 DXD196655:DXD196656 EGZ196655:EGZ196656 EQV196655:EQV196656 FAR196655:FAR196656 FKN196655:FKN196656 FUJ196655:FUJ196656 GEF196655:GEF196656 GOB196655:GOB196656 GXX196655:GXX196656 HHT196655:HHT196656 HRP196655:HRP196656 IBL196655:IBL196656 ILH196655:ILH196656 IVD196655:IVD196656 JEZ196655:JEZ196656 JOV196655:JOV196656 JYR196655:JYR196656 KIN196655:KIN196656 KSJ196655:KSJ196656 LCF196655:LCF196656 LMB196655:LMB196656 LVX196655:LVX196656 MFT196655:MFT196656 MPP196655:MPP196656 MZL196655:MZL196656 NJH196655:NJH196656 NTD196655:NTD196656 OCZ196655:OCZ196656 OMV196655:OMV196656 OWR196655:OWR196656 PGN196655:PGN196656 PQJ196655:PQJ196656 QAF196655:QAF196656 QKB196655:QKB196656 QTX196655:QTX196656 RDT196655:RDT196656 RNP196655:RNP196656 RXL196655:RXL196656 SHH196655:SHH196656 SRD196655:SRD196656 TAZ196655:TAZ196656 TKV196655:TKV196656 TUR196655:TUR196656 UEN196655:UEN196656 UOJ196655:UOJ196656 UYF196655:UYF196656 VIB196655:VIB196656 VRX196655:VRX196656 WBT196655:WBT196656 WLP196655:WLP196656 WVL196655:WVL196656 D262191:D262192 IZ262191:IZ262192 SV262191:SV262192 ACR262191:ACR262192 AMN262191:AMN262192 AWJ262191:AWJ262192 BGF262191:BGF262192 BQB262191:BQB262192 BZX262191:BZX262192 CJT262191:CJT262192 CTP262191:CTP262192 DDL262191:DDL262192 DNH262191:DNH262192 DXD262191:DXD262192 EGZ262191:EGZ262192 EQV262191:EQV262192 FAR262191:FAR262192 FKN262191:FKN262192 FUJ262191:FUJ262192 GEF262191:GEF262192 GOB262191:GOB262192 GXX262191:GXX262192 HHT262191:HHT262192 HRP262191:HRP262192 IBL262191:IBL262192 ILH262191:ILH262192 IVD262191:IVD262192 JEZ262191:JEZ262192 JOV262191:JOV262192 JYR262191:JYR262192 KIN262191:KIN262192 KSJ262191:KSJ262192 LCF262191:LCF262192 LMB262191:LMB262192 LVX262191:LVX262192 MFT262191:MFT262192 MPP262191:MPP262192 MZL262191:MZL262192 NJH262191:NJH262192 NTD262191:NTD262192 OCZ262191:OCZ262192 OMV262191:OMV262192 OWR262191:OWR262192 PGN262191:PGN262192 PQJ262191:PQJ262192 QAF262191:QAF262192 QKB262191:QKB262192 QTX262191:QTX262192 RDT262191:RDT262192 RNP262191:RNP262192 RXL262191:RXL262192 SHH262191:SHH262192 SRD262191:SRD262192 TAZ262191:TAZ262192 TKV262191:TKV262192 TUR262191:TUR262192 UEN262191:UEN262192 UOJ262191:UOJ262192 UYF262191:UYF262192 VIB262191:VIB262192 VRX262191:VRX262192 WBT262191:WBT262192 WLP262191:WLP262192 WVL262191:WVL262192 D327727:D327728 IZ327727:IZ327728 SV327727:SV327728 ACR327727:ACR327728 AMN327727:AMN327728 AWJ327727:AWJ327728 BGF327727:BGF327728 BQB327727:BQB327728 BZX327727:BZX327728 CJT327727:CJT327728 CTP327727:CTP327728 DDL327727:DDL327728 DNH327727:DNH327728 DXD327727:DXD327728 EGZ327727:EGZ327728 EQV327727:EQV327728 FAR327727:FAR327728 FKN327727:FKN327728 FUJ327727:FUJ327728 GEF327727:GEF327728 GOB327727:GOB327728 GXX327727:GXX327728 HHT327727:HHT327728 HRP327727:HRP327728 IBL327727:IBL327728 ILH327727:ILH327728 IVD327727:IVD327728 JEZ327727:JEZ327728 JOV327727:JOV327728 JYR327727:JYR327728 KIN327727:KIN327728 KSJ327727:KSJ327728 LCF327727:LCF327728 LMB327727:LMB327728 LVX327727:LVX327728 MFT327727:MFT327728 MPP327727:MPP327728 MZL327727:MZL327728 NJH327727:NJH327728 NTD327727:NTD327728 OCZ327727:OCZ327728 OMV327727:OMV327728 OWR327727:OWR327728 PGN327727:PGN327728 PQJ327727:PQJ327728 QAF327727:QAF327728 QKB327727:QKB327728 QTX327727:QTX327728 RDT327727:RDT327728 RNP327727:RNP327728 RXL327727:RXL327728 SHH327727:SHH327728 SRD327727:SRD327728 TAZ327727:TAZ327728 TKV327727:TKV327728 TUR327727:TUR327728 UEN327727:UEN327728 UOJ327727:UOJ327728 UYF327727:UYF327728 VIB327727:VIB327728 VRX327727:VRX327728 WBT327727:WBT327728 WLP327727:WLP327728 WVL327727:WVL327728 D393263:D393264 IZ393263:IZ393264 SV393263:SV393264 ACR393263:ACR393264 AMN393263:AMN393264 AWJ393263:AWJ393264 BGF393263:BGF393264 BQB393263:BQB393264 BZX393263:BZX393264 CJT393263:CJT393264 CTP393263:CTP393264 DDL393263:DDL393264 DNH393263:DNH393264 DXD393263:DXD393264 EGZ393263:EGZ393264 EQV393263:EQV393264 FAR393263:FAR393264 FKN393263:FKN393264 FUJ393263:FUJ393264 GEF393263:GEF393264 GOB393263:GOB393264 GXX393263:GXX393264 HHT393263:HHT393264 HRP393263:HRP393264 IBL393263:IBL393264 ILH393263:ILH393264 IVD393263:IVD393264 JEZ393263:JEZ393264 JOV393263:JOV393264 JYR393263:JYR393264 KIN393263:KIN393264 KSJ393263:KSJ393264 LCF393263:LCF393264 LMB393263:LMB393264 LVX393263:LVX393264 MFT393263:MFT393264 MPP393263:MPP393264 MZL393263:MZL393264 NJH393263:NJH393264 NTD393263:NTD393264 OCZ393263:OCZ393264 OMV393263:OMV393264 OWR393263:OWR393264 PGN393263:PGN393264 PQJ393263:PQJ393264 QAF393263:QAF393264 QKB393263:QKB393264 QTX393263:QTX393264 RDT393263:RDT393264 RNP393263:RNP393264 RXL393263:RXL393264 SHH393263:SHH393264 SRD393263:SRD393264 TAZ393263:TAZ393264 TKV393263:TKV393264 TUR393263:TUR393264 UEN393263:UEN393264 UOJ393263:UOJ393264 UYF393263:UYF393264 VIB393263:VIB393264 VRX393263:VRX393264 WBT393263:WBT393264 WLP393263:WLP393264 WVL393263:WVL393264 D458799:D458800 IZ458799:IZ458800 SV458799:SV458800 ACR458799:ACR458800 AMN458799:AMN458800 AWJ458799:AWJ458800 BGF458799:BGF458800 BQB458799:BQB458800 BZX458799:BZX458800 CJT458799:CJT458800 CTP458799:CTP458800 DDL458799:DDL458800 DNH458799:DNH458800 DXD458799:DXD458800 EGZ458799:EGZ458800 EQV458799:EQV458800 FAR458799:FAR458800 FKN458799:FKN458800 FUJ458799:FUJ458800 GEF458799:GEF458800 GOB458799:GOB458800 GXX458799:GXX458800 HHT458799:HHT458800 HRP458799:HRP458800 IBL458799:IBL458800 ILH458799:ILH458800 IVD458799:IVD458800 JEZ458799:JEZ458800 JOV458799:JOV458800 JYR458799:JYR458800 KIN458799:KIN458800 KSJ458799:KSJ458800 LCF458799:LCF458800 LMB458799:LMB458800 LVX458799:LVX458800 MFT458799:MFT458800 MPP458799:MPP458800 MZL458799:MZL458800 NJH458799:NJH458800 NTD458799:NTD458800 OCZ458799:OCZ458800 OMV458799:OMV458800 OWR458799:OWR458800 PGN458799:PGN458800 PQJ458799:PQJ458800 QAF458799:QAF458800 QKB458799:QKB458800 QTX458799:QTX458800 RDT458799:RDT458800 RNP458799:RNP458800 RXL458799:RXL458800 SHH458799:SHH458800 SRD458799:SRD458800 TAZ458799:TAZ458800 TKV458799:TKV458800 TUR458799:TUR458800 UEN458799:UEN458800 UOJ458799:UOJ458800 UYF458799:UYF458800 VIB458799:VIB458800 VRX458799:VRX458800 WBT458799:WBT458800 WLP458799:WLP458800 WVL458799:WVL458800 D524335:D524336 IZ524335:IZ524336 SV524335:SV524336 ACR524335:ACR524336 AMN524335:AMN524336 AWJ524335:AWJ524336 BGF524335:BGF524336 BQB524335:BQB524336 BZX524335:BZX524336 CJT524335:CJT524336 CTP524335:CTP524336 DDL524335:DDL524336 DNH524335:DNH524336 DXD524335:DXD524336 EGZ524335:EGZ524336 EQV524335:EQV524336 FAR524335:FAR524336 FKN524335:FKN524336 FUJ524335:FUJ524336 GEF524335:GEF524336 GOB524335:GOB524336 GXX524335:GXX524336 HHT524335:HHT524336 HRP524335:HRP524336 IBL524335:IBL524336 ILH524335:ILH524336 IVD524335:IVD524336 JEZ524335:JEZ524336 JOV524335:JOV524336 JYR524335:JYR524336 KIN524335:KIN524336 KSJ524335:KSJ524336 LCF524335:LCF524336 LMB524335:LMB524336 LVX524335:LVX524336 MFT524335:MFT524336 MPP524335:MPP524336 MZL524335:MZL524336 NJH524335:NJH524336 NTD524335:NTD524336 OCZ524335:OCZ524336 OMV524335:OMV524336 OWR524335:OWR524336 PGN524335:PGN524336 PQJ524335:PQJ524336 QAF524335:QAF524336 QKB524335:QKB524336 QTX524335:QTX524336 RDT524335:RDT524336 RNP524335:RNP524336 RXL524335:RXL524336 SHH524335:SHH524336 SRD524335:SRD524336 TAZ524335:TAZ524336 TKV524335:TKV524336 TUR524335:TUR524336 UEN524335:UEN524336 UOJ524335:UOJ524336 UYF524335:UYF524336 VIB524335:VIB524336 VRX524335:VRX524336 WBT524335:WBT524336 WLP524335:WLP524336 WVL524335:WVL524336 D589871:D589872 IZ589871:IZ589872 SV589871:SV589872 ACR589871:ACR589872 AMN589871:AMN589872 AWJ589871:AWJ589872 BGF589871:BGF589872 BQB589871:BQB589872 BZX589871:BZX589872 CJT589871:CJT589872 CTP589871:CTP589872 DDL589871:DDL589872 DNH589871:DNH589872 DXD589871:DXD589872 EGZ589871:EGZ589872 EQV589871:EQV589872 FAR589871:FAR589872 FKN589871:FKN589872 FUJ589871:FUJ589872 GEF589871:GEF589872 GOB589871:GOB589872 GXX589871:GXX589872 HHT589871:HHT589872 HRP589871:HRP589872 IBL589871:IBL589872 ILH589871:ILH589872 IVD589871:IVD589872 JEZ589871:JEZ589872 JOV589871:JOV589872 JYR589871:JYR589872 KIN589871:KIN589872 KSJ589871:KSJ589872 LCF589871:LCF589872 LMB589871:LMB589872 LVX589871:LVX589872 MFT589871:MFT589872 MPP589871:MPP589872 MZL589871:MZL589872 NJH589871:NJH589872 NTD589871:NTD589872 OCZ589871:OCZ589872 OMV589871:OMV589872 OWR589871:OWR589872 PGN589871:PGN589872 PQJ589871:PQJ589872 QAF589871:QAF589872 QKB589871:QKB589872 QTX589871:QTX589872 RDT589871:RDT589872 RNP589871:RNP589872 RXL589871:RXL589872 SHH589871:SHH589872 SRD589871:SRD589872 TAZ589871:TAZ589872 TKV589871:TKV589872 TUR589871:TUR589872 UEN589871:UEN589872 UOJ589871:UOJ589872 UYF589871:UYF589872 VIB589871:VIB589872 VRX589871:VRX589872 WBT589871:WBT589872 WLP589871:WLP589872 WVL589871:WVL589872 D655407:D655408 IZ655407:IZ655408 SV655407:SV655408 ACR655407:ACR655408 AMN655407:AMN655408 AWJ655407:AWJ655408 BGF655407:BGF655408 BQB655407:BQB655408 BZX655407:BZX655408 CJT655407:CJT655408 CTP655407:CTP655408 DDL655407:DDL655408 DNH655407:DNH655408 DXD655407:DXD655408 EGZ655407:EGZ655408 EQV655407:EQV655408 FAR655407:FAR655408 FKN655407:FKN655408 FUJ655407:FUJ655408 GEF655407:GEF655408 GOB655407:GOB655408 GXX655407:GXX655408 HHT655407:HHT655408 HRP655407:HRP655408 IBL655407:IBL655408 ILH655407:ILH655408 IVD655407:IVD655408 JEZ655407:JEZ655408 JOV655407:JOV655408 JYR655407:JYR655408 KIN655407:KIN655408 KSJ655407:KSJ655408 LCF655407:LCF655408 LMB655407:LMB655408 LVX655407:LVX655408 MFT655407:MFT655408 MPP655407:MPP655408 MZL655407:MZL655408 NJH655407:NJH655408 NTD655407:NTD655408 OCZ655407:OCZ655408 OMV655407:OMV655408 OWR655407:OWR655408 PGN655407:PGN655408 PQJ655407:PQJ655408 QAF655407:QAF655408 QKB655407:QKB655408 QTX655407:QTX655408 RDT655407:RDT655408 RNP655407:RNP655408 RXL655407:RXL655408 SHH655407:SHH655408 SRD655407:SRD655408 TAZ655407:TAZ655408 TKV655407:TKV655408 TUR655407:TUR655408 UEN655407:UEN655408 UOJ655407:UOJ655408 UYF655407:UYF655408 VIB655407:VIB655408 VRX655407:VRX655408 WBT655407:WBT655408 WLP655407:WLP655408 WVL655407:WVL655408 D720943:D720944 IZ720943:IZ720944 SV720943:SV720944 ACR720943:ACR720944 AMN720943:AMN720944 AWJ720943:AWJ720944 BGF720943:BGF720944 BQB720943:BQB720944 BZX720943:BZX720944 CJT720943:CJT720944 CTP720943:CTP720944 DDL720943:DDL720944 DNH720943:DNH720944 DXD720943:DXD720944 EGZ720943:EGZ720944 EQV720943:EQV720944 FAR720943:FAR720944 FKN720943:FKN720944 FUJ720943:FUJ720944 GEF720943:GEF720944 GOB720943:GOB720944 GXX720943:GXX720944 HHT720943:HHT720944 HRP720943:HRP720944 IBL720943:IBL720944 ILH720943:ILH720944 IVD720943:IVD720944 JEZ720943:JEZ720944 JOV720943:JOV720944 JYR720943:JYR720944 KIN720943:KIN720944 KSJ720943:KSJ720944 LCF720943:LCF720944 LMB720943:LMB720944 LVX720943:LVX720944 MFT720943:MFT720944 MPP720943:MPP720944 MZL720943:MZL720944 NJH720943:NJH720944 NTD720943:NTD720944 OCZ720943:OCZ720944 OMV720943:OMV720944 OWR720943:OWR720944 PGN720943:PGN720944 PQJ720943:PQJ720944 QAF720943:QAF720944 QKB720943:QKB720944 QTX720943:QTX720944 RDT720943:RDT720944 RNP720943:RNP720944 RXL720943:RXL720944 SHH720943:SHH720944 SRD720943:SRD720944 TAZ720943:TAZ720944 TKV720943:TKV720944 TUR720943:TUR720944 UEN720943:UEN720944 UOJ720943:UOJ720944 UYF720943:UYF720944 VIB720943:VIB720944 VRX720943:VRX720944 WBT720943:WBT720944 WLP720943:WLP720944 WVL720943:WVL720944 D786479:D786480 IZ786479:IZ786480 SV786479:SV786480 ACR786479:ACR786480 AMN786479:AMN786480 AWJ786479:AWJ786480 BGF786479:BGF786480 BQB786479:BQB786480 BZX786479:BZX786480 CJT786479:CJT786480 CTP786479:CTP786480 DDL786479:DDL786480 DNH786479:DNH786480 DXD786479:DXD786480 EGZ786479:EGZ786480 EQV786479:EQV786480 FAR786479:FAR786480 FKN786479:FKN786480 FUJ786479:FUJ786480 GEF786479:GEF786480 GOB786479:GOB786480 GXX786479:GXX786480 HHT786479:HHT786480 HRP786479:HRP786480 IBL786479:IBL786480 ILH786479:ILH786480 IVD786479:IVD786480 JEZ786479:JEZ786480 JOV786479:JOV786480 JYR786479:JYR786480 KIN786479:KIN786480 KSJ786479:KSJ786480 LCF786479:LCF786480 LMB786479:LMB786480 LVX786479:LVX786480 MFT786479:MFT786480 MPP786479:MPP786480 MZL786479:MZL786480 NJH786479:NJH786480 NTD786479:NTD786480 OCZ786479:OCZ786480 OMV786479:OMV786480 OWR786479:OWR786480 PGN786479:PGN786480 PQJ786479:PQJ786480 QAF786479:QAF786480 QKB786479:QKB786480 QTX786479:QTX786480 RDT786479:RDT786480 RNP786479:RNP786480 RXL786479:RXL786480 SHH786479:SHH786480 SRD786479:SRD786480 TAZ786479:TAZ786480 TKV786479:TKV786480 TUR786479:TUR786480 UEN786479:UEN786480 UOJ786479:UOJ786480 UYF786479:UYF786480 VIB786479:VIB786480 VRX786479:VRX786480 WBT786479:WBT786480 WLP786479:WLP786480 WVL786479:WVL786480 D852015:D852016 IZ852015:IZ852016 SV852015:SV852016 ACR852015:ACR852016 AMN852015:AMN852016 AWJ852015:AWJ852016 BGF852015:BGF852016 BQB852015:BQB852016 BZX852015:BZX852016 CJT852015:CJT852016 CTP852015:CTP852016 DDL852015:DDL852016 DNH852015:DNH852016 DXD852015:DXD852016 EGZ852015:EGZ852016 EQV852015:EQV852016 FAR852015:FAR852016 FKN852015:FKN852016 FUJ852015:FUJ852016 GEF852015:GEF852016 GOB852015:GOB852016 GXX852015:GXX852016 HHT852015:HHT852016 HRP852015:HRP852016 IBL852015:IBL852016 ILH852015:ILH852016 IVD852015:IVD852016 JEZ852015:JEZ852016 JOV852015:JOV852016 JYR852015:JYR852016 KIN852015:KIN852016 KSJ852015:KSJ852016 LCF852015:LCF852016 LMB852015:LMB852016 LVX852015:LVX852016 MFT852015:MFT852016 MPP852015:MPP852016 MZL852015:MZL852016 NJH852015:NJH852016 NTD852015:NTD852016 OCZ852015:OCZ852016 OMV852015:OMV852016 OWR852015:OWR852016 PGN852015:PGN852016 PQJ852015:PQJ852016 QAF852015:QAF852016 QKB852015:QKB852016 QTX852015:QTX852016 RDT852015:RDT852016 RNP852015:RNP852016 RXL852015:RXL852016 SHH852015:SHH852016 SRD852015:SRD852016 TAZ852015:TAZ852016 TKV852015:TKV852016 TUR852015:TUR852016 UEN852015:UEN852016 UOJ852015:UOJ852016 UYF852015:UYF852016 VIB852015:VIB852016 VRX852015:VRX852016 WBT852015:WBT852016 WLP852015:WLP852016 WVL852015:WVL852016 D917551:D917552 IZ917551:IZ917552 SV917551:SV917552 ACR917551:ACR917552 AMN917551:AMN917552 AWJ917551:AWJ917552 BGF917551:BGF917552 BQB917551:BQB917552 BZX917551:BZX917552 CJT917551:CJT917552 CTP917551:CTP917552 DDL917551:DDL917552 DNH917551:DNH917552 DXD917551:DXD917552 EGZ917551:EGZ917552 EQV917551:EQV917552 FAR917551:FAR917552 FKN917551:FKN917552 FUJ917551:FUJ917552 GEF917551:GEF917552 GOB917551:GOB917552 GXX917551:GXX917552 HHT917551:HHT917552 HRP917551:HRP917552 IBL917551:IBL917552 ILH917551:ILH917552 IVD917551:IVD917552 JEZ917551:JEZ917552 JOV917551:JOV917552 JYR917551:JYR917552 KIN917551:KIN917552 KSJ917551:KSJ917552 LCF917551:LCF917552 LMB917551:LMB917552 LVX917551:LVX917552 MFT917551:MFT917552 MPP917551:MPP917552 MZL917551:MZL917552 NJH917551:NJH917552 NTD917551:NTD917552 OCZ917551:OCZ917552 OMV917551:OMV917552 OWR917551:OWR917552 PGN917551:PGN917552 PQJ917551:PQJ917552 QAF917551:QAF917552 QKB917551:QKB917552 QTX917551:QTX917552 RDT917551:RDT917552 RNP917551:RNP917552 RXL917551:RXL917552 SHH917551:SHH917552 SRD917551:SRD917552 TAZ917551:TAZ917552 TKV917551:TKV917552 TUR917551:TUR917552 UEN917551:UEN917552 UOJ917551:UOJ917552 UYF917551:UYF917552 VIB917551:VIB917552 VRX917551:VRX917552 WBT917551:WBT917552 WLP917551:WLP917552 WVL917551:WVL917552 D983087:D983088 IZ983087:IZ983088 SV983087:SV983088 ACR983087:ACR983088 AMN983087:AMN983088 AWJ983087:AWJ983088 BGF983087:BGF983088 BQB983087:BQB983088 BZX983087:BZX983088 CJT983087:CJT983088 CTP983087:CTP983088 DDL983087:DDL983088 DNH983087:DNH983088 DXD983087:DXD983088 EGZ983087:EGZ983088 EQV983087:EQV983088 FAR983087:FAR983088 FKN983087:FKN983088 FUJ983087:FUJ983088 GEF983087:GEF983088 GOB983087:GOB983088 GXX983087:GXX983088 HHT983087:HHT983088 HRP983087:HRP983088 IBL983087:IBL983088 ILH983087:ILH983088 IVD983087:IVD983088 JEZ983087:JEZ983088 JOV983087:JOV983088 JYR983087:JYR983088 KIN983087:KIN983088 KSJ983087:KSJ983088 LCF983087:LCF983088 LMB983087:LMB983088 LVX983087:LVX983088 MFT983087:MFT983088 MPP983087:MPP983088 MZL983087:MZL983088 NJH983087:NJH983088 NTD983087:NTD983088 OCZ983087:OCZ983088 OMV983087:OMV983088 OWR983087:OWR983088 PGN983087:PGN983088 PQJ983087:PQJ983088 QAF983087:QAF983088 QKB983087:QKB983088 QTX983087:QTX983088 RDT983087:RDT983088 RNP983087:RNP983088 RXL983087:RXL983088 SHH983087:SHH983088 SRD983087:SRD983088 TAZ983087:TAZ983088 TKV983087:TKV983088 TUR983087:TUR983088 UEN983087:UEN983088 UOJ983087:UOJ983088 UYF983087:UYF983088 VIB983087:VIB983088 VRX983087:VRX983088 WBT983087:WBT983088 WLP983087:WLP983088 WVL983087:WVL983088" xr:uid="{2F730317-9853-49E1-BDCC-F415DFA2D9CC}">
      <formula1>"入居希望者に公開,入居希望者に交付,入居希望者に公開・入居希望者に交付,公開していない"</formula1>
    </dataValidation>
    <dataValidation type="list" allowBlank="1" showInputMessage="1" showErrorMessage="1" sqref="H37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H65573 JD65573 SZ65573 ACV65573 AMR65573 AWN65573 BGJ65573 BQF65573 CAB65573 CJX65573 CTT65573 DDP65573 DNL65573 DXH65573 EHD65573 EQZ65573 FAV65573 FKR65573 FUN65573 GEJ65573 GOF65573 GYB65573 HHX65573 HRT65573 IBP65573 ILL65573 IVH65573 JFD65573 JOZ65573 JYV65573 KIR65573 KSN65573 LCJ65573 LMF65573 LWB65573 MFX65573 MPT65573 MZP65573 NJL65573 NTH65573 ODD65573 OMZ65573 OWV65573 PGR65573 PQN65573 QAJ65573 QKF65573 QUB65573 RDX65573 RNT65573 RXP65573 SHL65573 SRH65573 TBD65573 TKZ65573 TUV65573 UER65573 UON65573 UYJ65573 VIF65573 VSB65573 WBX65573 WLT65573 WVP65573 H131109 JD131109 SZ131109 ACV131109 AMR131109 AWN131109 BGJ131109 BQF131109 CAB131109 CJX131109 CTT131109 DDP131109 DNL131109 DXH131109 EHD131109 EQZ131109 FAV131109 FKR131109 FUN131109 GEJ131109 GOF131109 GYB131109 HHX131109 HRT131109 IBP131109 ILL131109 IVH131109 JFD131109 JOZ131109 JYV131109 KIR131109 KSN131109 LCJ131109 LMF131109 LWB131109 MFX131109 MPT131109 MZP131109 NJL131109 NTH131109 ODD131109 OMZ131109 OWV131109 PGR131109 PQN131109 QAJ131109 QKF131109 QUB131109 RDX131109 RNT131109 RXP131109 SHL131109 SRH131109 TBD131109 TKZ131109 TUV131109 UER131109 UON131109 UYJ131109 VIF131109 VSB131109 WBX131109 WLT131109 WVP131109 H196645 JD196645 SZ196645 ACV196645 AMR196645 AWN196645 BGJ196645 BQF196645 CAB196645 CJX196645 CTT196645 DDP196645 DNL196645 DXH196645 EHD196645 EQZ196645 FAV196645 FKR196645 FUN196645 GEJ196645 GOF196645 GYB196645 HHX196645 HRT196645 IBP196645 ILL196645 IVH196645 JFD196645 JOZ196645 JYV196645 KIR196645 KSN196645 LCJ196645 LMF196645 LWB196645 MFX196645 MPT196645 MZP196645 NJL196645 NTH196645 ODD196645 OMZ196645 OWV196645 PGR196645 PQN196645 QAJ196645 QKF196645 QUB196645 RDX196645 RNT196645 RXP196645 SHL196645 SRH196645 TBD196645 TKZ196645 TUV196645 UER196645 UON196645 UYJ196645 VIF196645 VSB196645 WBX196645 WLT196645 WVP196645 H262181 JD262181 SZ262181 ACV262181 AMR262181 AWN262181 BGJ262181 BQF262181 CAB262181 CJX262181 CTT262181 DDP262181 DNL262181 DXH262181 EHD262181 EQZ262181 FAV262181 FKR262181 FUN262181 GEJ262181 GOF262181 GYB262181 HHX262181 HRT262181 IBP262181 ILL262181 IVH262181 JFD262181 JOZ262181 JYV262181 KIR262181 KSN262181 LCJ262181 LMF262181 LWB262181 MFX262181 MPT262181 MZP262181 NJL262181 NTH262181 ODD262181 OMZ262181 OWV262181 PGR262181 PQN262181 QAJ262181 QKF262181 QUB262181 RDX262181 RNT262181 RXP262181 SHL262181 SRH262181 TBD262181 TKZ262181 TUV262181 UER262181 UON262181 UYJ262181 VIF262181 VSB262181 WBX262181 WLT262181 WVP262181 H327717 JD327717 SZ327717 ACV327717 AMR327717 AWN327717 BGJ327717 BQF327717 CAB327717 CJX327717 CTT327717 DDP327717 DNL327717 DXH327717 EHD327717 EQZ327717 FAV327717 FKR327717 FUN327717 GEJ327717 GOF327717 GYB327717 HHX327717 HRT327717 IBP327717 ILL327717 IVH327717 JFD327717 JOZ327717 JYV327717 KIR327717 KSN327717 LCJ327717 LMF327717 LWB327717 MFX327717 MPT327717 MZP327717 NJL327717 NTH327717 ODD327717 OMZ327717 OWV327717 PGR327717 PQN327717 QAJ327717 QKF327717 QUB327717 RDX327717 RNT327717 RXP327717 SHL327717 SRH327717 TBD327717 TKZ327717 TUV327717 UER327717 UON327717 UYJ327717 VIF327717 VSB327717 WBX327717 WLT327717 WVP327717 H393253 JD393253 SZ393253 ACV393253 AMR393253 AWN393253 BGJ393253 BQF393253 CAB393253 CJX393253 CTT393253 DDP393253 DNL393253 DXH393253 EHD393253 EQZ393253 FAV393253 FKR393253 FUN393253 GEJ393253 GOF393253 GYB393253 HHX393253 HRT393253 IBP393253 ILL393253 IVH393253 JFD393253 JOZ393253 JYV393253 KIR393253 KSN393253 LCJ393253 LMF393253 LWB393253 MFX393253 MPT393253 MZP393253 NJL393253 NTH393253 ODD393253 OMZ393253 OWV393253 PGR393253 PQN393253 QAJ393253 QKF393253 QUB393253 RDX393253 RNT393253 RXP393253 SHL393253 SRH393253 TBD393253 TKZ393253 TUV393253 UER393253 UON393253 UYJ393253 VIF393253 VSB393253 WBX393253 WLT393253 WVP393253 H458789 JD458789 SZ458789 ACV458789 AMR458789 AWN458789 BGJ458789 BQF458789 CAB458789 CJX458789 CTT458789 DDP458789 DNL458789 DXH458789 EHD458789 EQZ458789 FAV458789 FKR458789 FUN458789 GEJ458789 GOF458789 GYB458789 HHX458789 HRT458789 IBP458789 ILL458789 IVH458789 JFD458789 JOZ458789 JYV458789 KIR458789 KSN458789 LCJ458789 LMF458789 LWB458789 MFX458789 MPT458789 MZP458789 NJL458789 NTH458789 ODD458789 OMZ458789 OWV458789 PGR458789 PQN458789 QAJ458789 QKF458789 QUB458789 RDX458789 RNT458789 RXP458789 SHL458789 SRH458789 TBD458789 TKZ458789 TUV458789 UER458789 UON458789 UYJ458789 VIF458789 VSB458789 WBX458789 WLT458789 WVP458789 H524325 JD524325 SZ524325 ACV524325 AMR524325 AWN524325 BGJ524325 BQF524325 CAB524325 CJX524325 CTT524325 DDP524325 DNL524325 DXH524325 EHD524325 EQZ524325 FAV524325 FKR524325 FUN524325 GEJ524325 GOF524325 GYB524325 HHX524325 HRT524325 IBP524325 ILL524325 IVH524325 JFD524325 JOZ524325 JYV524325 KIR524325 KSN524325 LCJ524325 LMF524325 LWB524325 MFX524325 MPT524325 MZP524325 NJL524325 NTH524325 ODD524325 OMZ524325 OWV524325 PGR524325 PQN524325 QAJ524325 QKF524325 QUB524325 RDX524325 RNT524325 RXP524325 SHL524325 SRH524325 TBD524325 TKZ524325 TUV524325 UER524325 UON524325 UYJ524325 VIF524325 VSB524325 WBX524325 WLT524325 WVP524325 H589861 JD589861 SZ589861 ACV589861 AMR589861 AWN589861 BGJ589861 BQF589861 CAB589861 CJX589861 CTT589861 DDP589861 DNL589861 DXH589861 EHD589861 EQZ589861 FAV589861 FKR589861 FUN589861 GEJ589861 GOF589861 GYB589861 HHX589861 HRT589861 IBP589861 ILL589861 IVH589861 JFD589861 JOZ589861 JYV589861 KIR589861 KSN589861 LCJ589861 LMF589861 LWB589861 MFX589861 MPT589861 MZP589861 NJL589861 NTH589861 ODD589861 OMZ589861 OWV589861 PGR589861 PQN589861 QAJ589861 QKF589861 QUB589861 RDX589861 RNT589861 RXP589861 SHL589861 SRH589861 TBD589861 TKZ589861 TUV589861 UER589861 UON589861 UYJ589861 VIF589861 VSB589861 WBX589861 WLT589861 WVP589861 H655397 JD655397 SZ655397 ACV655397 AMR655397 AWN655397 BGJ655397 BQF655397 CAB655397 CJX655397 CTT655397 DDP655397 DNL655397 DXH655397 EHD655397 EQZ655397 FAV655397 FKR655397 FUN655397 GEJ655397 GOF655397 GYB655397 HHX655397 HRT655397 IBP655397 ILL655397 IVH655397 JFD655397 JOZ655397 JYV655397 KIR655397 KSN655397 LCJ655397 LMF655397 LWB655397 MFX655397 MPT655397 MZP655397 NJL655397 NTH655397 ODD655397 OMZ655397 OWV655397 PGR655397 PQN655397 QAJ655397 QKF655397 QUB655397 RDX655397 RNT655397 RXP655397 SHL655397 SRH655397 TBD655397 TKZ655397 TUV655397 UER655397 UON655397 UYJ655397 VIF655397 VSB655397 WBX655397 WLT655397 WVP655397 H720933 JD720933 SZ720933 ACV720933 AMR720933 AWN720933 BGJ720933 BQF720933 CAB720933 CJX720933 CTT720933 DDP720933 DNL720933 DXH720933 EHD720933 EQZ720933 FAV720933 FKR720933 FUN720933 GEJ720933 GOF720933 GYB720933 HHX720933 HRT720933 IBP720933 ILL720933 IVH720933 JFD720933 JOZ720933 JYV720933 KIR720933 KSN720933 LCJ720933 LMF720933 LWB720933 MFX720933 MPT720933 MZP720933 NJL720933 NTH720933 ODD720933 OMZ720933 OWV720933 PGR720933 PQN720933 QAJ720933 QKF720933 QUB720933 RDX720933 RNT720933 RXP720933 SHL720933 SRH720933 TBD720933 TKZ720933 TUV720933 UER720933 UON720933 UYJ720933 VIF720933 VSB720933 WBX720933 WLT720933 WVP720933 H786469 JD786469 SZ786469 ACV786469 AMR786469 AWN786469 BGJ786469 BQF786469 CAB786469 CJX786469 CTT786469 DDP786469 DNL786469 DXH786469 EHD786469 EQZ786469 FAV786469 FKR786469 FUN786469 GEJ786469 GOF786469 GYB786469 HHX786469 HRT786469 IBP786469 ILL786469 IVH786469 JFD786469 JOZ786469 JYV786469 KIR786469 KSN786469 LCJ786469 LMF786469 LWB786469 MFX786469 MPT786469 MZP786469 NJL786469 NTH786469 ODD786469 OMZ786469 OWV786469 PGR786469 PQN786469 QAJ786469 QKF786469 QUB786469 RDX786469 RNT786469 RXP786469 SHL786469 SRH786469 TBD786469 TKZ786469 TUV786469 UER786469 UON786469 UYJ786469 VIF786469 VSB786469 WBX786469 WLT786469 WVP786469 H852005 JD852005 SZ852005 ACV852005 AMR852005 AWN852005 BGJ852005 BQF852005 CAB852005 CJX852005 CTT852005 DDP852005 DNL852005 DXH852005 EHD852005 EQZ852005 FAV852005 FKR852005 FUN852005 GEJ852005 GOF852005 GYB852005 HHX852005 HRT852005 IBP852005 ILL852005 IVH852005 JFD852005 JOZ852005 JYV852005 KIR852005 KSN852005 LCJ852005 LMF852005 LWB852005 MFX852005 MPT852005 MZP852005 NJL852005 NTH852005 ODD852005 OMZ852005 OWV852005 PGR852005 PQN852005 QAJ852005 QKF852005 QUB852005 RDX852005 RNT852005 RXP852005 SHL852005 SRH852005 TBD852005 TKZ852005 TUV852005 UER852005 UON852005 UYJ852005 VIF852005 VSB852005 WBX852005 WLT852005 WVP852005 H917541 JD917541 SZ917541 ACV917541 AMR917541 AWN917541 BGJ917541 BQF917541 CAB917541 CJX917541 CTT917541 DDP917541 DNL917541 DXH917541 EHD917541 EQZ917541 FAV917541 FKR917541 FUN917541 GEJ917541 GOF917541 GYB917541 HHX917541 HRT917541 IBP917541 ILL917541 IVH917541 JFD917541 JOZ917541 JYV917541 KIR917541 KSN917541 LCJ917541 LMF917541 LWB917541 MFX917541 MPT917541 MZP917541 NJL917541 NTH917541 ODD917541 OMZ917541 OWV917541 PGR917541 PQN917541 QAJ917541 QKF917541 QUB917541 RDX917541 RNT917541 RXP917541 SHL917541 SRH917541 TBD917541 TKZ917541 TUV917541 UER917541 UON917541 UYJ917541 VIF917541 VSB917541 WBX917541 WLT917541 WVP917541 H983077 JD983077 SZ983077 ACV983077 AMR983077 AWN983077 BGJ983077 BQF983077 CAB983077 CJX983077 CTT983077 DDP983077 DNL983077 DXH983077 EHD983077 EQZ983077 FAV983077 FKR983077 FUN983077 GEJ983077 GOF983077 GYB983077 HHX983077 HRT983077 IBP983077 ILL983077 IVH983077 JFD983077 JOZ983077 JYV983077 KIR983077 KSN983077 LCJ983077 LMF983077 LWB983077 MFX983077 MPT983077 MZP983077 NJL983077 NTH983077 ODD983077 OMZ983077 OWV983077 PGR983077 PQN983077 QAJ983077 QKF983077 QUB983077 RDX983077 RNT983077 RXP983077 SHL983077 SRH983077 TBD983077 TKZ983077 TUV983077 UER983077 UON983077 UYJ983077 VIF983077 VSB983077 WBX983077 WLT983077 WVP983077 H41 JD41 SZ41 ACV41 AMR41 AWN41 BGJ41 BQF41 CAB41 CJX41 CTT41 DDP41 DNL41 DXH41 EHD41 EQZ41 FAV41 FKR41 FUN41 GEJ41 GOF41 GYB41 HHX41 HRT41 IBP41 ILL41 IVH41 JFD41 JOZ41 JYV41 KIR41 KSN41 LCJ41 LMF41 LWB41 MFX41 MPT41 MZP41 NJL41 NTH41 ODD41 OMZ41 OWV41 PGR41 PQN41 QAJ41 QKF41 QUB41 RDX41 RNT41 RXP41 SHL41 SRH41 TBD41 TKZ41 TUV41 UER41 UON41 UYJ41 VIF41 VSB41 WBX41 WLT41 WVP41 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WVP983081" xr:uid="{F6F075B7-0531-4A8D-85F6-51A0D7550F6C}">
      <formula1>"昭和,平成"</formula1>
    </dataValidation>
    <dataValidation type="list" allowBlank="1" showInputMessage="1" showErrorMessage="1" sqref="WVP98308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WLT983083 IZ36 SV36 ACR36 AMN36 AWJ36 BGF36 BQB36 BZX36 CJT36 CTP36 DDL36 DNH36 DXD36 EGZ36 EQV36 FAR36 FKN36 FUJ36 GEF36 GOB36 GXX36 HHT36 HRP36 IBL36 ILH36 IVD36 JEZ36 JOV36 JYR36 KIN36 KSJ36 LCF36 LMB36 LVX36 MFT36 MPP36 MZL36 NJH36 NTD36 OCZ36 OMV36 OWR36 PGN36 PQJ36 QAF36 QKB36 QTX36 RDT36 RNP36 RXL36 SHH36 SRD36 TAZ36 TKV36 TUR36 UEN36 UOJ36 UYF36 VIB36 VRX36 WBT36 WLP36 WVL36 D65572 IZ65572 SV65572 ACR65572 AMN65572 AWJ65572 BGF65572 BQB65572 BZX65572 CJT65572 CTP65572 DDL65572 DNH65572 DXD65572 EGZ65572 EQV65572 FAR65572 FKN65572 FUJ65572 GEF65572 GOB65572 GXX65572 HHT65572 HRP65572 IBL65572 ILH65572 IVD65572 JEZ65572 JOV65572 JYR65572 KIN65572 KSJ65572 LCF65572 LMB65572 LVX65572 MFT65572 MPP65572 MZL65572 NJH65572 NTD65572 OCZ65572 OMV65572 OWR65572 PGN65572 PQJ65572 QAF65572 QKB65572 QTX65572 RDT65572 RNP65572 RXL65572 SHH65572 SRD65572 TAZ65572 TKV65572 TUR65572 UEN65572 UOJ65572 UYF65572 VIB65572 VRX65572 WBT65572 WLP65572 WVL65572 D131108 IZ131108 SV131108 ACR131108 AMN131108 AWJ131108 BGF131108 BQB131108 BZX131108 CJT131108 CTP131108 DDL131108 DNH131108 DXD131108 EGZ131108 EQV131108 FAR131108 FKN131108 FUJ131108 GEF131108 GOB131108 GXX131108 HHT131108 HRP131108 IBL131108 ILH131108 IVD131108 JEZ131108 JOV131108 JYR131108 KIN131108 KSJ131108 LCF131108 LMB131108 LVX131108 MFT131108 MPP131108 MZL131108 NJH131108 NTD131108 OCZ131108 OMV131108 OWR131108 PGN131108 PQJ131108 QAF131108 QKB131108 QTX131108 RDT131108 RNP131108 RXL131108 SHH131108 SRD131108 TAZ131108 TKV131108 TUR131108 UEN131108 UOJ131108 UYF131108 VIB131108 VRX131108 WBT131108 WLP131108 WVL131108 D196644 IZ196644 SV196644 ACR196644 AMN196644 AWJ196644 BGF196644 BQB196644 BZX196644 CJT196644 CTP196644 DDL196644 DNH196644 DXD196644 EGZ196644 EQV196644 FAR196644 FKN196644 FUJ196644 GEF196644 GOB196644 GXX196644 HHT196644 HRP196644 IBL196644 ILH196644 IVD196644 JEZ196644 JOV196644 JYR196644 KIN196644 KSJ196644 LCF196644 LMB196644 LVX196644 MFT196644 MPP196644 MZL196644 NJH196644 NTD196644 OCZ196644 OMV196644 OWR196644 PGN196644 PQJ196644 QAF196644 QKB196644 QTX196644 RDT196644 RNP196644 RXL196644 SHH196644 SRD196644 TAZ196644 TKV196644 TUR196644 UEN196644 UOJ196644 UYF196644 VIB196644 VRX196644 WBT196644 WLP196644 WVL196644 D262180 IZ262180 SV262180 ACR262180 AMN262180 AWJ262180 BGF262180 BQB262180 BZX262180 CJT262180 CTP262180 DDL262180 DNH262180 DXD262180 EGZ262180 EQV262180 FAR262180 FKN262180 FUJ262180 GEF262180 GOB262180 GXX262180 HHT262180 HRP262180 IBL262180 ILH262180 IVD262180 JEZ262180 JOV262180 JYR262180 KIN262180 KSJ262180 LCF262180 LMB262180 LVX262180 MFT262180 MPP262180 MZL262180 NJH262180 NTD262180 OCZ262180 OMV262180 OWR262180 PGN262180 PQJ262180 QAF262180 QKB262180 QTX262180 RDT262180 RNP262180 RXL262180 SHH262180 SRD262180 TAZ262180 TKV262180 TUR262180 UEN262180 UOJ262180 UYF262180 VIB262180 VRX262180 WBT262180 WLP262180 WVL262180 D327716 IZ327716 SV327716 ACR327716 AMN327716 AWJ327716 BGF327716 BQB327716 BZX327716 CJT327716 CTP327716 DDL327716 DNH327716 DXD327716 EGZ327716 EQV327716 FAR327716 FKN327716 FUJ327716 GEF327716 GOB327716 GXX327716 HHT327716 HRP327716 IBL327716 ILH327716 IVD327716 JEZ327716 JOV327716 JYR327716 KIN327716 KSJ327716 LCF327716 LMB327716 LVX327716 MFT327716 MPP327716 MZL327716 NJH327716 NTD327716 OCZ327716 OMV327716 OWR327716 PGN327716 PQJ327716 QAF327716 QKB327716 QTX327716 RDT327716 RNP327716 RXL327716 SHH327716 SRD327716 TAZ327716 TKV327716 TUR327716 UEN327716 UOJ327716 UYF327716 VIB327716 VRX327716 WBT327716 WLP327716 WVL327716 D393252 IZ393252 SV393252 ACR393252 AMN393252 AWJ393252 BGF393252 BQB393252 BZX393252 CJT393252 CTP393252 DDL393252 DNH393252 DXD393252 EGZ393252 EQV393252 FAR393252 FKN393252 FUJ393252 GEF393252 GOB393252 GXX393252 HHT393252 HRP393252 IBL393252 ILH393252 IVD393252 JEZ393252 JOV393252 JYR393252 KIN393252 KSJ393252 LCF393252 LMB393252 LVX393252 MFT393252 MPP393252 MZL393252 NJH393252 NTD393252 OCZ393252 OMV393252 OWR393252 PGN393252 PQJ393252 QAF393252 QKB393252 QTX393252 RDT393252 RNP393252 RXL393252 SHH393252 SRD393252 TAZ393252 TKV393252 TUR393252 UEN393252 UOJ393252 UYF393252 VIB393252 VRX393252 WBT393252 WLP393252 WVL393252 D458788 IZ458788 SV458788 ACR458788 AMN458788 AWJ458788 BGF458788 BQB458788 BZX458788 CJT458788 CTP458788 DDL458788 DNH458788 DXD458788 EGZ458788 EQV458788 FAR458788 FKN458788 FUJ458788 GEF458788 GOB458788 GXX458788 HHT458788 HRP458788 IBL458788 ILH458788 IVD458788 JEZ458788 JOV458788 JYR458788 KIN458788 KSJ458788 LCF458788 LMB458788 LVX458788 MFT458788 MPP458788 MZL458788 NJH458788 NTD458788 OCZ458788 OMV458788 OWR458788 PGN458788 PQJ458788 QAF458788 QKB458788 QTX458788 RDT458788 RNP458788 RXL458788 SHH458788 SRD458788 TAZ458788 TKV458788 TUR458788 UEN458788 UOJ458788 UYF458788 VIB458788 VRX458788 WBT458788 WLP458788 WVL458788 D524324 IZ524324 SV524324 ACR524324 AMN524324 AWJ524324 BGF524324 BQB524324 BZX524324 CJT524324 CTP524324 DDL524324 DNH524324 DXD524324 EGZ524324 EQV524324 FAR524324 FKN524324 FUJ524324 GEF524324 GOB524324 GXX524324 HHT524324 HRP524324 IBL524324 ILH524324 IVD524324 JEZ524324 JOV524324 JYR524324 KIN524324 KSJ524324 LCF524324 LMB524324 LVX524324 MFT524324 MPP524324 MZL524324 NJH524324 NTD524324 OCZ524324 OMV524324 OWR524324 PGN524324 PQJ524324 QAF524324 QKB524324 QTX524324 RDT524324 RNP524324 RXL524324 SHH524324 SRD524324 TAZ524324 TKV524324 TUR524324 UEN524324 UOJ524324 UYF524324 VIB524324 VRX524324 WBT524324 WLP524324 WVL524324 D589860 IZ589860 SV589860 ACR589860 AMN589860 AWJ589860 BGF589860 BQB589860 BZX589860 CJT589860 CTP589860 DDL589860 DNH589860 DXD589860 EGZ589860 EQV589860 FAR589860 FKN589860 FUJ589860 GEF589860 GOB589860 GXX589860 HHT589860 HRP589860 IBL589860 ILH589860 IVD589860 JEZ589860 JOV589860 JYR589860 KIN589860 KSJ589860 LCF589860 LMB589860 LVX589860 MFT589860 MPP589860 MZL589860 NJH589860 NTD589860 OCZ589860 OMV589860 OWR589860 PGN589860 PQJ589860 QAF589860 QKB589860 QTX589860 RDT589860 RNP589860 RXL589860 SHH589860 SRD589860 TAZ589860 TKV589860 TUR589860 UEN589860 UOJ589860 UYF589860 VIB589860 VRX589860 WBT589860 WLP589860 WVL589860 D655396 IZ655396 SV655396 ACR655396 AMN655396 AWJ655396 BGF655396 BQB655396 BZX655396 CJT655396 CTP655396 DDL655396 DNH655396 DXD655396 EGZ655396 EQV655396 FAR655396 FKN655396 FUJ655396 GEF655396 GOB655396 GXX655396 HHT655396 HRP655396 IBL655396 ILH655396 IVD655396 JEZ655396 JOV655396 JYR655396 KIN655396 KSJ655396 LCF655396 LMB655396 LVX655396 MFT655396 MPP655396 MZL655396 NJH655396 NTD655396 OCZ655396 OMV655396 OWR655396 PGN655396 PQJ655396 QAF655396 QKB655396 QTX655396 RDT655396 RNP655396 RXL655396 SHH655396 SRD655396 TAZ655396 TKV655396 TUR655396 UEN655396 UOJ655396 UYF655396 VIB655396 VRX655396 WBT655396 WLP655396 WVL655396 D720932 IZ720932 SV720932 ACR720932 AMN720932 AWJ720932 BGF720932 BQB720932 BZX720932 CJT720932 CTP720932 DDL720932 DNH720932 DXD720932 EGZ720932 EQV720932 FAR720932 FKN720932 FUJ720932 GEF720932 GOB720932 GXX720932 HHT720932 HRP720932 IBL720932 ILH720932 IVD720932 JEZ720932 JOV720932 JYR720932 KIN720932 KSJ720932 LCF720932 LMB720932 LVX720932 MFT720932 MPP720932 MZL720932 NJH720932 NTD720932 OCZ720932 OMV720932 OWR720932 PGN720932 PQJ720932 QAF720932 QKB720932 QTX720932 RDT720932 RNP720932 RXL720932 SHH720932 SRD720932 TAZ720932 TKV720932 TUR720932 UEN720932 UOJ720932 UYF720932 VIB720932 VRX720932 WBT720932 WLP720932 WVL720932 D786468 IZ786468 SV786468 ACR786468 AMN786468 AWJ786468 BGF786468 BQB786468 BZX786468 CJT786468 CTP786468 DDL786468 DNH786468 DXD786468 EGZ786468 EQV786468 FAR786468 FKN786468 FUJ786468 GEF786468 GOB786468 GXX786468 HHT786468 HRP786468 IBL786468 ILH786468 IVD786468 JEZ786468 JOV786468 JYR786468 KIN786468 KSJ786468 LCF786468 LMB786468 LVX786468 MFT786468 MPP786468 MZL786468 NJH786468 NTD786468 OCZ786468 OMV786468 OWR786468 PGN786468 PQJ786468 QAF786468 QKB786468 QTX786468 RDT786468 RNP786468 RXL786468 SHH786468 SRD786468 TAZ786468 TKV786468 TUR786468 UEN786468 UOJ786468 UYF786468 VIB786468 VRX786468 WBT786468 WLP786468 WVL786468 D852004 IZ852004 SV852004 ACR852004 AMN852004 AWJ852004 BGF852004 BQB852004 BZX852004 CJT852004 CTP852004 DDL852004 DNH852004 DXD852004 EGZ852004 EQV852004 FAR852004 FKN852004 FUJ852004 GEF852004 GOB852004 GXX852004 HHT852004 HRP852004 IBL852004 ILH852004 IVD852004 JEZ852004 JOV852004 JYR852004 KIN852004 KSJ852004 LCF852004 LMB852004 LVX852004 MFT852004 MPP852004 MZL852004 NJH852004 NTD852004 OCZ852004 OMV852004 OWR852004 PGN852004 PQJ852004 QAF852004 QKB852004 QTX852004 RDT852004 RNP852004 RXL852004 SHH852004 SRD852004 TAZ852004 TKV852004 TUR852004 UEN852004 UOJ852004 UYF852004 VIB852004 VRX852004 WBT852004 WLP852004 WVL852004 D917540 IZ917540 SV917540 ACR917540 AMN917540 AWJ917540 BGF917540 BQB917540 BZX917540 CJT917540 CTP917540 DDL917540 DNH917540 DXD917540 EGZ917540 EQV917540 FAR917540 FKN917540 FUJ917540 GEF917540 GOB917540 GXX917540 HHT917540 HRP917540 IBL917540 ILH917540 IVD917540 JEZ917540 JOV917540 JYR917540 KIN917540 KSJ917540 LCF917540 LMB917540 LVX917540 MFT917540 MPP917540 MZL917540 NJH917540 NTD917540 OCZ917540 OMV917540 OWR917540 PGN917540 PQJ917540 QAF917540 QKB917540 QTX917540 RDT917540 RNP917540 RXL917540 SHH917540 SRD917540 TAZ917540 TKV917540 TUR917540 UEN917540 UOJ917540 UYF917540 VIB917540 VRX917540 WBT917540 WLP917540 WVL917540 D983076 IZ983076 SV983076 ACR983076 AMN983076 AWJ983076 BGF983076 BQB983076 BZX983076 CJT983076 CTP983076 DDL983076 DNH983076 DXD983076 EGZ983076 EQV983076 FAR983076 FKN983076 FUJ983076 GEF983076 GOB983076 GXX983076 HHT983076 HRP983076 IBL983076 ILH983076 IVD983076 JEZ983076 JOV983076 JYR983076 KIN983076 KSJ983076 LCF983076 LMB983076 LVX983076 MFT983076 MPP983076 MZL983076 NJH983076 NTD983076 OCZ983076 OMV983076 OWR983076 PGN983076 PQJ983076 QAF983076 QKB983076 QTX983076 RDT983076 RNP983076 RXL983076 SHH983076 SRD983076 TAZ983076 TKV983076 TUR983076 UEN983076 UOJ983076 UYF983076 VIB983076 VRX983076 WBT983076 WLP983076 WVL983076 H38 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H65574 JD65574 SZ65574 ACV65574 AMR65574 AWN65574 BGJ65574 BQF65574 CAB65574 CJX65574 CTT65574 DDP65574 DNL65574 DXH65574 EHD65574 EQZ65574 FAV65574 FKR65574 FUN65574 GEJ65574 GOF65574 GYB65574 HHX65574 HRT65574 IBP65574 ILL65574 IVH65574 JFD65574 JOZ65574 JYV65574 KIR65574 KSN65574 LCJ65574 LMF65574 LWB65574 MFX65574 MPT65574 MZP65574 NJL65574 NTH65574 ODD65574 OMZ65574 OWV65574 PGR65574 PQN65574 QAJ65574 QKF65574 QUB65574 RDX65574 RNT65574 RXP65574 SHL65574 SRH65574 TBD65574 TKZ65574 TUV65574 UER65574 UON65574 UYJ65574 VIF65574 VSB65574 WBX65574 WLT65574 WVP65574 H131110 JD131110 SZ131110 ACV131110 AMR131110 AWN131110 BGJ131110 BQF131110 CAB131110 CJX131110 CTT131110 DDP131110 DNL131110 DXH131110 EHD131110 EQZ131110 FAV131110 FKR131110 FUN131110 GEJ131110 GOF131110 GYB131110 HHX131110 HRT131110 IBP131110 ILL131110 IVH131110 JFD131110 JOZ131110 JYV131110 KIR131110 KSN131110 LCJ131110 LMF131110 LWB131110 MFX131110 MPT131110 MZP131110 NJL131110 NTH131110 ODD131110 OMZ131110 OWV131110 PGR131110 PQN131110 QAJ131110 QKF131110 QUB131110 RDX131110 RNT131110 RXP131110 SHL131110 SRH131110 TBD131110 TKZ131110 TUV131110 UER131110 UON131110 UYJ131110 VIF131110 VSB131110 WBX131110 WLT131110 WVP131110 H196646 JD196646 SZ196646 ACV196646 AMR196646 AWN196646 BGJ196646 BQF196646 CAB196646 CJX196646 CTT196646 DDP196646 DNL196646 DXH196646 EHD196646 EQZ196646 FAV196646 FKR196646 FUN196646 GEJ196646 GOF196646 GYB196646 HHX196646 HRT196646 IBP196646 ILL196646 IVH196646 JFD196646 JOZ196646 JYV196646 KIR196646 KSN196646 LCJ196646 LMF196646 LWB196646 MFX196646 MPT196646 MZP196646 NJL196646 NTH196646 ODD196646 OMZ196646 OWV196646 PGR196646 PQN196646 QAJ196646 QKF196646 QUB196646 RDX196646 RNT196646 RXP196646 SHL196646 SRH196646 TBD196646 TKZ196646 TUV196646 UER196646 UON196646 UYJ196646 VIF196646 VSB196646 WBX196646 WLT196646 WVP196646 H262182 JD262182 SZ262182 ACV262182 AMR262182 AWN262182 BGJ262182 BQF262182 CAB262182 CJX262182 CTT262182 DDP262182 DNL262182 DXH262182 EHD262182 EQZ262182 FAV262182 FKR262182 FUN262182 GEJ262182 GOF262182 GYB262182 HHX262182 HRT262182 IBP262182 ILL262182 IVH262182 JFD262182 JOZ262182 JYV262182 KIR262182 KSN262182 LCJ262182 LMF262182 LWB262182 MFX262182 MPT262182 MZP262182 NJL262182 NTH262182 ODD262182 OMZ262182 OWV262182 PGR262182 PQN262182 QAJ262182 QKF262182 QUB262182 RDX262182 RNT262182 RXP262182 SHL262182 SRH262182 TBD262182 TKZ262182 TUV262182 UER262182 UON262182 UYJ262182 VIF262182 VSB262182 WBX262182 WLT262182 WVP262182 H327718 JD327718 SZ327718 ACV327718 AMR327718 AWN327718 BGJ327718 BQF327718 CAB327718 CJX327718 CTT327718 DDP327718 DNL327718 DXH327718 EHD327718 EQZ327718 FAV327718 FKR327718 FUN327718 GEJ327718 GOF327718 GYB327718 HHX327718 HRT327718 IBP327718 ILL327718 IVH327718 JFD327718 JOZ327718 JYV327718 KIR327718 KSN327718 LCJ327718 LMF327718 LWB327718 MFX327718 MPT327718 MZP327718 NJL327718 NTH327718 ODD327718 OMZ327718 OWV327718 PGR327718 PQN327718 QAJ327718 QKF327718 QUB327718 RDX327718 RNT327718 RXP327718 SHL327718 SRH327718 TBD327718 TKZ327718 TUV327718 UER327718 UON327718 UYJ327718 VIF327718 VSB327718 WBX327718 WLT327718 WVP327718 H393254 JD393254 SZ393254 ACV393254 AMR393254 AWN393254 BGJ393254 BQF393254 CAB393254 CJX393254 CTT393254 DDP393254 DNL393254 DXH393254 EHD393254 EQZ393254 FAV393254 FKR393254 FUN393254 GEJ393254 GOF393254 GYB393254 HHX393254 HRT393254 IBP393254 ILL393254 IVH393254 JFD393254 JOZ393254 JYV393254 KIR393254 KSN393254 LCJ393254 LMF393254 LWB393254 MFX393254 MPT393254 MZP393254 NJL393254 NTH393254 ODD393254 OMZ393254 OWV393254 PGR393254 PQN393254 QAJ393254 QKF393254 QUB393254 RDX393254 RNT393254 RXP393254 SHL393254 SRH393254 TBD393254 TKZ393254 TUV393254 UER393254 UON393254 UYJ393254 VIF393254 VSB393254 WBX393254 WLT393254 WVP393254 H458790 JD458790 SZ458790 ACV458790 AMR458790 AWN458790 BGJ458790 BQF458790 CAB458790 CJX458790 CTT458790 DDP458790 DNL458790 DXH458790 EHD458790 EQZ458790 FAV458790 FKR458790 FUN458790 GEJ458790 GOF458790 GYB458790 HHX458790 HRT458790 IBP458790 ILL458790 IVH458790 JFD458790 JOZ458790 JYV458790 KIR458790 KSN458790 LCJ458790 LMF458790 LWB458790 MFX458790 MPT458790 MZP458790 NJL458790 NTH458790 ODD458790 OMZ458790 OWV458790 PGR458790 PQN458790 QAJ458790 QKF458790 QUB458790 RDX458790 RNT458790 RXP458790 SHL458790 SRH458790 TBD458790 TKZ458790 TUV458790 UER458790 UON458790 UYJ458790 VIF458790 VSB458790 WBX458790 WLT458790 WVP458790 H524326 JD524326 SZ524326 ACV524326 AMR524326 AWN524326 BGJ524326 BQF524326 CAB524326 CJX524326 CTT524326 DDP524326 DNL524326 DXH524326 EHD524326 EQZ524326 FAV524326 FKR524326 FUN524326 GEJ524326 GOF524326 GYB524326 HHX524326 HRT524326 IBP524326 ILL524326 IVH524326 JFD524326 JOZ524326 JYV524326 KIR524326 KSN524326 LCJ524326 LMF524326 LWB524326 MFX524326 MPT524326 MZP524326 NJL524326 NTH524326 ODD524326 OMZ524326 OWV524326 PGR524326 PQN524326 QAJ524326 QKF524326 QUB524326 RDX524326 RNT524326 RXP524326 SHL524326 SRH524326 TBD524326 TKZ524326 TUV524326 UER524326 UON524326 UYJ524326 VIF524326 VSB524326 WBX524326 WLT524326 WVP524326 H589862 JD589862 SZ589862 ACV589862 AMR589862 AWN589862 BGJ589862 BQF589862 CAB589862 CJX589862 CTT589862 DDP589862 DNL589862 DXH589862 EHD589862 EQZ589862 FAV589862 FKR589862 FUN589862 GEJ589862 GOF589862 GYB589862 HHX589862 HRT589862 IBP589862 ILL589862 IVH589862 JFD589862 JOZ589862 JYV589862 KIR589862 KSN589862 LCJ589862 LMF589862 LWB589862 MFX589862 MPT589862 MZP589862 NJL589862 NTH589862 ODD589862 OMZ589862 OWV589862 PGR589862 PQN589862 QAJ589862 QKF589862 QUB589862 RDX589862 RNT589862 RXP589862 SHL589862 SRH589862 TBD589862 TKZ589862 TUV589862 UER589862 UON589862 UYJ589862 VIF589862 VSB589862 WBX589862 WLT589862 WVP589862 H655398 JD655398 SZ655398 ACV655398 AMR655398 AWN655398 BGJ655398 BQF655398 CAB655398 CJX655398 CTT655398 DDP655398 DNL655398 DXH655398 EHD655398 EQZ655398 FAV655398 FKR655398 FUN655398 GEJ655398 GOF655398 GYB655398 HHX655398 HRT655398 IBP655398 ILL655398 IVH655398 JFD655398 JOZ655398 JYV655398 KIR655398 KSN655398 LCJ655398 LMF655398 LWB655398 MFX655398 MPT655398 MZP655398 NJL655398 NTH655398 ODD655398 OMZ655398 OWV655398 PGR655398 PQN655398 QAJ655398 QKF655398 QUB655398 RDX655398 RNT655398 RXP655398 SHL655398 SRH655398 TBD655398 TKZ655398 TUV655398 UER655398 UON655398 UYJ655398 VIF655398 VSB655398 WBX655398 WLT655398 WVP655398 H720934 JD720934 SZ720934 ACV720934 AMR720934 AWN720934 BGJ720934 BQF720934 CAB720934 CJX720934 CTT720934 DDP720934 DNL720934 DXH720934 EHD720934 EQZ720934 FAV720934 FKR720934 FUN720934 GEJ720934 GOF720934 GYB720934 HHX720934 HRT720934 IBP720934 ILL720934 IVH720934 JFD720934 JOZ720934 JYV720934 KIR720934 KSN720934 LCJ720934 LMF720934 LWB720934 MFX720934 MPT720934 MZP720934 NJL720934 NTH720934 ODD720934 OMZ720934 OWV720934 PGR720934 PQN720934 QAJ720934 QKF720934 QUB720934 RDX720934 RNT720934 RXP720934 SHL720934 SRH720934 TBD720934 TKZ720934 TUV720934 UER720934 UON720934 UYJ720934 VIF720934 VSB720934 WBX720934 WLT720934 WVP720934 H786470 JD786470 SZ786470 ACV786470 AMR786470 AWN786470 BGJ786470 BQF786470 CAB786470 CJX786470 CTT786470 DDP786470 DNL786470 DXH786470 EHD786470 EQZ786470 FAV786470 FKR786470 FUN786470 GEJ786470 GOF786470 GYB786470 HHX786470 HRT786470 IBP786470 ILL786470 IVH786470 JFD786470 JOZ786470 JYV786470 KIR786470 KSN786470 LCJ786470 LMF786470 LWB786470 MFX786470 MPT786470 MZP786470 NJL786470 NTH786470 ODD786470 OMZ786470 OWV786470 PGR786470 PQN786470 QAJ786470 QKF786470 QUB786470 RDX786470 RNT786470 RXP786470 SHL786470 SRH786470 TBD786470 TKZ786470 TUV786470 UER786470 UON786470 UYJ786470 VIF786470 VSB786470 WBX786470 WLT786470 WVP786470 H852006 JD852006 SZ852006 ACV852006 AMR852006 AWN852006 BGJ852006 BQF852006 CAB852006 CJX852006 CTT852006 DDP852006 DNL852006 DXH852006 EHD852006 EQZ852006 FAV852006 FKR852006 FUN852006 GEJ852006 GOF852006 GYB852006 HHX852006 HRT852006 IBP852006 ILL852006 IVH852006 JFD852006 JOZ852006 JYV852006 KIR852006 KSN852006 LCJ852006 LMF852006 LWB852006 MFX852006 MPT852006 MZP852006 NJL852006 NTH852006 ODD852006 OMZ852006 OWV852006 PGR852006 PQN852006 QAJ852006 QKF852006 QUB852006 RDX852006 RNT852006 RXP852006 SHL852006 SRH852006 TBD852006 TKZ852006 TUV852006 UER852006 UON852006 UYJ852006 VIF852006 VSB852006 WBX852006 WLT852006 WVP852006 H917542 JD917542 SZ917542 ACV917542 AMR917542 AWN917542 BGJ917542 BQF917542 CAB917542 CJX917542 CTT917542 DDP917542 DNL917542 DXH917542 EHD917542 EQZ917542 FAV917542 FKR917542 FUN917542 GEJ917542 GOF917542 GYB917542 HHX917542 HRT917542 IBP917542 ILL917542 IVH917542 JFD917542 JOZ917542 JYV917542 KIR917542 KSN917542 LCJ917542 LMF917542 LWB917542 MFX917542 MPT917542 MZP917542 NJL917542 NTH917542 ODD917542 OMZ917542 OWV917542 PGR917542 PQN917542 QAJ917542 QKF917542 QUB917542 RDX917542 RNT917542 RXP917542 SHL917542 SRH917542 TBD917542 TKZ917542 TUV917542 UER917542 UON917542 UYJ917542 VIF917542 VSB917542 WBX917542 WLT917542 WVP917542 H983078 JD983078 SZ983078 ACV983078 AMR983078 AWN983078 BGJ983078 BQF983078 CAB983078 CJX983078 CTT983078 DDP983078 DNL983078 DXH983078 EHD983078 EQZ983078 FAV983078 FKR983078 FUN983078 GEJ983078 GOF983078 GYB983078 HHX983078 HRT983078 IBP983078 ILL983078 IVH983078 JFD983078 JOZ983078 JYV983078 KIR983078 KSN983078 LCJ983078 LMF983078 LWB983078 MFX983078 MPT983078 MZP983078 NJL983078 NTH983078 ODD983078 OMZ983078 OWV983078 PGR983078 PQN983078 QAJ983078 QKF983078 QUB983078 RDX983078 RNT983078 RXP983078 SHL983078 SRH983078 TBD983078 TKZ983078 TUV983078 UER983078 UON983078 UYJ983078 VIF983078 VSB983078 WBX983078 WLT983078 WVP983078 F33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H43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H65579 JD65579 SZ65579 ACV65579 AMR65579 AWN65579 BGJ65579 BQF65579 CAB65579 CJX65579 CTT65579 DDP65579 DNL65579 DXH65579 EHD65579 EQZ65579 FAV65579 FKR65579 FUN65579 GEJ65579 GOF65579 GYB65579 HHX65579 HRT65579 IBP65579 ILL65579 IVH65579 JFD65579 JOZ65579 JYV65579 KIR65579 KSN65579 LCJ65579 LMF65579 LWB65579 MFX65579 MPT65579 MZP65579 NJL65579 NTH65579 ODD65579 OMZ65579 OWV65579 PGR65579 PQN65579 QAJ65579 QKF65579 QUB65579 RDX65579 RNT65579 RXP65579 SHL65579 SRH65579 TBD65579 TKZ65579 TUV65579 UER65579 UON65579 UYJ65579 VIF65579 VSB65579 WBX65579 WLT65579 WVP65579 H131115 JD131115 SZ131115 ACV131115 AMR131115 AWN131115 BGJ131115 BQF131115 CAB131115 CJX131115 CTT131115 DDP131115 DNL131115 DXH131115 EHD131115 EQZ131115 FAV131115 FKR131115 FUN131115 GEJ131115 GOF131115 GYB131115 HHX131115 HRT131115 IBP131115 ILL131115 IVH131115 JFD131115 JOZ131115 JYV131115 KIR131115 KSN131115 LCJ131115 LMF131115 LWB131115 MFX131115 MPT131115 MZP131115 NJL131115 NTH131115 ODD131115 OMZ131115 OWV131115 PGR131115 PQN131115 QAJ131115 QKF131115 QUB131115 RDX131115 RNT131115 RXP131115 SHL131115 SRH131115 TBD131115 TKZ131115 TUV131115 UER131115 UON131115 UYJ131115 VIF131115 VSB131115 WBX131115 WLT131115 WVP131115 H196651 JD196651 SZ196651 ACV196651 AMR196651 AWN196651 BGJ196651 BQF196651 CAB196651 CJX196651 CTT196651 DDP196651 DNL196651 DXH196651 EHD196651 EQZ196651 FAV196651 FKR196651 FUN196651 GEJ196651 GOF196651 GYB196651 HHX196651 HRT196651 IBP196651 ILL196651 IVH196651 JFD196651 JOZ196651 JYV196651 KIR196651 KSN196651 LCJ196651 LMF196651 LWB196651 MFX196651 MPT196651 MZP196651 NJL196651 NTH196651 ODD196651 OMZ196651 OWV196651 PGR196651 PQN196651 QAJ196651 QKF196651 QUB196651 RDX196651 RNT196651 RXP196651 SHL196651 SRH196651 TBD196651 TKZ196651 TUV196651 UER196651 UON196651 UYJ196651 VIF196651 VSB196651 WBX196651 WLT196651 WVP196651 H262187 JD262187 SZ262187 ACV262187 AMR262187 AWN262187 BGJ262187 BQF262187 CAB262187 CJX262187 CTT262187 DDP262187 DNL262187 DXH262187 EHD262187 EQZ262187 FAV262187 FKR262187 FUN262187 GEJ262187 GOF262187 GYB262187 HHX262187 HRT262187 IBP262187 ILL262187 IVH262187 JFD262187 JOZ262187 JYV262187 KIR262187 KSN262187 LCJ262187 LMF262187 LWB262187 MFX262187 MPT262187 MZP262187 NJL262187 NTH262187 ODD262187 OMZ262187 OWV262187 PGR262187 PQN262187 QAJ262187 QKF262187 QUB262187 RDX262187 RNT262187 RXP262187 SHL262187 SRH262187 TBD262187 TKZ262187 TUV262187 UER262187 UON262187 UYJ262187 VIF262187 VSB262187 WBX262187 WLT262187 WVP262187 H327723 JD327723 SZ327723 ACV327723 AMR327723 AWN327723 BGJ327723 BQF327723 CAB327723 CJX327723 CTT327723 DDP327723 DNL327723 DXH327723 EHD327723 EQZ327723 FAV327723 FKR327723 FUN327723 GEJ327723 GOF327723 GYB327723 HHX327723 HRT327723 IBP327723 ILL327723 IVH327723 JFD327723 JOZ327723 JYV327723 KIR327723 KSN327723 LCJ327723 LMF327723 LWB327723 MFX327723 MPT327723 MZP327723 NJL327723 NTH327723 ODD327723 OMZ327723 OWV327723 PGR327723 PQN327723 QAJ327723 QKF327723 QUB327723 RDX327723 RNT327723 RXP327723 SHL327723 SRH327723 TBD327723 TKZ327723 TUV327723 UER327723 UON327723 UYJ327723 VIF327723 VSB327723 WBX327723 WLT327723 WVP327723 H393259 JD393259 SZ393259 ACV393259 AMR393259 AWN393259 BGJ393259 BQF393259 CAB393259 CJX393259 CTT393259 DDP393259 DNL393259 DXH393259 EHD393259 EQZ393259 FAV393259 FKR393259 FUN393259 GEJ393259 GOF393259 GYB393259 HHX393259 HRT393259 IBP393259 ILL393259 IVH393259 JFD393259 JOZ393259 JYV393259 KIR393259 KSN393259 LCJ393259 LMF393259 LWB393259 MFX393259 MPT393259 MZP393259 NJL393259 NTH393259 ODD393259 OMZ393259 OWV393259 PGR393259 PQN393259 QAJ393259 QKF393259 QUB393259 RDX393259 RNT393259 RXP393259 SHL393259 SRH393259 TBD393259 TKZ393259 TUV393259 UER393259 UON393259 UYJ393259 VIF393259 VSB393259 WBX393259 WLT393259 WVP393259 H458795 JD458795 SZ458795 ACV458795 AMR458795 AWN458795 BGJ458795 BQF458795 CAB458795 CJX458795 CTT458795 DDP458795 DNL458795 DXH458795 EHD458795 EQZ458795 FAV458795 FKR458795 FUN458795 GEJ458795 GOF458795 GYB458795 HHX458795 HRT458795 IBP458795 ILL458795 IVH458795 JFD458795 JOZ458795 JYV458795 KIR458795 KSN458795 LCJ458795 LMF458795 LWB458795 MFX458795 MPT458795 MZP458795 NJL458795 NTH458795 ODD458795 OMZ458795 OWV458795 PGR458795 PQN458795 QAJ458795 QKF458795 QUB458795 RDX458795 RNT458795 RXP458795 SHL458795 SRH458795 TBD458795 TKZ458795 TUV458795 UER458795 UON458795 UYJ458795 VIF458795 VSB458795 WBX458795 WLT458795 WVP458795 H524331 JD524331 SZ524331 ACV524331 AMR524331 AWN524331 BGJ524331 BQF524331 CAB524331 CJX524331 CTT524331 DDP524331 DNL524331 DXH524331 EHD524331 EQZ524331 FAV524331 FKR524331 FUN524331 GEJ524331 GOF524331 GYB524331 HHX524331 HRT524331 IBP524331 ILL524331 IVH524331 JFD524331 JOZ524331 JYV524331 KIR524331 KSN524331 LCJ524331 LMF524331 LWB524331 MFX524331 MPT524331 MZP524331 NJL524331 NTH524331 ODD524331 OMZ524331 OWV524331 PGR524331 PQN524331 QAJ524331 QKF524331 QUB524331 RDX524331 RNT524331 RXP524331 SHL524331 SRH524331 TBD524331 TKZ524331 TUV524331 UER524331 UON524331 UYJ524331 VIF524331 VSB524331 WBX524331 WLT524331 WVP524331 H589867 JD589867 SZ589867 ACV589867 AMR589867 AWN589867 BGJ589867 BQF589867 CAB589867 CJX589867 CTT589867 DDP589867 DNL589867 DXH589867 EHD589867 EQZ589867 FAV589867 FKR589867 FUN589867 GEJ589867 GOF589867 GYB589867 HHX589867 HRT589867 IBP589867 ILL589867 IVH589867 JFD589867 JOZ589867 JYV589867 KIR589867 KSN589867 LCJ589867 LMF589867 LWB589867 MFX589867 MPT589867 MZP589867 NJL589867 NTH589867 ODD589867 OMZ589867 OWV589867 PGR589867 PQN589867 QAJ589867 QKF589867 QUB589867 RDX589867 RNT589867 RXP589867 SHL589867 SRH589867 TBD589867 TKZ589867 TUV589867 UER589867 UON589867 UYJ589867 VIF589867 VSB589867 WBX589867 WLT589867 WVP589867 H655403 JD655403 SZ655403 ACV655403 AMR655403 AWN655403 BGJ655403 BQF655403 CAB655403 CJX655403 CTT655403 DDP655403 DNL655403 DXH655403 EHD655403 EQZ655403 FAV655403 FKR655403 FUN655403 GEJ655403 GOF655403 GYB655403 HHX655403 HRT655403 IBP655403 ILL655403 IVH655403 JFD655403 JOZ655403 JYV655403 KIR655403 KSN655403 LCJ655403 LMF655403 LWB655403 MFX655403 MPT655403 MZP655403 NJL655403 NTH655403 ODD655403 OMZ655403 OWV655403 PGR655403 PQN655403 QAJ655403 QKF655403 QUB655403 RDX655403 RNT655403 RXP655403 SHL655403 SRH655403 TBD655403 TKZ655403 TUV655403 UER655403 UON655403 UYJ655403 VIF655403 VSB655403 WBX655403 WLT655403 WVP655403 H720939 JD720939 SZ720939 ACV720939 AMR720939 AWN720939 BGJ720939 BQF720939 CAB720939 CJX720939 CTT720939 DDP720939 DNL720939 DXH720939 EHD720939 EQZ720939 FAV720939 FKR720939 FUN720939 GEJ720939 GOF720939 GYB720939 HHX720939 HRT720939 IBP720939 ILL720939 IVH720939 JFD720939 JOZ720939 JYV720939 KIR720939 KSN720939 LCJ720939 LMF720939 LWB720939 MFX720939 MPT720939 MZP720939 NJL720939 NTH720939 ODD720939 OMZ720939 OWV720939 PGR720939 PQN720939 QAJ720939 QKF720939 QUB720939 RDX720939 RNT720939 RXP720939 SHL720939 SRH720939 TBD720939 TKZ720939 TUV720939 UER720939 UON720939 UYJ720939 VIF720939 VSB720939 WBX720939 WLT720939 WVP720939 H786475 JD786475 SZ786475 ACV786475 AMR786475 AWN786475 BGJ786475 BQF786475 CAB786475 CJX786475 CTT786475 DDP786475 DNL786475 DXH786475 EHD786475 EQZ786475 FAV786475 FKR786475 FUN786475 GEJ786475 GOF786475 GYB786475 HHX786475 HRT786475 IBP786475 ILL786475 IVH786475 JFD786475 JOZ786475 JYV786475 KIR786475 KSN786475 LCJ786475 LMF786475 LWB786475 MFX786475 MPT786475 MZP786475 NJL786475 NTH786475 ODD786475 OMZ786475 OWV786475 PGR786475 PQN786475 QAJ786475 QKF786475 QUB786475 RDX786475 RNT786475 RXP786475 SHL786475 SRH786475 TBD786475 TKZ786475 TUV786475 UER786475 UON786475 UYJ786475 VIF786475 VSB786475 WBX786475 WLT786475 WVP786475 H852011 JD852011 SZ852011 ACV852011 AMR852011 AWN852011 BGJ852011 BQF852011 CAB852011 CJX852011 CTT852011 DDP852011 DNL852011 DXH852011 EHD852011 EQZ852011 FAV852011 FKR852011 FUN852011 GEJ852011 GOF852011 GYB852011 HHX852011 HRT852011 IBP852011 ILL852011 IVH852011 JFD852011 JOZ852011 JYV852011 KIR852011 KSN852011 LCJ852011 LMF852011 LWB852011 MFX852011 MPT852011 MZP852011 NJL852011 NTH852011 ODD852011 OMZ852011 OWV852011 PGR852011 PQN852011 QAJ852011 QKF852011 QUB852011 RDX852011 RNT852011 RXP852011 SHL852011 SRH852011 TBD852011 TKZ852011 TUV852011 UER852011 UON852011 UYJ852011 VIF852011 VSB852011 WBX852011 WLT852011 WVP852011 H917547 JD917547 SZ917547 ACV917547 AMR917547 AWN917547 BGJ917547 BQF917547 CAB917547 CJX917547 CTT917547 DDP917547 DNL917547 DXH917547 EHD917547 EQZ917547 FAV917547 FKR917547 FUN917547 GEJ917547 GOF917547 GYB917547 HHX917547 HRT917547 IBP917547 ILL917547 IVH917547 JFD917547 JOZ917547 JYV917547 KIR917547 KSN917547 LCJ917547 LMF917547 LWB917547 MFX917547 MPT917547 MZP917547 NJL917547 NTH917547 ODD917547 OMZ917547 OWV917547 PGR917547 PQN917547 QAJ917547 QKF917547 QUB917547 RDX917547 RNT917547 RXP917547 SHL917547 SRH917547 TBD917547 TKZ917547 TUV917547 UER917547 UON917547 UYJ917547 VIF917547 VSB917547 WBX917547 WLT917547 WVP917547 H983083 JD983083 SZ983083 ACV983083 AMR983083 AWN983083 BGJ983083 BQF983083 CAB983083 CJX983083 CTT983083 DDP983083 DNL983083 DXH983083 EHD983083 EQZ983083 FAV983083 FKR983083 FUN983083 GEJ983083 GOF983083 GYB983083 HHX983083 HRT983083 IBP983083 ILL983083 IVH983083 JFD983083 JOZ983083 JYV983083 KIR983083 KSN983083 LCJ983083 LMF983083 LWB983083 MFX983083 MPT983083 MZP983083 NJL983083 NTH983083 ODD983083 OMZ983083 OWV983083 PGR983083 PQN983083 QAJ983083 QKF983083 QUB983083 RDX983083 RNT983083 RXP983083 SHL983083 SRH983083 TBD983083 TKZ983083 TUV983083 UER983083 UON983083 UYJ983083 VIF983083 VSB983083 WBX983083 D36 D40" xr:uid="{C8770DEF-E59A-41C5-94C4-317A3F818DAE}">
      <formula1>"あり,なし"</formula1>
    </dataValidation>
  </dataValidations>
  <printOptions horizontalCentered="1"/>
  <pageMargins left="0.6692913385826772" right="0.6692913385826772" top="0.59055118110236227" bottom="0.59055118110236227" header="0.51181102362204722" footer="0.39370078740157483"/>
  <pageSetup paperSize="9" scale="94" fitToHeight="0" orientation="portrait" cellComments="asDisplayed" r:id="rId1"/>
  <headerFooter alignWithMargins="0"/>
  <rowBreaks count="1" manualBreakCount="1">
    <brk id="34" max="11"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FA589-B1C5-4657-ABF1-37CBADD1CE7D}">
  <sheetPr>
    <tabColor rgb="FF002060"/>
    <pageSetUpPr fitToPage="1"/>
  </sheetPr>
  <dimension ref="A1:R45"/>
  <sheetViews>
    <sheetView showGridLines="0" view="pageBreakPreview" topLeftCell="A7" zoomScale="80" zoomScaleNormal="85" zoomScaleSheetLayoutView="80" workbookViewId="0">
      <selection activeCell="E9" sqref="E9:E10"/>
    </sheetView>
  </sheetViews>
  <sheetFormatPr defaultColWidth="9" defaultRowHeight="22.5" customHeight="1"/>
  <cols>
    <col min="1" max="1" width="3.21875" customWidth="1"/>
    <col min="2" max="2" width="2.6640625" customWidth="1"/>
    <col min="4" max="4" width="17.109375" customWidth="1"/>
    <col min="5" max="5" width="7" customWidth="1"/>
    <col min="6" max="6" width="2.6640625" style="10" customWidth="1"/>
    <col min="7" max="7" width="14" customWidth="1"/>
    <col min="8" max="8" width="6.88671875" style="10" customWidth="1"/>
    <col min="9" max="9" width="12.44140625" customWidth="1"/>
    <col min="10" max="10" width="12.21875" customWidth="1"/>
    <col min="11" max="11" width="12.109375" customWidth="1"/>
    <col min="12" max="12" width="3.33203125" customWidth="1"/>
    <col min="13" max="15" width="13" customWidth="1"/>
  </cols>
  <sheetData>
    <row r="1" spans="1:18" ht="21" customHeight="1" thickBot="1">
      <c r="A1" s="44">
        <v>10</v>
      </c>
      <c r="B1" s="635" t="s">
        <v>44</v>
      </c>
      <c r="C1" s="635"/>
      <c r="D1" s="635"/>
      <c r="E1" s="44"/>
    </row>
    <row r="2" spans="1:18" ht="21" customHeight="1">
      <c r="B2" s="712" t="s">
        <v>283</v>
      </c>
      <c r="C2" s="713"/>
      <c r="D2" s="714"/>
      <c r="E2" s="1301" t="s">
        <v>321</v>
      </c>
      <c r="F2" s="1246" t="s">
        <v>280</v>
      </c>
      <c r="G2" s="1304"/>
      <c r="H2" s="1304"/>
      <c r="I2" s="1304"/>
      <c r="J2" s="1304"/>
      <c r="K2" s="1305"/>
    </row>
    <row r="3" spans="1:18" ht="21" customHeight="1">
      <c r="B3" s="715"/>
      <c r="C3" s="716"/>
      <c r="D3" s="717"/>
      <c r="E3" s="1302"/>
      <c r="F3" s="1289"/>
      <c r="G3" s="219" t="s">
        <v>282</v>
      </c>
      <c r="H3" s="175" t="s">
        <v>608</v>
      </c>
      <c r="I3" s="154">
        <v>2</v>
      </c>
      <c r="J3" s="152" t="s">
        <v>609</v>
      </c>
      <c r="K3" s="165"/>
    </row>
    <row r="4" spans="1:18" ht="21" customHeight="1">
      <c r="B4" s="715"/>
      <c r="C4" s="716"/>
      <c r="D4" s="717"/>
      <c r="E4" s="1302"/>
      <c r="F4" s="1290"/>
      <c r="G4" s="220" t="s">
        <v>610</v>
      </c>
      <c r="H4" s="523" t="s">
        <v>611</v>
      </c>
      <c r="I4" s="520"/>
      <c r="J4" s="520"/>
      <c r="K4" s="521"/>
    </row>
    <row r="5" spans="1:18" ht="36" customHeight="1">
      <c r="B5" s="715"/>
      <c r="C5" s="716"/>
      <c r="D5" s="717"/>
      <c r="E5" s="1302"/>
      <c r="F5" s="996" t="s">
        <v>267</v>
      </c>
      <c r="G5" s="1016"/>
      <c r="H5" s="1299"/>
      <c r="I5" s="1299"/>
      <c r="J5" s="1299"/>
      <c r="K5" s="1300"/>
    </row>
    <row r="6" spans="1:18" ht="36" customHeight="1">
      <c r="B6" s="726" t="s">
        <v>234</v>
      </c>
      <c r="C6" s="727"/>
      <c r="D6" s="728"/>
      <c r="E6" s="101" t="s">
        <v>522</v>
      </c>
      <c r="F6" s="996" t="s">
        <v>284</v>
      </c>
      <c r="G6" s="1016"/>
      <c r="H6" s="1299"/>
      <c r="I6" s="1299"/>
      <c r="J6" s="1299"/>
      <c r="K6" s="1300"/>
    </row>
    <row r="7" spans="1:18" ht="94.2" customHeight="1">
      <c r="B7" s="726" t="s">
        <v>453</v>
      </c>
      <c r="C7" s="727"/>
      <c r="D7" s="728"/>
      <c r="E7" s="747" t="s">
        <v>869</v>
      </c>
      <c r="F7" s="520"/>
      <c r="G7" s="520"/>
      <c r="H7" s="520"/>
      <c r="I7" s="520"/>
      <c r="J7" s="520"/>
      <c r="K7" s="521"/>
    </row>
    <row r="8" spans="1:18" ht="40.200000000000003" customHeight="1">
      <c r="B8" s="726" t="s">
        <v>380</v>
      </c>
      <c r="C8" s="727"/>
      <c r="D8" s="728"/>
      <c r="E8" s="1311" t="s">
        <v>870</v>
      </c>
      <c r="F8" s="1232"/>
      <c r="G8" s="1232"/>
      <c r="H8" s="1232"/>
      <c r="I8" s="1232"/>
      <c r="J8" s="1232"/>
      <c r="K8" s="1233"/>
    </row>
    <row r="9" spans="1:18" ht="18" customHeight="1">
      <c r="B9" s="1251" t="s">
        <v>449</v>
      </c>
      <c r="C9" s="1252"/>
      <c r="D9" s="1277"/>
      <c r="E9" s="1309" t="s">
        <v>1356</v>
      </c>
      <c r="F9" s="996" t="s">
        <v>930</v>
      </c>
      <c r="G9" s="990"/>
      <c r="H9" s="1299"/>
      <c r="I9" s="1299"/>
      <c r="J9" s="1299"/>
      <c r="K9" s="1300"/>
    </row>
    <row r="10" spans="1:18" ht="18" customHeight="1">
      <c r="B10" s="1093"/>
      <c r="C10" s="1094"/>
      <c r="D10" s="1095"/>
      <c r="E10" s="1310"/>
      <c r="F10" s="1230"/>
      <c r="G10" s="1058"/>
      <c r="H10" s="1306"/>
      <c r="I10" s="1306"/>
      <c r="J10" s="1306"/>
      <c r="K10" s="1307"/>
    </row>
    <row r="11" spans="1:18" ht="45" customHeight="1">
      <c r="B11" s="1251" t="s">
        <v>268</v>
      </c>
      <c r="C11" s="1252"/>
      <c r="D11" s="1277"/>
      <c r="E11" s="644" t="s">
        <v>321</v>
      </c>
      <c r="F11" s="645"/>
      <c r="G11" s="645"/>
      <c r="H11" s="645"/>
      <c r="I11" s="645"/>
      <c r="J11" s="645"/>
      <c r="K11" s="1303"/>
    </row>
    <row r="12" spans="1:18" ht="61.8" customHeight="1">
      <c r="B12" s="102"/>
      <c r="C12" s="1276" t="s">
        <v>218</v>
      </c>
      <c r="D12" s="1277"/>
      <c r="E12" s="1293" t="s">
        <v>1355</v>
      </c>
      <c r="F12" s="1294"/>
      <c r="G12" s="1294"/>
      <c r="H12" s="1294"/>
      <c r="I12" s="1294"/>
      <c r="J12" s="1294"/>
      <c r="K12" s="1295"/>
    </row>
    <row r="13" spans="1:18" ht="21" customHeight="1">
      <c r="B13" s="102"/>
      <c r="C13" s="1276" t="s">
        <v>499</v>
      </c>
      <c r="D13" s="1277"/>
      <c r="E13" s="1284"/>
      <c r="F13" s="1285"/>
      <c r="G13" s="1285"/>
      <c r="H13" s="1285"/>
      <c r="I13" s="1285"/>
      <c r="J13" s="1285"/>
      <c r="K13" s="1286"/>
    </row>
    <row r="14" spans="1:18" ht="18" customHeight="1">
      <c r="B14" s="102"/>
      <c r="C14" s="1278"/>
      <c r="D14" s="1176"/>
      <c r="E14" s="1276" t="s">
        <v>372</v>
      </c>
      <c r="F14" s="1277"/>
      <c r="G14" s="1296"/>
      <c r="H14" s="1297"/>
      <c r="I14" s="1297"/>
      <c r="J14" s="1297"/>
      <c r="K14" s="1298"/>
    </row>
    <row r="15" spans="1:18" ht="18" customHeight="1">
      <c r="B15" s="102"/>
      <c r="C15" s="1279"/>
      <c r="D15" s="1095"/>
      <c r="E15" s="1279"/>
      <c r="F15" s="1095"/>
      <c r="G15" s="1099"/>
      <c r="H15" s="1100"/>
      <c r="I15" s="1100"/>
      <c r="J15" s="1100"/>
      <c r="K15" s="1101"/>
    </row>
    <row r="16" spans="1:18" ht="36" customHeight="1">
      <c r="B16" s="115"/>
      <c r="C16" s="1276" t="s">
        <v>352</v>
      </c>
      <c r="D16" s="1277"/>
      <c r="E16" s="747"/>
      <c r="F16" s="748"/>
      <c r="G16" s="748"/>
      <c r="H16" s="748"/>
      <c r="I16" s="748"/>
      <c r="J16" s="748"/>
      <c r="K16" s="749"/>
      <c r="P16" s="103"/>
      <c r="Q16" s="104"/>
      <c r="R16" s="104"/>
    </row>
    <row r="17" spans="2:18" ht="21" customHeight="1">
      <c r="B17" s="1251" t="s">
        <v>370</v>
      </c>
      <c r="C17" s="1252"/>
      <c r="D17" s="1277"/>
      <c r="E17" s="68" t="s">
        <v>522</v>
      </c>
      <c r="F17" s="26"/>
      <c r="G17" s="26"/>
      <c r="H17" s="26"/>
      <c r="I17" s="26"/>
      <c r="J17" s="26"/>
      <c r="K17" s="27"/>
    </row>
    <row r="18" spans="2:18" ht="21" customHeight="1">
      <c r="B18" s="116"/>
      <c r="C18" s="1276" t="s">
        <v>371</v>
      </c>
      <c r="D18" s="1277"/>
      <c r="E18" s="1280"/>
      <c r="F18" s="1281"/>
      <c r="G18" s="1281"/>
      <c r="H18" s="1281"/>
      <c r="I18" s="1281"/>
      <c r="J18" s="1281"/>
      <c r="K18" s="1282"/>
    </row>
    <row r="19" spans="2:18" ht="21" customHeight="1">
      <c r="B19" s="115"/>
      <c r="C19" s="1276" t="s">
        <v>372</v>
      </c>
      <c r="D19" s="1277"/>
      <c r="E19" s="1280"/>
      <c r="F19" s="1281"/>
      <c r="G19" s="1281"/>
      <c r="H19" s="1281"/>
      <c r="I19" s="1281"/>
      <c r="J19" s="1281"/>
      <c r="K19" s="1282"/>
    </row>
    <row r="20" spans="2:18" ht="36" customHeight="1" thickBot="1">
      <c r="B20" s="105"/>
      <c r="C20" s="1291" t="s">
        <v>352</v>
      </c>
      <c r="D20" s="815"/>
      <c r="E20" s="1292"/>
      <c r="F20" s="757"/>
      <c r="G20" s="757"/>
      <c r="H20" s="757"/>
      <c r="I20" s="757"/>
      <c r="J20" s="757"/>
      <c r="K20" s="758"/>
      <c r="P20" s="103"/>
      <c r="Q20" s="104"/>
      <c r="R20" s="104"/>
    </row>
    <row r="21" spans="2:18" ht="21" customHeight="1">
      <c r="B21" s="1"/>
      <c r="C21" s="1"/>
      <c r="D21" s="1"/>
      <c r="E21" s="1"/>
      <c r="F21" s="1"/>
      <c r="G21" s="1"/>
      <c r="H21" s="1"/>
      <c r="I21" s="1"/>
      <c r="J21" s="1"/>
      <c r="K21" s="1"/>
    </row>
    <row r="22" spans="2:18" ht="21" customHeight="1">
      <c r="B22" s="1"/>
      <c r="C22" s="1"/>
      <c r="D22" s="1"/>
      <c r="E22" s="1"/>
      <c r="F22" s="1"/>
      <c r="G22" s="1"/>
      <c r="H22" s="1"/>
      <c r="I22" s="1"/>
      <c r="J22" s="1"/>
      <c r="K22" s="1"/>
    </row>
    <row r="23" spans="2:18" ht="21" customHeight="1">
      <c r="C23" s="1274" t="s">
        <v>924</v>
      </c>
      <c r="D23" s="1274"/>
      <c r="E23" s="1274"/>
      <c r="F23" s="1275"/>
      <c r="G23" s="1274"/>
      <c r="H23" s="1274"/>
      <c r="I23" s="1274"/>
      <c r="J23" s="1274"/>
      <c r="K23" s="1274"/>
    </row>
    <row r="24" spans="2:18" ht="21" customHeight="1">
      <c r="C24" s="1274" t="s">
        <v>925</v>
      </c>
      <c r="D24" s="1274"/>
      <c r="E24" s="1274"/>
      <c r="F24" s="1274"/>
      <c r="G24" s="1274"/>
      <c r="H24" s="1274"/>
      <c r="I24" s="1274"/>
      <c r="J24" s="1274"/>
      <c r="K24" s="1274"/>
    </row>
    <row r="25" spans="2:18" ht="21" customHeight="1">
      <c r="C25" s="1287" t="s">
        <v>926</v>
      </c>
      <c r="D25" s="1274"/>
      <c r="E25" s="1274"/>
      <c r="F25" s="1274"/>
      <c r="G25" s="1274"/>
      <c r="H25" s="1274"/>
      <c r="I25" s="1274"/>
      <c r="J25" s="1274"/>
      <c r="K25" s="1274"/>
    </row>
    <row r="26" spans="2:18" ht="21" customHeight="1">
      <c r="C26" s="1274" t="s">
        <v>927</v>
      </c>
      <c r="D26" s="1274"/>
      <c r="E26" s="1274"/>
      <c r="F26" s="1274"/>
      <c r="G26" s="1274"/>
      <c r="H26" s="1274"/>
      <c r="I26" s="1274"/>
      <c r="J26" s="1274"/>
      <c r="K26" s="1274"/>
    </row>
    <row r="27" spans="2:18" ht="21" customHeight="1">
      <c r="C27" s="3"/>
      <c r="D27" s="3"/>
      <c r="E27" s="3"/>
      <c r="F27" s="2"/>
      <c r="G27" s="3"/>
      <c r="H27" s="2"/>
      <c r="I27" s="3"/>
      <c r="J27" s="3"/>
      <c r="K27" s="3"/>
    </row>
    <row r="28" spans="2:18" ht="36" customHeight="1">
      <c r="B28" s="1283" t="s">
        <v>490</v>
      </c>
      <c r="C28" s="680"/>
      <c r="D28" s="680"/>
      <c r="E28" s="680"/>
      <c r="F28" s="680"/>
      <c r="G28" s="680"/>
      <c r="H28" s="680"/>
      <c r="I28" s="680"/>
      <c r="J28" s="680"/>
      <c r="K28" s="680"/>
    </row>
    <row r="29" spans="2:18" ht="21" customHeight="1">
      <c r="B29" s="1"/>
      <c r="C29" s="1"/>
      <c r="D29" s="1"/>
      <c r="E29" s="1"/>
      <c r="F29" s="1"/>
      <c r="G29" s="1"/>
      <c r="H29" s="1"/>
      <c r="I29" s="1"/>
      <c r="J29" s="1"/>
      <c r="K29" s="1"/>
    </row>
    <row r="30" spans="2:18" ht="21" customHeight="1">
      <c r="B30" s="680" t="s">
        <v>389</v>
      </c>
      <c r="C30" s="680"/>
      <c r="D30" s="1"/>
      <c r="E30" s="1"/>
      <c r="F30" s="1"/>
      <c r="G30" s="1"/>
      <c r="H30" s="1"/>
      <c r="I30" s="1"/>
      <c r="J30" s="1"/>
      <c r="K30" s="1"/>
    </row>
    <row r="31" spans="2:18" ht="21" customHeight="1">
      <c r="B31" s="1288" t="s">
        <v>390</v>
      </c>
      <c r="C31" s="1288"/>
      <c r="D31" s="570"/>
      <c r="E31" s="570"/>
      <c r="F31" s="570"/>
      <c r="G31" s="570"/>
      <c r="H31" s="2"/>
      <c r="I31" s="3"/>
      <c r="J31" s="3"/>
      <c r="K31" s="3"/>
    </row>
    <row r="32" spans="2:18" ht="21" customHeight="1">
      <c r="B32" s="1308" t="s">
        <v>391</v>
      </c>
      <c r="C32" s="1308"/>
      <c r="D32" s="520"/>
      <c r="E32" s="520"/>
      <c r="F32" s="520"/>
      <c r="G32" s="520"/>
      <c r="H32" s="2"/>
      <c r="I32" s="3" t="s">
        <v>57</v>
      </c>
      <c r="J32" s="3"/>
      <c r="K32" s="3"/>
    </row>
    <row r="33" spans="2:11" ht="21" customHeight="1">
      <c r="B33" s="1"/>
      <c r="C33" s="1"/>
      <c r="D33" s="1"/>
      <c r="E33" s="1"/>
      <c r="F33" s="1"/>
      <c r="G33" s="1"/>
      <c r="H33" s="2"/>
      <c r="I33" s="3"/>
      <c r="J33" s="3"/>
      <c r="K33" s="3"/>
    </row>
    <row r="34" spans="2:11" ht="21" customHeight="1">
      <c r="B34" s="680" t="s">
        <v>394</v>
      </c>
      <c r="C34" s="680"/>
      <c r="D34" s="680"/>
      <c r="E34" s="1"/>
      <c r="F34" s="1"/>
      <c r="G34" s="1"/>
      <c r="H34" s="2"/>
      <c r="I34" s="3"/>
      <c r="J34" s="3"/>
      <c r="K34" s="3"/>
    </row>
    <row r="35" spans="2:11" ht="21" customHeight="1">
      <c r="B35" s="1288" t="s">
        <v>390</v>
      </c>
      <c r="C35" s="1288"/>
      <c r="D35" s="570"/>
      <c r="E35" s="570"/>
      <c r="F35" s="570"/>
      <c r="G35" s="570"/>
      <c r="H35" s="2"/>
      <c r="I35" s="3"/>
      <c r="J35" s="3"/>
      <c r="K35" s="3"/>
    </row>
    <row r="36" spans="2:11" ht="21" customHeight="1">
      <c r="B36" s="1288" t="s">
        <v>391</v>
      </c>
      <c r="C36" s="1288"/>
      <c r="D36" s="570"/>
      <c r="E36" s="570"/>
      <c r="F36" s="570"/>
      <c r="G36" s="570"/>
      <c r="H36" s="2"/>
      <c r="I36" s="3" t="s">
        <v>57</v>
      </c>
      <c r="J36" s="3"/>
      <c r="K36" s="3"/>
    </row>
    <row r="37" spans="2:11" ht="21" customHeight="1">
      <c r="B37" s="4"/>
      <c r="C37" s="4"/>
      <c r="D37" s="3"/>
      <c r="E37" s="3"/>
      <c r="F37" s="3"/>
      <c r="G37" s="3"/>
      <c r="H37" s="2"/>
      <c r="I37" s="3"/>
      <c r="J37" s="3"/>
      <c r="K37" s="3"/>
    </row>
    <row r="38" spans="2:11" ht="21" customHeight="1">
      <c r="B38" s="4"/>
      <c r="C38" s="4"/>
      <c r="D38" s="3"/>
      <c r="E38" s="3"/>
      <c r="F38" s="3"/>
      <c r="G38" s="3"/>
      <c r="H38" s="2"/>
      <c r="I38" s="3"/>
      <c r="J38" s="3"/>
      <c r="K38" s="3"/>
    </row>
    <row r="39" spans="2:11" ht="21" customHeight="1">
      <c r="C39" s="3"/>
      <c r="D39" s="3"/>
      <c r="E39" s="3"/>
      <c r="F39" s="3"/>
      <c r="G39" s="3"/>
      <c r="H39" s="2"/>
      <c r="I39" s="3"/>
      <c r="J39" s="3"/>
      <c r="K39" s="3"/>
    </row>
    <row r="40" spans="2:11" ht="21" customHeight="1">
      <c r="C40" s="3"/>
      <c r="D40" s="3" t="s">
        <v>467</v>
      </c>
      <c r="E40" s="6"/>
      <c r="F40" s="6"/>
      <c r="G40" s="6"/>
      <c r="H40" s="6"/>
      <c r="I40" s="6"/>
      <c r="J40" s="6"/>
      <c r="K40" s="6"/>
    </row>
    <row r="41" spans="2:11" ht="21" customHeight="1">
      <c r="C41" s="1"/>
      <c r="D41" s="1"/>
      <c r="E41" s="1"/>
      <c r="F41" s="1"/>
      <c r="G41" s="1"/>
      <c r="H41" s="1"/>
      <c r="I41" s="1"/>
      <c r="J41" s="1"/>
      <c r="K41" s="1"/>
    </row>
    <row r="42" spans="2:11" ht="21" customHeight="1">
      <c r="C42" s="3"/>
      <c r="D42" s="3"/>
      <c r="E42" s="3"/>
      <c r="F42" s="2"/>
      <c r="G42" s="2" t="s">
        <v>329</v>
      </c>
      <c r="H42" s="7"/>
      <c r="I42" s="8" t="s">
        <v>396</v>
      </c>
      <c r="J42" s="8" t="s">
        <v>397</v>
      </c>
      <c r="K42" s="8" t="s">
        <v>398</v>
      </c>
    </row>
    <row r="43" spans="2:11" ht="21" customHeight="1">
      <c r="C43" s="3"/>
      <c r="D43" s="3"/>
      <c r="E43" s="3"/>
      <c r="F43" s="2"/>
      <c r="G43" s="5" t="s">
        <v>313</v>
      </c>
      <c r="H43" s="570"/>
      <c r="I43" s="570"/>
      <c r="J43" s="570"/>
      <c r="K43" s="570"/>
    </row>
    <row r="44" spans="2:11" ht="21" customHeight="1">
      <c r="C44" s="3"/>
      <c r="D44" s="3"/>
      <c r="E44" s="3"/>
      <c r="F44" s="2"/>
      <c r="G44" s="106"/>
      <c r="H44" s="51"/>
      <c r="I44" s="106"/>
      <c r="J44" s="3"/>
      <c r="K44" s="3"/>
    </row>
    <row r="45" spans="2:11" ht="21" customHeight="1">
      <c r="C45" s="3"/>
      <c r="D45" s="1274"/>
      <c r="E45" s="1274"/>
      <c r="F45" s="1274"/>
      <c r="G45" s="1274"/>
      <c r="H45" s="1274"/>
      <c r="I45" s="1274"/>
      <c r="J45" s="1274"/>
      <c r="K45" s="1274"/>
    </row>
  </sheetData>
  <mergeCells count="53">
    <mergeCell ref="H4:K4"/>
    <mergeCell ref="B7:D7"/>
    <mergeCell ref="H6:K6"/>
    <mergeCell ref="F9:G10"/>
    <mergeCell ref="B8:D8"/>
    <mergeCell ref="E7:K7"/>
    <mergeCell ref="B9:D10"/>
    <mergeCell ref="E8:K8"/>
    <mergeCell ref="B35:C35"/>
    <mergeCell ref="H9:K10"/>
    <mergeCell ref="C18:D18"/>
    <mergeCell ref="B32:C32"/>
    <mergeCell ref="C16:D16"/>
    <mergeCell ref="B17:D17"/>
    <mergeCell ref="B31:C31"/>
    <mergeCell ref="D31:G31"/>
    <mergeCell ref="D32:G32"/>
    <mergeCell ref="B30:C30"/>
    <mergeCell ref="B11:D11"/>
    <mergeCell ref="C26:K26"/>
    <mergeCell ref="E9:E10"/>
    <mergeCell ref="B1:D1"/>
    <mergeCell ref="F3:F4"/>
    <mergeCell ref="F5:G5"/>
    <mergeCell ref="C20:D20"/>
    <mergeCell ref="E20:K20"/>
    <mergeCell ref="E16:K16"/>
    <mergeCell ref="E12:K12"/>
    <mergeCell ref="G14:K15"/>
    <mergeCell ref="H5:K5"/>
    <mergeCell ref="E2:E5"/>
    <mergeCell ref="B2:D5"/>
    <mergeCell ref="E11:K11"/>
    <mergeCell ref="F2:K2"/>
    <mergeCell ref="C12:D12"/>
    <mergeCell ref="F6:G6"/>
    <mergeCell ref="B6:D6"/>
    <mergeCell ref="D45:K45"/>
    <mergeCell ref="C24:K24"/>
    <mergeCell ref="C23:K23"/>
    <mergeCell ref="H43:K43"/>
    <mergeCell ref="C13:D15"/>
    <mergeCell ref="E18:K18"/>
    <mergeCell ref="E19:K19"/>
    <mergeCell ref="C19:D19"/>
    <mergeCell ref="B34:D34"/>
    <mergeCell ref="B28:K28"/>
    <mergeCell ref="D35:G35"/>
    <mergeCell ref="E14:F15"/>
    <mergeCell ref="E13:K13"/>
    <mergeCell ref="C25:K25"/>
    <mergeCell ref="B36:C36"/>
    <mergeCell ref="D36:G36"/>
  </mergeCells>
  <phoneticPr fontId="5"/>
  <dataValidations count="4">
    <dataValidation type="list" allowBlank="1" showInputMessage="1" showErrorMessage="1" sqref="E11:K11 JA11:JG11 SW11:TC11 ACS11:ACY11 AMO11:AMU11 AWK11:AWQ11 BGG11:BGM11 BQC11:BQI11 BZY11:CAE11 CJU11:CKA11 CTQ11:CTW11 DDM11:DDS11 DNI11:DNO11 DXE11:DXK11 EHA11:EHG11 EQW11:ERC11 FAS11:FAY11 FKO11:FKU11 FUK11:FUQ11 GEG11:GEM11 GOC11:GOI11 GXY11:GYE11 HHU11:HIA11 HRQ11:HRW11 IBM11:IBS11 ILI11:ILO11 IVE11:IVK11 JFA11:JFG11 JOW11:JPC11 JYS11:JYY11 KIO11:KIU11 KSK11:KSQ11 LCG11:LCM11 LMC11:LMI11 LVY11:LWE11 MFU11:MGA11 MPQ11:MPW11 MZM11:MZS11 NJI11:NJO11 NTE11:NTK11 ODA11:ODG11 OMW11:ONC11 OWS11:OWY11 PGO11:PGU11 PQK11:PQQ11 QAG11:QAM11 QKC11:QKI11 QTY11:QUE11 RDU11:REA11 RNQ11:RNW11 RXM11:RXS11 SHI11:SHO11 SRE11:SRK11 TBA11:TBG11 TKW11:TLC11 TUS11:TUY11 UEO11:UEU11 UOK11:UOQ11 UYG11:UYM11 VIC11:VII11 VRY11:VSE11 WBU11:WCA11 WLQ11:WLW11 WVM11:WVS11 E65547:K65547 JA65547:JG65547 SW65547:TC65547 ACS65547:ACY65547 AMO65547:AMU65547 AWK65547:AWQ65547 BGG65547:BGM65547 BQC65547:BQI65547 BZY65547:CAE65547 CJU65547:CKA65547 CTQ65547:CTW65547 DDM65547:DDS65547 DNI65547:DNO65547 DXE65547:DXK65547 EHA65547:EHG65547 EQW65547:ERC65547 FAS65547:FAY65547 FKO65547:FKU65547 FUK65547:FUQ65547 GEG65547:GEM65547 GOC65547:GOI65547 GXY65547:GYE65547 HHU65547:HIA65547 HRQ65547:HRW65547 IBM65547:IBS65547 ILI65547:ILO65547 IVE65547:IVK65547 JFA65547:JFG65547 JOW65547:JPC65547 JYS65547:JYY65547 KIO65547:KIU65547 KSK65547:KSQ65547 LCG65547:LCM65547 LMC65547:LMI65547 LVY65547:LWE65547 MFU65547:MGA65547 MPQ65547:MPW65547 MZM65547:MZS65547 NJI65547:NJO65547 NTE65547:NTK65547 ODA65547:ODG65547 OMW65547:ONC65547 OWS65547:OWY65547 PGO65547:PGU65547 PQK65547:PQQ65547 QAG65547:QAM65547 QKC65547:QKI65547 QTY65547:QUE65547 RDU65547:REA65547 RNQ65547:RNW65547 RXM65547:RXS65547 SHI65547:SHO65547 SRE65547:SRK65547 TBA65547:TBG65547 TKW65547:TLC65547 TUS65547:TUY65547 UEO65547:UEU65547 UOK65547:UOQ65547 UYG65547:UYM65547 VIC65547:VII65547 VRY65547:VSE65547 WBU65547:WCA65547 WLQ65547:WLW65547 WVM65547:WVS65547 E131083:K131083 JA131083:JG131083 SW131083:TC131083 ACS131083:ACY131083 AMO131083:AMU131083 AWK131083:AWQ131083 BGG131083:BGM131083 BQC131083:BQI131083 BZY131083:CAE131083 CJU131083:CKA131083 CTQ131083:CTW131083 DDM131083:DDS131083 DNI131083:DNO131083 DXE131083:DXK131083 EHA131083:EHG131083 EQW131083:ERC131083 FAS131083:FAY131083 FKO131083:FKU131083 FUK131083:FUQ131083 GEG131083:GEM131083 GOC131083:GOI131083 GXY131083:GYE131083 HHU131083:HIA131083 HRQ131083:HRW131083 IBM131083:IBS131083 ILI131083:ILO131083 IVE131083:IVK131083 JFA131083:JFG131083 JOW131083:JPC131083 JYS131083:JYY131083 KIO131083:KIU131083 KSK131083:KSQ131083 LCG131083:LCM131083 LMC131083:LMI131083 LVY131083:LWE131083 MFU131083:MGA131083 MPQ131083:MPW131083 MZM131083:MZS131083 NJI131083:NJO131083 NTE131083:NTK131083 ODA131083:ODG131083 OMW131083:ONC131083 OWS131083:OWY131083 PGO131083:PGU131083 PQK131083:PQQ131083 QAG131083:QAM131083 QKC131083:QKI131083 QTY131083:QUE131083 RDU131083:REA131083 RNQ131083:RNW131083 RXM131083:RXS131083 SHI131083:SHO131083 SRE131083:SRK131083 TBA131083:TBG131083 TKW131083:TLC131083 TUS131083:TUY131083 UEO131083:UEU131083 UOK131083:UOQ131083 UYG131083:UYM131083 VIC131083:VII131083 VRY131083:VSE131083 WBU131083:WCA131083 WLQ131083:WLW131083 WVM131083:WVS131083 E196619:K196619 JA196619:JG196619 SW196619:TC196619 ACS196619:ACY196619 AMO196619:AMU196619 AWK196619:AWQ196619 BGG196619:BGM196619 BQC196619:BQI196619 BZY196619:CAE196619 CJU196619:CKA196619 CTQ196619:CTW196619 DDM196619:DDS196619 DNI196619:DNO196619 DXE196619:DXK196619 EHA196619:EHG196619 EQW196619:ERC196619 FAS196619:FAY196619 FKO196619:FKU196619 FUK196619:FUQ196619 GEG196619:GEM196619 GOC196619:GOI196619 GXY196619:GYE196619 HHU196619:HIA196619 HRQ196619:HRW196619 IBM196619:IBS196619 ILI196619:ILO196619 IVE196619:IVK196619 JFA196619:JFG196619 JOW196619:JPC196619 JYS196619:JYY196619 KIO196619:KIU196619 KSK196619:KSQ196619 LCG196619:LCM196619 LMC196619:LMI196619 LVY196619:LWE196619 MFU196619:MGA196619 MPQ196619:MPW196619 MZM196619:MZS196619 NJI196619:NJO196619 NTE196619:NTK196619 ODA196619:ODG196619 OMW196619:ONC196619 OWS196619:OWY196619 PGO196619:PGU196619 PQK196619:PQQ196619 QAG196619:QAM196619 QKC196619:QKI196619 QTY196619:QUE196619 RDU196619:REA196619 RNQ196619:RNW196619 RXM196619:RXS196619 SHI196619:SHO196619 SRE196619:SRK196619 TBA196619:TBG196619 TKW196619:TLC196619 TUS196619:TUY196619 UEO196619:UEU196619 UOK196619:UOQ196619 UYG196619:UYM196619 VIC196619:VII196619 VRY196619:VSE196619 WBU196619:WCA196619 WLQ196619:WLW196619 WVM196619:WVS196619 E262155:K262155 JA262155:JG262155 SW262155:TC262155 ACS262155:ACY262155 AMO262155:AMU262155 AWK262155:AWQ262155 BGG262155:BGM262155 BQC262155:BQI262155 BZY262155:CAE262155 CJU262155:CKA262155 CTQ262155:CTW262155 DDM262155:DDS262155 DNI262155:DNO262155 DXE262155:DXK262155 EHA262155:EHG262155 EQW262155:ERC262155 FAS262155:FAY262155 FKO262155:FKU262155 FUK262155:FUQ262155 GEG262155:GEM262155 GOC262155:GOI262155 GXY262155:GYE262155 HHU262155:HIA262155 HRQ262155:HRW262155 IBM262155:IBS262155 ILI262155:ILO262155 IVE262155:IVK262155 JFA262155:JFG262155 JOW262155:JPC262155 JYS262155:JYY262155 KIO262155:KIU262155 KSK262155:KSQ262155 LCG262155:LCM262155 LMC262155:LMI262155 LVY262155:LWE262155 MFU262155:MGA262155 MPQ262155:MPW262155 MZM262155:MZS262155 NJI262155:NJO262155 NTE262155:NTK262155 ODA262155:ODG262155 OMW262155:ONC262155 OWS262155:OWY262155 PGO262155:PGU262155 PQK262155:PQQ262155 QAG262155:QAM262155 QKC262155:QKI262155 QTY262155:QUE262155 RDU262155:REA262155 RNQ262155:RNW262155 RXM262155:RXS262155 SHI262155:SHO262155 SRE262155:SRK262155 TBA262155:TBG262155 TKW262155:TLC262155 TUS262155:TUY262155 UEO262155:UEU262155 UOK262155:UOQ262155 UYG262155:UYM262155 VIC262155:VII262155 VRY262155:VSE262155 WBU262155:WCA262155 WLQ262155:WLW262155 WVM262155:WVS262155 E327691:K327691 JA327691:JG327691 SW327691:TC327691 ACS327691:ACY327691 AMO327691:AMU327691 AWK327691:AWQ327691 BGG327691:BGM327691 BQC327691:BQI327691 BZY327691:CAE327691 CJU327691:CKA327691 CTQ327691:CTW327691 DDM327691:DDS327691 DNI327691:DNO327691 DXE327691:DXK327691 EHA327691:EHG327691 EQW327691:ERC327691 FAS327691:FAY327691 FKO327691:FKU327691 FUK327691:FUQ327691 GEG327691:GEM327691 GOC327691:GOI327691 GXY327691:GYE327691 HHU327691:HIA327691 HRQ327691:HRW327691 IBM327691:IBS327691 ILI327691:ILO327691 IVE327691:IVK327691 JFA327691:JFG327691 JOW327691:JPC327691 JYS327691:JYY327691 KIO327691:KIU327691 KSK327691:KSQ327691 LCG327691:LCM327691 LMC327691:LMI327691 LVY327691:LWE327691 MFU327691:MGA327691 MPQ327691:MPW327691 MZM327691:MZS327691 NJI327691:NJO327691 NTE327691:NTK327691 ODA327691:ODG327691 OMW327691:ONC327691 OWS327691:OWY327691 PGO327691:PGU327691 PQK327691:PQQ327691 QAG327691:QAM327691 QKC327691:QKI327691 QTY327691:QUE327691 RDU327691:REA327691 RNQ327691:RNW327691 RXM327691:RXS327691 SHI327691:SHO327691 SRE327691:SRK327691 TBA327691:TBG327691 TKW327691:TLC327691 TUS327691:TUY327691 UEO327691:UEU327691 UOK327691:UOQ327691 UYG327691:UYM327691 VIC327691:VII327691 VRY327691:VSE327691 WBU327691:WCA327691 WLQ327691:WLW327691 WVM327691:WVS327691 E393227:K393227 JA393227:JG393227 SW393227:TC393227 ACS393227:ACY393227 AMO393227:AMU393227 AWK393227:AWQ393227 BGG393227:BGM393227 BQC393227:BQI393227 BZY393227:CAE393227 CJU393227:CKA393227 CTQ393227:CTW393227 DDM393227:DDS393227 DNI393227:DNO393227 DXE393227:DXK393227 EHA393227:EHG393227 EQW393227:ERC393227 FAS393227:FAY393227 FKO393227:FKU393227 FUK393227:FUQ393227 GEG393227:GEM393227 GOC393227:GOI393227 GXY393227:GYE393227 HHU393227:HIA393227 HRQ393227:HRW393227 IBM393227:IBS393227 ILI393227:ILO393227 IVE393227:IVK393227 JFA393227:JFG393227 JOW393227:JPC393227 JYS393227:JYY393227 KIO393227:KIU393227 KSK393227:KSQ393227 LCG393227:LCM393227 LMC393227:LMI393227 LVY393227:LWE393227 MFU393227:MGA393227 MPQ393227:MPW393227 MZM393227:MZS393227 NJI393227:NJO393227 NTE393227:NTK393227 ODA393227:ODG393227 OMW393227:ONC393227 OWS393227:OWY393227 PGO393227:PGU393227 PQK393227:PQQ393227 QAG393227:QAM393227 QKC393227:QKI393227 QTY393227:QUE393227 RDU393227:REA393227 RNQ393227:RNW393227 RXM393227:RXS393227 SHI393227:SHO393227 SRE393227:SRK393227 TBA393227:TBG393227 TKW393227:TLC393227 TUS393227:TUY393227 UEO393227:UEU393227 UOK393227:UOQ393227 UYG393227:UYM393227 VIC393227:VII393227 VRY393227:VSE393227 WBU393227:WCA393227 WLQ393227:WLW393227 WVM393227:WVS393227 E458763:K458763 JA458763:JG458763 SW458763:TC458763 ACS458763:ACY458763 AMO458763:AMU458763 AWK458763:AWQ458763 BGG458763:BGM458763 BQC458763:BQI458763 BZY458763:CAE458763 CJU458763:CKA458763 CTQ458763:CTW458763 DDM458763:DDS458763 DNI458763:DNO458763 DXE458763:DXK458763 EHA458763:EHG458763 EQW458763:ERC458763 FAS458763:FAY458763 FKO458763:FKU458763 FUK458763:FUQ458763 GEG458763:GEM458763 GOC458763:GOI458763 GXY458763:GYE458763 HHU458763:HIA458763 HRQ458763:HRW458763 IBM458763:IBS458763 ILI458763:ILO458763 IVE458763:IVK458763 JFA458763:JFG458763 JOW458763:JPC458763 JYS458763:JYY458763 KIO458763:KIU458763 KSK458763:KSQ458763 LCG458763:LCM458763 LMC458763:LMI458763 LVY458763:LWE458763 MFU458763:MGA458763 MPQ458763:MPW458763 MZM458763:MZS458763 NJI458763:NJO458763 NTE458763:NTK458763 ODA458763:ODG458763 OMW458763:ONC458763 OWS458763:OWY458763 PGO458763:PGU458763 PQK458763:PQQ458763 QAG458763:QAM458763 QKC458763:QKI458763 QTY458763:QUE458763 RDU458763:REA458763 RNQ458763:RNW458763 RXM458763:RXS458763 SHI458763:SHO458763 SRE458763:SRK458763 TBA458763:TBG458763 TKW458763:TLC458763 TUS458763:TUY458763 UEO458763:UEU458763 UOK458763:UOQ458763 UYG458763:UYM458763 VIC458763:VII458763 VRY458763:VSE458763 WBU458763:WCA458763 WLQ458763:WLW458763 WVM458763:WVS458763 E524299:K524299 JA524299:JG524299 SW524299:TC524299 ACS524299:ACY524299 AMO524299:AMU524299 AWK524299:AWQ524299 BGG524299:BGM524299 BQC524299:BQI524299 BZY524299:CAE524299 CJU524299:CKA524299 CTQ524299:CTW524299 DDM524299:DDS524299 DNI524299:DNO524299 DXE524299:DXK524299 EHA524299:EHG524299 EQW524299:ERC524299 FAS524299:FAY524299 FKO524299:FKU524299 FUK524299:FUQ524299 GEG524299:GEM524299 GOC524299:GOI524299 GXY524299:GYE524299 HHU524299:HIA524299 HRQ524299:HRW524299 IBM524299:IBS524299 ILI524299:ILO524299 IVE524299:IVK524299 JFA524299:JFG524299 JOW524299:JPC524299 JYS524299:JYY524299 KIO524299:KIU524299 KSK524299:KSQ524299 LCG524299:LCM524299 LMC524299:LMI524299 LVY524299:LWE524299 MFU524299:MGA524299 MPQ524299:MPW524299 MZM524299:MZS524299 NJI524299:NJO524299 NTE524299:NTK524299 ODA524299:ODG524299 OMW524299:ONC524299 OWS524299:OWY524299 PGO524299:PGU524299 PQK524299:PQQ524299 QAG524299:QAM524299 QKC524299:QKI524299 QTY524299:QUE524299 RDU524299:REA524299 RNQ524299:RNW524299 RXM524299:RXS524299 SHI524299:SHO524299 SRE524299:SRK524299 TBA524299:TBG524299 TKW524299:TLC524299 TUS524299:TUY524299 UEO524299:UEU524299 UOK524299:UOQ524299 UYG524299:UYM524299 VIC524299:VII524299 VRY524299:VSE524299 WBU524299:WCA524299 WLQ524299:WLW524299 WVM524299:WVS524299 E589835:K589835 JA589835:JG589835 SW589835:TC589835 ACS589835:ACY589835 AMO589835:AMU589835 AWK589835:AWQ589835 BGG589835:BGM589835 BQC589835:BQI589835 BZY589835:CAE589835 CJU589835:CKA589835 CTQ589835:CTW589835 DDM589835:DDS589835 DNI589835:DNO589835 DXE589835:DXK589835 EHA589835:EHG589835 EQW589835:ERC589835 FAS589835:FAY589835 FKO589835:FKU589835 FUK589835:FUQ589835 GEG589835:GEM589835 GOC589835:GOI589835 GXY589835:GYE589835 HHU589835:HIA589835 HRQ589835:HRW589835 IBM589835:IBS589835 ILI589835:ILO589835 IVE589835:IVK589835 JFA589835:JFG589835 JOW589835:JPC589835 JYS589835:JYY589835 KIO589835:KIU589835 KSK589835:KSQ589835 LCG589835:LCM589835 LMC589835:LMI589835 LVY589835:LWE589835 MFU589835:MGA589835 MPQ589835:MPW589835 MZM589835:MZS589835 NJI589835:NJO589835 NTE589835:NTK589835 ODA589835:ODG589835 OMW589835:ONC589835 OWS589835:OWY589835 PGO589835:PGU589835 PQK589835:PQQ589835 QAG589835:QAM589835 QKC589835:QKI589835 QTY589835:QUE589835 RDU589835:REA589835 RNQ589835:RNW589835 RXM589835:RXS589835 SHI589835:SHO589835 SRE589835:SRK589835 TBA589835:TBG589835 TKW589835:TLC589835 TUS589835:TUY589835 UEO589835:UEU589835 UOK589835:UOQ589835 UYG589835:UYM589835 VIC589835:VII589835 VRY589835:VSE589835 WBU589835:WCA589835 WLQ589835:WLW589835 WVM589835:WVS589835 E655371:K655371 JA655371:JG655371 SW655371:TC655371 ACS655371:ACY655371 AMO655371:AMU655371 AWK655371:AWQ655371 BGG655371:BGM655371 BQC655371:BQI655371 BZY655371:CAE655371 CJU655371:CKA655371 CTQ655371:CTW655371 DDM655371:DDS655371 DNI655371:DNO655371 DXE655371:DXK655371 EHA655371:EHG655371 EQW655371:ERC655371 FAS655371:FAY655371 FKO655371:FKU655371 FUK655371:FUQ655371 GEG655371:GEM655371 GOC655371:GOI655371 GXY655371:GYE655371 HHU655371:HIA655371 HRQ655371:HRW655371 IBM655371:IBS655371 ILI655371:ILO655371 IVE655371:IVK655371 JFA655371:JFG655371 JOW655371:JPC655371 JYS655371:JYY655371 KIO655371:KIU655371 KSK655371:KSQ655371 LCG655371:LCM655371 LMC655371:LMI655371 LVY655371:LWE655371 MFU655371:MGA655371 MPQ655371:MPW655371 MZM655371:MZS655371 NJI655371:NJO655371 NTE655371:NTK655371 ODA655371:ODG655371 OMW655371:ONC655371 OWS655371:OWY655371 PGO655371:PGU655371 PQK655371:PQQ655371 QAG655371:QAM655371 QKC655371:QKI655371 QTY655371:QUE655371 RDU655371:REA655371 RNQ655371:RNW655371 RXM655371:RXS655371 SHI655371:SHO655371 SRE655371:SRK655371 TBA655371:TBG655371 TKW655371:TLC655371 TUS655371:TUY655371 UEO655371:UEU655371 UOK655371:UOQ655371 UYG655371:UYM655371 VIC655371:VII655371 VRY655371:VSE655371 WBU655371:WCA655371 WLQ655371:WLW655371 WVM655371:WVS655371 E720907:K720907 JA720907:JG720907 SW720907:TC720907 ACS720907:ACY720907 AMO720907:AMU720907 AWK720907:AWQ720907 BGG720907:BGM720907 BQC720907:BQI720907 BZY720907:CAE720907 CJU720907:CKA720907 CTQ720907:CTW720907 DDM720907:DDS720907 DNI720907:DNO720907 DXE720907:DXK720907 EHA720907:EHG720907 EQW720907:ERC720907 FAS720907:FAY720907 FKO720907:FKU720907 FUK720907:FUQ720907 GEG720907:GEM720907 GOC720907:GOI720907 GXY720907:GYE720907 HHU720907:HIA720907 HRQ720907:HRW720907 IBM720907:IBS720907 ILI720907:ILO720907 IVE720907:IVK720907 JFA720907:JFG720907 JOW720907:JPC720907 JYS720907:JYY720907 KIO720907:KIU720907 KSK720907:KSQ720907 LCG720907:LCM720907 LMC720907:LMI720907 LVY720907:LWE720907 MFU720907:MGA720907 MPQ720907:MPW720907 MZM720907:MZS720907 NJI720907:NJO720907 NTE720907:NTK720907 ODA720907:ODG720907 OMW720907:ONC720907 OWS720907:OWY720907 PGO720907:PGU720907 PQK720907:PQQ720907 QAG720907:QAM720907 QKC720907:QKI720907 QTY720907:QUE720907 RDU720907:REA720907 RNQ720907:RNW720907 RXM720907:RXS720907 SHI720907:SHO720907 SRE720907:SRK720907 TBA720907:TBG720907 TKW720907:TLC720907 TUS720907:TUY720907 UEO720907:UEU720907 UOK720907:UOQ720907 UYG720907:UYM720907 VIC720907:VII720907 VRY720907:VSE720907 WBU720907:WCA720907 WLQ720907:WLW720907 WVM720907:WVS720907 E786443:K786443 JA786443:JG786443 SW786443:TC786443 ACS786443:ACY786443 AMO786443:AMU786443 AWK786443:AWQ786443 BGG786443:BGM786443 BQC786443:BQI786443 BZY786443:CAE786443 CJU786443:CKA786443 CTQ786443:CTW786443 DDM786443:DDS786443 DNI786443:DNO786443 DXE786443:DXK786443 EHA786443:EHG786443 EQW786443:ERC786443 FAS786443:FAY786443 FKO786443:FKU786443 FUK786443:FUQ786443 GEG786443:GEM786443 GOC786443:GOI786443 GXY786443:GYE786443 HHU786443:HIA786443 HRQ786443:HRW786443 IBM786443:IBS786443 ILI786443:ILO786443 IVE786443:IVK786443 JFA786443:JFG786443 JOW786443:JPC786443 JYS786443:JYY786443 KIO786443:KIU786443 KSK786443:KSQ786443 LCG786443:LCM786443 LMC786443:LMI786443 LVY786443:LWE786443 MFU786443:MGA786443 MPQ786443:MPW786443 MZM786443:MZS786443 NJI786443:NJO786443 NTE786443:NTK786443 ODA786443:ODG786443 OMW786443:ONC786443 OWS786443:OWY786443 PGO786443:PGU786443 PQK786443:PQQ786443 QAG786443:QAM786443 QKC786443:QKI786443 QTY786443:QUE786443 RDU786443:REA786443 RNQ786443:RNW786443 RXM786443:RXS786443 SHI786443:SHO786443 SRE786443:SRK786443 TBA786443:TBG786443 TKW786443:TLC786443 TUS786443:TUY786443 UEO786443:UEU786443 UOK786443:UOQ786443 UYG786443:UYM786443 VIC786443:VII786443 VRY786443:VSE786443 WBU786443:WCA786443 WLQ786443:WLW786443 WVM786443:WVS786443 E851979:K851979 JA851979:JG851979 SW851979:TC851979 ACS851979:ACY851979 AMO851979:AMU851979 AWK851979:AWQ851979 BGG851979:BGM851979 BQC851979:BQI851979 BZY851979:CAE851979 CJU851979:CKA851979 CTQ851979:CTW851979 DDM851979:DDS851979 DNI851979:DNO851979 DXE851979:DXK851979 EHA851979:EHG851979 EQW851979:ERC851979 FAS851979:FAY851979 FKO851979:FKU851979 FUK851979:FUQ851979 GEG851979:GEM851979 GOC851979:GOI851979 GXY851979:GYE851979 HHU851979:HIA851979 HRQ851979:HRW851979 IBM851979:IBS851979 ILI851979:ILO851979 IVE851979:IVK851979 JFA851979:JFG851979 JOW851979:JPC851979 JYS851979:JYY851979 KIO851979:KIU851979 KSK851979:KSQ851979 LCG851979:LCM851979 LMC851979:LMI851979 LVY851979:LWE851979 MFU851979:MGA851979 MPQ851979:MPW851979 MZM851979:MZS851979 NJI851979:NJO851979 NTE851979:NTK851979 ODA851979:ODG851979 OMW851979:ONC851979 OWS851979:OWY851979 PGO851979:PGU851979 PQK851979:PQQ851979 QAG851979:QAM851979 QKC851979:QKI851979 QTY851979:QUE851979 RDU851979:REA851979 RNQ851979:RNW851979 RXM851979:RXS851979 SHI851979:SHO851979 SRE851979:SRK851979 TBA851979:TBG851979 TKW851979:TLC851979 TUS851979:TUY851979 UEO851979:UEU851979 UOK851979:UOQ851979 UYG851979:UYM851979 VIC851979:VII851979 VRY851979:VSE851979 WBU851979:WCA851979 WLQ851979:WLW851979 WVM851979:WVS851979 E917515:K917515 JA917515:JG917515 SW917515:TC917515 ACS917515:ACY917515 AMO917515:AMU917515 AWK917515:AWQ917515 BGG917515:BGM917515 BQC917515:BQI917515 BZY917515:CAE917515 CJU917515:CKA917515 CTQ917515:CTW917515 DDM917515:DDS917515 DNI917515:DNO917515 DXE917515:DXK917515 EHA917515:EHG917515 EQW917515:ERC917515 FAS917515:FAY917515 FKO917515:FKU917515 FUK917515:FUQ917515 GEG917515:GEM917515 GOC917515:GOI917515 GXY917515:GYE917515 HHU917515:HIA917515 HRQ917515:HRW917515 IBM917515:IBS917515 ILI917515:ILO917515 IVE917515:IVK917515 JFA917515:JFG917515 JOW917515:JPC917515 JYS917515:JYY917515 KIO917515:KIU917515 KSK917515:KSQ917515 LCG917515:LCM917515 LMC917515:LMI917515 LVY917515:LWE917515 MFU917515:MGA917515 MPQ917515:MPW917515 MZM917515:MZS917515 NJI917515:NJO917515 NTE917515:NTK917515 ODA917515:ODG917515 OMW917515:ONC917515 OWS917515:OWY917515 PGO917515:PGU917515 PQK917515:PQQ917515 QAG917515:QAM917515 QKC917515:QKI917515 QTY917515:QUE917515 RDU917515:REA917515 RNQ917515:RNW917515 RXM917515:RXS917515 SHI917515:SHO917515 SRE917515:SRK917515 TBA917515:TBG917515 TKW917515:TLC917515 TUS917515:TUY917515 UEO917515:UEU917515 UOK917515:UOQ917515 UYG917515:UYM917515 VIC917515:VII917515 VRY917515:VSE917515 WBU917515:WCA917515 WLQ917515:WLW917515 WVM917515:WVS917515 E983051:K983051 JA983051:JG983051 SW983051:TC983051 ACS983051:ACY983051 AMO983051:AMU983051 AWK983051:AWQ983051 BGG983051:BGM983051 BQC983051:BQI983051 BZY983051:CAE983051 CJU983051:CKA983051 CTQ983051:CTW983051 DDM983051:DDS983051 DNI983051:DNO983051 DXE983051:DXK983051 EHA983051:EHG983051 EQW983051:ERC983051 FAS983051:FAY983051 FKO983051:FKU983051 FUK983051:FUQ983051 GEG983051:GEM983051 GOC983051:GOI983051 GXY983051:GYE983051 HHU983051:HIA983051 HRQ983051:HRW983051 IBM983051:IBS983051 ILI983051:ILO983051 IVE983051:IVK983051 JFA983051:JFG983051 JOW983051:JPC983051 JYS983051:JYY983051 KIO983051:KIU983051 KSK983051:KSQ983051 LCG983051:LCM983051 LMC983051:LMI983051 LVY983051:LWE983051 MFU983051:MGA983051 MPQ983051:MPW983051 MZM983051:MZS983051 NJI983051:NJO983051 NTE983051:NTK983051 ODA983051:ODG983051 OMW983051:ONC983051 OWS983051:OWY983051 PGO983051:PGU983051 PQK983051:PQQ983051 QAG983051:QAM983051 QKC983051:QKI983051 QTY983051:QUE983051 RDU983051:REA983051 RNQ983051:RNW983051 RXM983051:RXS983051 SHI983051:SHO983051 SRE983051:SRK983051 TBA983051:TBG983051 TKW983051:TLC983051 TUS983051:TUY983051 UEO983051:UEU983051 UOK983051:UOQ983051 UYG983051:UYM983051 VIC983051:VII983051 VRY983051:VSE983051 WBU983051:WCA983051 WLQ983051:WLW983051 WVM983051:WVS983051" xr:uid="{DBCE34A6-864A-4271-B336-72F73D7C2DD0}">
      <formula1>"あり,なし,大阪府有料老人ホーム設置運営指導指針適用外"</formula1>
    </dataValidation>
    <dataValidation type="list" allowBlank="1" showInputMessage="1" showErrorMessage="1"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xr:uid="{1893F19D-C01E-49C3-93A0-39068E41EFB2}">
      <formula1>"適合している,適合していない,該当しない"</formula1>
    </dataValidation>
    <dataValidation type="list" allowBlank="1" showInputMessage="1" showErrorMessage="1" sqref="WVM983049:WVM983050 JA9:JA10 SW9:SW10 ACS9:ACS10 AMO9:AMO10 AWK9:AWK10 BGG9:BGG10 BQC9:BQC10 BZY9:BZY10 CJU9:CJU10 CTQ9:CTQ10 DDM9:DDM10 DNI9:DNI10 DXE9:DXE10 EHA9:EHA10 EQW9:EQW10 FAS9:FAS10 FKO9:FKO10 FUK9:FUK10 GEG9:GEG10 GOC9:GOC10 GXY9:GXY10 HHU9:HHU10 HRQ9:HRQ10 IBM9:IBM10 ILI9:ILI10 IVE9:IVE10 JFA9:JFA10 JOW9:JOW10 JYS9:JYS10 KIO9:KIO10 KSK9:KSK10 LCG9:LCG10 LMC9:LMC10 LVY9:LVY10 MFU9:MFU10 MPQ9:MPQ10 MZM9:MZM10 NJI9:NJI10 NTE9:NTE10 ODA9:ODA10 OMW9:OMW10 OWS9:OWS10 PGO9:PGO10 PQK9:PQK10 QAG9:QAG10 QKC9:QKC10 QTY9:QTY10 RDU9:RDU10 RNQ9:RNQ10 RXM9:RXM10 SHI9:SHI10 SRE9:SRE10 TBA9:TBA10 TKW9:TKW10 TUS9:TUS10 UEO9:UEO10 UOK9:UOK10 UYG9:UYG10 VIC9:VIC10 VRY9:VRY10 WBU9:WBU10 WLQ9:WLQ10 WVM9:WVM10 E65545:E65546 JA65545:JA65546 SW65545:SW65546 ACS65545:ACS65546 AMO65545:AMO65546 AWK65545:AWK65546 BGG65545:BGG65546 BQC65545:BQC65546 BZY65545:BZY65546 CJU65545:CJU65546 CTQ65545:CTQ65546 DDM65545:DDM65546 DNI65545:DNI65546 DXE65545:DXE65546 EHA65545:EHA65546 EQW65545:EQW65546 FAS65545:FAS65546 FKO65545:FKO65546 FUK65545:FUK65546 GEG65545:GEG65546 GOC65545:GOC65546 GXY65545:GXY65546 HHU65545:HHU65546 HRQ65545:HRQ65546 IBM65545:IBM65546 ILI65545:ILI65546 IVE65545:IVE65546 JFA65545:JFA65546 JOW65545:JOW65546 JYS65545:JYS65546 KIO65545:KIO65546 KSK65545:KSK65546 LCG65545:LCG65546 LMC65545:LMC65546 LVY65545:LVY65546 MFU65545:MFU65546 MPQ65545:MPQ65546 MZM65545:MZM65546 NJI65545:NJI65546 NTE65545:NTE65546 ODA65545:ODA65546 OMW65545:OMW65546 OWS65545:OWS65546 PGO65545:PGO65546 PQK65545:PQK65546 QAG65545:QAG65546 QKC65545:QKC65546 QTY65545:QTY65546 RDU65545:RDU65546 RNQ65545:RNQ65546 RXM65545:RXM65546 SHI65545:SHI65546 SRE65545:SRE65546 TBA65545:TBA65546 TKW65545:TKW65546 TUS65545:TUS65546 UEO65545:UEO65546 UOK65545:UOK65546 UYG65545:UYG65546 VIC65545:VIC65546 VRY65545:VRY65546 WBU65545:WBU65546 WLQ65545:WLQ65546 WVM65545:WVM65546 E131081:E131082 JA131081:JA131082 SW131081:SW131082 ACS131081:ACS131082 AMO131081:AMO131082 AWK131081:AWK131082 BGG131081:BGG131082 BQC131081:BQC131082 BZY131081:BZY131082 CJU131081:CJU131082 CTQ131081:CTQ131082 DDM131081:DDM131082 DNI131081:DNI131082 DXE131081:DXE131082 EHA131081:EHA131082 EQW131081:EQW131082 FAS131081:FAS131082 FKO131081:FKO131082 FUK131081:FUK131082 GEG131081:GEG131082 GOC131081:GOC131082 GXY131081:GXY131082 HHU131081:HHU131082 HRQ131081:HRQ131082 IBM131081:IBM131082 ILI131081:ILI131082 IVE131081:IVE131082 JFA131081:JFA131082 JOW131081:JOW131082 JYS131081:JYS131082 KIO131081:KIO131082 KSK131081:KSK131082 LCG131081:LCG131082 LMC131081:LMC131082 LVY131081:LVY131082 MFU131081:MFU131082 MPQ131081:MPQ131082 MZM131081:MZM131082 NJI131081:NJI131082 NTE131081:NTE131082 ODA131081:ODA131082 OMW131081:OMW131082 OWS131081:OWS131082 PGO131081:PGO131082 PQK131081:PQK131082 QAG131081:QAG131082 QKC131081:QKC131082 QTY131081:QTY131082 RDU131081:RDU131082 RNQ131081:RNQ131082 RXM131081:RXM131082 SHI131081:SHI131082 SRE131081:SRE131082 TBA131081:TBA131082 TKW131081:TKW131082 TUS131081:TUS131082 UEO131081:UEO131082 UOK131081:UOK131082 UYG131081:UYG131082 VIC131081:VIC131082 VRY131081:VRY131082 WBU131081:WBU131082 WLQ131081:WLQ131082 WVM131081:WVM131082 E196617:E196618 JA196617:JA196618 SW196617:SW196618 ACS196617:ACS196618 AMO196617:AMO196618 AWK196617:AWK196618 BGG196617:BGG196618 BQC196617:BQC196618 BZY196617:BZY196618 CJU196617:CJU196618 CTQ196617:CTQ196618 DDM196617:DDM196618 DNI196617:DNI196618 DXE196617:DXE196618 EHA196617:EHA196618 EQW196617:EQW196618 FAS196617:FAS196618 FKO196617:FKO196618 FUK196617:FUK196618 GEG196617:GEG196618 GOC196617:GOC196618 GXY196617:GXY196618 HHU196617:HHU196618 HRQ196617:HRQ196618 IBM196617:IBM196618 ILI196617:ILI196618 IVE196617:IVE196618 JFA196617:JFA196618 JOW196617:JOW196618 JYS196617:JYS196618 KIO196617:KIO196618 KSK196617:KSK196618 LCG196617:LCG196618 LMC196617:LMC196618 LVY196617:LVY196618 MFU196617:MFU196618 MPQ196617:MPQ196618 MZM196617:MZM196618 NJI196617:NJI196618 NTE196617:NTE196618 ODA196617:ODA196618 OMW196617:OMW196618 OWS196617:OWS196618 PGO196617:PGO196618 PQK196617:PQK196618 QAG196617:QAG196618 QKC196617:QKC196618 QTY196617:QTY196618 RDU196617:RDU196618 RNQ196617:RNQ196618 RXM196617:RXM196618 SHI196617:SHI196618 SRE196617:SRE196618 TBA196617:TBA196618 TKW196617:TKW196618 TUS196617:TUS196618 UEO196617:UEO196618 UOK196617:UOK196618 UYG196617:UYG196618 VIC196617:VIC196618 VRY196617:VRY196618 WBU196617:WBU196618 WLQ196617:WLQ196618 WVM196617:WVM196618 E262153:E262154 JA262153:JA262154 SW262153:SW262154 ACS262153:ACS262154 AMO262153:AMO262154 AWK262153:AWK262154 BGG262153:BGG262154 BQC262153:BQC262154 BZY262153:BZY262154 CJU262153:CJU262154 CTQ262153:CTQ262154 DDM262153:DDM262154 DNI262153:DNI262154 DXE262153:DXE262154 EHA262153:EHA262154 EQW262153:EQW262154 FAS262153:FAS262154 FKO262153:FKO262154 FUK262153:FUK262154 GEG262153:GEG262154 GOC262153:GOC262154 GXY262153:GXY262154 HHU262153:HHU262154 HRQ262153:HRQ262154 IBM262153:IBM262154 ILI262153:ILI262154 IVE262153:IVE262154 JFA262153:JFA262154 JOW262153:JOW262154 JYS262153:JYS262154 KIO262153:KIO262154 KSK262153:KSK262154 LCG262153:LCG262154 LMC262153:LMC262154 LVY262153:LVY262154 MFU262153:MFU262154 MPQ262153:MPQ262154 MZM262153:MZM262154 NJI262153:NJI262154 NTE262153:NTE262154 ODA262153:ODA262154 OMW262153:OMW262154 OWS262153:OWS262154 PGO262153:PGO262154 PQK262153:PQK262154 QAG262153:QAG262154 QKC262153:QKC262154 QTY262153:QTY262154 RDU262153:RDU262154 RNQ262153:RNQ262154 RXM262153:RXM262154 SHI262153:SHI262154 SRE262153:SRE262154 TBA262153:TBA262154 TKW262153:TKW262154 TUS262153:TUS262154 UEO262153:UEO262154 UOK262153:UOK262154 UYG262153:UYG262154 VIC262153:VIC262154 VRY262153:VRY262154 WBU262153:WBU262154 WLQ262153:WLQ262154 WVM262153:WVM262154 E327689:E327690 JA327689:JA327690 SW327689:SW327690 ACS327689:ACS327690 AMO327689:AMO327690 AWK327689:AWK327690 BGG327689:BGG327690 BQC327689:BQC327690 BZY327689:BZY327690 CJU327689:CJU327690 CTQ327689:CTQ327690 DDM327689:DDM327690 DNI327689:DNI327690 DXE327689:DXE327690 EHA327689:EHA327690 EQW327689:EQW327690 FAS327689:FAS327690 FKO327689:FKO327690 FUK327689:FUK327690 GEG327689:GEG327690 GOC327689:GOC327690 GXY327689:GXY327690 HHU327689:HHU327690 HRQ327689:HRQ327690 IBM327689:IBM327690 ILI327689:ILI327690 IVE327689:IVE327690 JFA327689:JFA327690 JOW327689:JOW327690 JYS327689:JYS327690 KIO327689:KIO327690 KSK327689:KSK327690 LCG327689:LCG327690 LMC327689:LMC327690 LVY327689:LVY327690 MFU327689:MFU327690 MPQ327689:MPQ327690 MZM327689:MZM327690 NJI327689:NJI327690 NTE327689:NTE327690 ODA327689:ODA327690 OMW327689:OMW327690 OWS327689:OWS327690 PGO327689:PGO327690 PQK327689:PQK327690 QAG327689:QAG327690 QKC327689:QKC327690 QTY327689:QTY327690 RDU327689:RDU327690 RNQ327689:RNQ327690 RXM327689:RXM327690 SHI327689:SHI327690 SRE327689:SRE327690 TBA327689:TBA327690 TKW327689:TKW327690 TUS327689:TUS327690 UEO327689:UEO327690 UOK327689:UOK327690 UYG327689:UYG327690 VIC327689:VIC327690 VRY327689:VRY327690 WBU327689:WBU327690 WLQ327689:WLQ327690 WVM327689:WVM327690 E393225:E393226 JA393225:JA393226 SW393225:SW393226 ACS393225:ACS393226 AMO393225:AMO393226 AWK393225:AWK393226 BGG393225:BGG393226 BQC393225:BQC393226 BZY393225:BZY393226 CJU393225:CJU393226 CTQ393225:CTQ393226 DDM393225:DDM393226 DNI393225:DNI393226 DXE393225:DXE393226 EHA393225:EHA393226 EQW393225:EQW393226 FAS393225:FAS393226 FKO393225:FKO393226 FUK393225:FUK393226 GEG393225:GEG393226 GOC393225:GOC393226 GXY393225:GXY393226 HHU393225:HHU393226 HRQ393225:HRQ393226 IBM393225:IBM393226 ILI393225:ILI393226 IVE393225:IVE393226 JFA393225:JFA393226 JOW393225:JOW393226 JYS393225:JYS393226 KIO393225:KIO393226 KSK393225:KSK393226 LCG393225:LCG393226 LMC393225:LMC393226 LVY393225:LVY393226 MFU393225:MFU393226 MPQ393225:MPQ393226 MZM393225:MZM393226 NJI393225:NJI393226 NTE393225:NTE393226 ODA393225:ODA393226 OMW393225:OMW393226 OWS393225:OWS393226 PGO393225:PGO393226 PQK393225:PQK393226 QAG393225:QAG393226 QKC393225:QKC393226 QTY393225:QTY393226 RDU393225:RDU393226 RNQ393225:RNQ393226 RXM393225:RXM393226 SHI393225:SHI393226 SRE393225:SRE393226 TBA393225:TBA393226 TKW393225:TKW393226 TUS393225:TUS393226 UEO393225:UEO393226 UOK393225:UOK393226 UYG393225:UYG393226 VIC393225:VIC393226 VRY393225:VRY393226 WBU393225:WBU393226 WLQ393225:WLQ393226 WVM393225:WVM393226 E458761:E458762 JA458761:JA458762 SW458761:SW458762 ACS458761:ACS458762 AMO458761:AMO458762 AWK458761:AWK458762 BGG458761:BGG458762 BQC458761:BQC458762 BZY458761:BZY458762 CJU458761:CJU458762 CTQ458761:CTQ458762 DDM458761:DDM458762 DNI458761:DNI458762 DXE458761:DXE458762 EHA458761:EHA458762 EQW458761:EQW458762 FAS458761:FAS458762 FKO458761:FKO458762 FUK458761:FUK458762 GEG458761:GEG458762 GOC458761:GOC458762 GXY458761:GXY458762 HHU458761:HHU458762 HRQ458761:HRQ458762 IBM458761:IBM458762 ILI458761:ILI458762 IVE458761:IVE458762 JFA458761:JFA458762 JOW458761:JOW458762 JYS458761:JYS458762 KIO458761:KIO458762 KSK458761:KSK458762 LCG458761:LCG458762 LMC458761:LMC458762 LVY458761:LVY458762 MFU458761:MFU458762 MPQ458761:MPQ458762 MZM458761:MZM458762 NJI458761:NJI458762 NTE458761:NTE458762 ODA458761:ODA458762 OMW458761:OMW458762 OWS458761:OWS458762 PGO458761:PGO458762 PQK458761:PQK458762 QAG458761:QAG458762 QKC458761:QKC458762 QTY458761:QTY458762 RDU458761:RDU458762 RNQ458761:RNQ458762 RXM458761:RXM458762 SHI458761:SHI458762 SRE458761:SRE458762 TBA458761:TBA458762 TKW458761:TKW458762 TUS458761:TUS458762 UEO458761:UEO458762 UOK458761:UOK458762 UYG458761:UYG458762 VIC458761:VIC458762 VRY458761:VRY458762 WBU458761:WBU458762 WLQ458761:WLQ458762 WVM458761:WVM458762 E524297:E524298 JA524297:JA524298 SW524297:SW524298 ACS524297:ACS524298 AMO524297:AMO524298 AWK524297:AWK524298 BGG524297:BGG524298 BQC524297:BQC524298 BZY524297:BZY524298 CJU524297:CJU524298 CTQ524297:CTQ524298 DDM524297:DDM524298 DNI524297:DNI524298 DXE524297:DXE524298 EHA524297:EHA524298 EQW524297:EQW524298 FAS524297:FAS524298 FKO524297:FKO524298 FUK524297:FUK524298 GEG524297:GEG524298 GOC524297:GOC524298 GXY524297:GXY524298 HHU524297:HHU524298 HRQ524297:HRQ524298 IBM524297:IBM524298 ILI524297:ILI524298 IVE524297:IVE524298 JFA524297:JFA524298 JOW524297:JOW524298 JYS524297:JYS524298 KIO524297:KIO524298 KSK524297:KSK524298 LCG524297:LCG524298 LMC524297:LMC524298 LVY524297:LVY524298 MFU524297:MFU524298 MPQ524297:MPQ524298 MZM524297:MZM524298 NJI524297:NJI524298 NTE524297:NTE524298 ODA524297:ODA524298 OMW524297:OMW524298 OWS524297:OWS524298 PGO524297:PGO524298 PQK524297:PQK524298 QAG524297:QAG524298 QKC524297:QKC524298 QTY524297:QTY524298 RDU524297:RDU524298 RNQ524297:RNQ524298 RXM524297:RXM524298 SHI524297:SHI524298 SRE524297:SRE524298 TBA524297:TBA524298 TKW524297:TKW524298 TUS524297:TUS524298 UEO524297:UEO524298 UOK524297:UOK524298 UYG524297:UYG524298 VIC524297:VIC524298 VRY524297:VRY524298 WBU524297:WBU524298 WLQ524297:WLQ524298 WVM524297:WVM524298 E589833:E589834 JA589833:JA589834 SW589833:SW589834 ACS589833:ACS589834 AMO589833:AMO589834 AWK589833:AWK589834 BGG589833:BGG589834 BQC589833:BQC589834 BZY589833:BZY589834 CJU589833:CJU589834 CTQ589833:CTQ589834 DDM589833:DDM589834 DNI589833:DNI589834 DXE589833:DXE589834 EHA589833:EHA589834 EQW589833:EQW589834 FAS589833:FAS589834 FKO589833:FKO589834 FUK589833:FUK589834 GEG589833:GEG589834 GOC589833:GOC589834 GXY589833:GXY589834 HHU589833:HHU589834 HRQ589833:HRQ589834 IBM589833:IBM589834 ILI589833:ILI589834 IVE589833:IVE589834 JFA589833:JFA589834 JOW589833:JOW589834 JYS589833:JYS589834 KIO589833:KIO589834 KSK589833:KSK589834 LCG589833:LCG589834 LMC589833:LMC589834 LVY589833:LVY589834 MFU589833:MFU589834 MPQ589833:MPQ589834 MZM589833:MZM589834 NJI589833:NJI589834 NTE589833:NTE589834 ODA589833:ODA589834 OMW589833:OMW589834 OWS589833:OWS589834 PGO589833:PGO589834 PQK589833:PQK589834 QAG589833:QAG589834 QKC589833:QKC589834 QTY589833:QTY589834 RDU589833:RDU589834 RNQ589833:RNQ589834 RXM589833:RXM589834 SHI589833:SHI589834 SRE589833:SRE589834 TBA589833:TBA589834 TKW589833:TKW589834 TUS589833:TUS589834 UEO589833:UEO589834 UOK589833:UOK589834 UYG589833:UYG589834 VIC589833:VIC589834 VRY589833:VRY589834 WBU589833:WBU589834 WLQ589833:WLQ589834 WVM589833:WVM589834 E655369:E655370 JA655369:JA655370 SW655369:SW655370 ACS655369:ACS655370 AMO655369:AMO655370 AWK655369:AWK655370 BGG655369:BGG655370 BQC655369:BQC655370 BZY655369:BZY655370 CJU655369:CJU655370 CTQ655369:CTQ655370 DDM655369:DDM655370 DNI655369:DNI655370 DXE655369:DXE655370 EHA655369:EHA655370 EQW655369:EQW655370 FAS655369:FAS655370 FKO655369:FKO655370 FUK655369:FUK655370 GEG655369:GEG655370 GOC655369:GOC655370 GXY655369:GXY655370 HHU655369:HHU655370 HRQ655369:HRQ655370 IBM655369:IBM655370 ILI655369:ILI655370 IVE655369:IVE655370 JFA655369:JFA655370 JOW655369:JOW655370 JYS655369:JYS655370 KIO655369:KIO655370 KSK655369:KSK655370 LCG655369:LCG655370 LMC655369:LMC655370 LVY655369:LVY655370 MFU655369:MFU655370 MPQ655369:MPQ655370 MZM655369:MZM655370 NJI655369:NJI655370 NTE655369:NTE655370 ODA655369:ODA655370 OMW655369:OMW655370 OWS655369:OWS655370 PGO655369:PGO655370 PQK655369:PQK655370 QAG655369:QAG655370 QKC655369:QKC655370 QTY655369:QTY655370 RDU655369:RDU655370 RNQ655369:RNQ655370 RXM655369:RXM655370 SHI655369:SHI655370 SRE655369:SRE655370 TBA655369:TBA655370 TKW655369:TKW655370 TUS655369:TUS655370 UEO655369:UEO655370 UOK655369:UOK655370 UYG655369:UYG655370 VIC655369:VIC655370 VRY655369:VRY655370 WBU655369:WBU655370 WLQ655369:WLQ655370 WVM655369:WVM655370 E720905:E720906 JA720905:JA720906 SW720905:SW720906 ACS720905:ACS720906 AMO720905:AMO720906 AWK720905:AWK720906 BGG720905:BGG720906 BQC720905:BQC720906 BZY720905:BZY720906 CJU720905:CJU720906 CTQ720905:CTQ720906 DDM720905:DDM720906 DNI720905:DNI720906 DXE720905:DXE720906 EHA720905:EHA720906 EQW720905:EQW720906 FAS720905:FAS720906 FKO720905:FKO720906 FUK720905:FUK720906 GEG720905:GEG720906 GOC720905:GOC720906 GXY720905:GXY720906 HHU720905:HHU720906 HRQ720905:HRQ720906 IBM720905:IBM720906 ILI720905:ILI720906 IVE720905:IVE720906 JFA720905:JFA720906 JOW720905:JOW720906 JYS720905:JYS720906 KIO720905:KIO720906 KSK720905:KSK720906 LCG720905:LCG720906 LMC720905:LMC720906 LVY720905:LVY720906 MFU720905:MFU720906 MPQ720905:MPQ720906 MZM720905:MZM720906 NJI720905:NJI720906 NTE720905:NTE720906 ODA720905:ODA720906 OMW720905:OMW720906 OWS720905:OWS720906 PGO720905:PGO720906 PQK720905:PQK720906 QAG720905:QAG720906 QKC720905:QKC720906 QTY720905:QTY720906 RDU720905:RDU720906 RNQ720905:RNQ720906 RXM720905:RXM720906 SHI720905:SHI720906 SRE720905:SRE720906 TBA720905:TBA720906 TKW720905:TKW720906 TUS720905:TUS720906 UEO720905:UEO720906 UOK720905:UOK720906 UYG720905:UYG720906 VIC720905:VIC720906 VRY720905:VRY720906 WBU720905:WBU720906 WLQ720905:WLQ720906 WVM720905:WVM720906 E786441:E786442 JA786441:JA786442 SW786441:SW786442 ACS786441:ACS786442 AMO786441:AMO786442 AWK786441:AWK786442 BGG786441:BGG786442 BQC786441:BQC786442 BZY786441:BZY786442 CJU786441:CJU786442 CTQ786441:CTQ786442 DDM786441:DDM786442 DNI786441:DNI786442 DXE786441:DXE786442 EHA786441:EHA786442 EQW786441:EQW786442 FAS786441:FAS786442 FKO786441:FKO786442 FUK786441:FUK786442 GEG786441:GEG786442 GOC786441:GOC786442 GXY786441:GXY786442 HHU786441:HHU786442 HRQ786441:HRQ786442 IBM786441:IBM786442 ILI786441:ILI786442 IVE786441:IVE786442 JFA786441:JFA786442 JOW786441:JOW786442 JYS786441:JYS786442 KIO786441:KIO786442 KSK786441:KSK786442 LCG786441:LCG786442 LMC786441:LMC786442 LVY786441:LVY786442 MFU786441:MFU786442 MPQ786441:MPQ786442 MZM786441:MZM786442 NJI786441:NJI786442 NTE786441:NTE786442 ODA786441:ODA786442 OMW786441:OMW786442 OWS786441:OWS786442 PGO786441:PGO786442 PQK786441:PQK786442 QAG786441:QAG786442 QKC786441:QKC786442 QTY786441:QTY786442 RDU786441:RDU786442 RNQ786441:RNQ786442 RXM786441:RXM786442 SHI786441:SHI786442 SRE786441:SRE786442 TBA786441:TBA786442 TKW786441:TKW786442 TUS786441:TUS786442 UEO786441:UEO786442 UOK786441:UOK786442 UYG786441:UYG786442 VIC786441:VIC786442 VRY786441:VRY786442 WBU786441:WBU786442 WLQ786441:WLQ786442 WVM786441:WVM786442 E851977:E851978 JA851977:JA851978 SW851977:SW851978 ACS851977:ACS851978 AMO851977:AMO851978 AWK851977:AWK851978 BGG851977:BGG851978 BQC851977:BQC851978 BZY851977:BZY851978 CJU851977:CJU851978 CTQ851977:CTQ851978 DDM851977:DDM851978 DNI851977:DNI851978 DXE851977:DXE851978 EHA851977:EHA851978 EQW851977:EQW851978 FAS851977:FAS851978 FKO851977:FKO851978 FUK851977:FUK851978 GEG851977:GEG851978 GOC851977:GOC851978 GXY851977:GXY851978 HHU851977:HHU851978 HRQ851977:HRQ851978 IBM851977:IBM851978 ILI851977:ILI851978 IVE851977:IVE851978 JFA851977:JFA851978 JOW851977:JOW851978 JYS851977:JYS851978 KIO851977:KIO851978 KSK851977:KSK851978 LCG851977:LCG851978 LMC851977:LMC851978 LVY851977:LVY851978 MFU851977:MFU851978 MPQ851977:MPQ851978 MZM851977:MZM851978 NJI851977:NJI851978 NTE851977:NTE851978 ODA851977:ODA851978 OMW851977:OMW851978 OWS851977:OWS851978 PGO851977:PGO851978 PQK851977:PQK851978 QAG851977:QAG851978 QKC851977:QKC851978 QTY851977:QTY851978 RDU851977:RDU851978 RNQ851977:RNQ851978 RXM851977:RXM851978 SHI851977:SHI851978 SRE851977:SRE851978 TBA851977:TBA851978 TKW851977:TKW851978 TUS851977:TUS851978 UEO851977:UEO851978 UOK851977:UOK851978 UYG851977:UYG851978 VIC851977:VIC851978 VRY851977:VRY851978 WBU851977:WBU851978 WLQ851977:WLQ851978 WVM851977:WVM851978 E917513:E917514 JA917513:JA917514 SW917513:SW917514 ACS917513:ACS917514 AMO917513:AMO917514 AWK917513:AWK917514 BGG917513:BGG917514 BQC917513:BQC917514 BZY917513:BZY917514 CJU917513:CJU917514 CTQ917513:CTQ917514 DDM917513:DDM917514 DNI917513:DNI917514 DXE917513:DXE917514 EHA917513:EHA917514 EQW917513:EQW917514 FAS917513:FAS917514 FKO917513:FKO917514 FUK917513:FUK917514 GEG917513:GEG917514 GOC917513:GOC917514 GXY917513:GXY917514 HHU917513:HHU917514 HRQ917513:HRQ917514 IBM917513:IBM917514 ILI917513:ILI917514 IVE917513:IVE917514 JFA917513:JFA917514 JOW917513:JOW917514 JYS917513:JYS917514 KIO917513:KIO917514 KSK917513:KSK917514 LCG917513:LCG917514 LMC917513:LMC917514 LVY917513:LVY917514 MFU917513:MFU917514 MPQ917513:MPQ917514 MZM917513:MZM917514 NJI917513:NJI917514 NTE917513:NTE917514 ODA917513:ODA917514 OMW917513:OMW917514 OWS917513:OWS917514 PGO917513:PGO917514 PQK917513:PQK917514 QAG917513:QAG917514 QKC917513:QKC917514 QTY917513:QTY917514 RDU917513:RDU917514 RNQ917513:RNQ917514 RXM917513:RXM917514 SHI917513:SHI917514 SRE917513:SRE917514 TBA917513:TBA917514 TKW917513:TKW917514 TUS917513:TUS917514 UEO917513:UEO917514 UOK917513:UOK917514 UYG917513:UYG917514 VIC917513:VIC917514 VRY917513:VRY917514 WBU917513:WBU917514 WLQ917513:WLQ917514 WVM917513:WVM917514 E983049:E983050 JA983049:JA983050 SW983049:SW983050 ACS983049:ACS983050 AMO983049:AMO983050 AWK983049:AWK983050 BGG983049:BGG983050 BQC983049:BQC983050 BZY983049:BZY983050 CJU983049:CJU983050 CTQ983049:CTQ983050 DDM983049:DDM983050 DNI983049:DNI983050 DXE983049:DXE983050 EHA983049:EHA983050 EQW983049:EQW983050 FAS983049:FAS983050 FKO983049:FKO983050 FUK983049:FUK983050 GEG983049:GEG983050 GOC983049:GOC983050 GXY983049:GXY983050 HHU983049:HHU983050 HRQ983049:HRQ983050 IBM983049:IBM983050 ILI983049:ILI983050 IVE983049:IVE983050 JFA983049:JFA983050 JOW983049:JOW983050 JYS983049:JYS983050 KIO983049:KIO983050 KSK983049:KSK983050 LCG983049:LCG983050 LMC983049:LMC983050 LVY983049:LVY983050 MFU983049:MFU983050 MPQ983049:MPQ983050 MZM983049:MZM983050 NJI983049:NJI983050 NTE983049:NTE983050 ODA983049:ODA983050 OMW983049:OMW983050 OWS983049:OWS983050 PGO983049:PGO983050 PQK983049:PQK983050 QAG983049:QAG983050 QKC983049:QKC983050 QTY983049:QTY983050 RDU983049:RDU983050 RNQ983049:RNQ983050 RXM983049:RXM983050 SHI983049:SHI983050 SRE983049:SRE983050 TBA983049:TBA983050 TKW983049:TKW983050 TUS983049:TUS983050 UEO983049:UEO983050 UOK983049:UOK983050 UYG983049:UYG983050 VIC983049:VIC983050 VRY983049:VRY983050 WBU983049:WBU983050 WLQ983049:WLQ983050 E9:E10" xr:uid="{3D48E68C-0BA8-459A-8487-278A7394474B}">
      <formula1>"適合,不適合"</formula1>
    </dataValidation>
    <dataValidation type="list" allowBlank="1" showInputMessage="1" showErrorMessage="1" sqref="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E2:E6 JA2:JA6 SW2:SW6 ACS2:ACS6 AMO2:AMO6 AWK2:AWK6 BGG2:BGG6 BQC2:BQC6 BZY2:BZY6 CJU2:CJU6 CTQ2:CTQ6 DDM2:DDM6 DNI2:DNI6 DXE2:DXE6 EHA2:EHA6 EQW2:EQW6 FAS2:FAS6 FKO2:FKO6 FUK2:FUK6 GEG2:GEG6 GOC2:GOC6 GXY2:GXY6 HHU2:HHU6 HRQ2:HRQ6 IBM2:IBM6 ILI2:ILI6 IVE2:IVE6 JFA2:JFA6 JOW2:JOW6 JYS2:JYS6 KIO2:KIO6 KSK2:KSK6 LCG2:LCG6 LMC2:LMC6 LVY2:LVY6 MFU2:MFU6 MPQ2:MPQ6 MZM2:MZM6 NJI2:NJI6 NTE2:NTE6 ODA2:ODA6 OMW2:OMW6 OWS2:OWS6 PGO2:PGO6 PQK2:PQK6 QAG2:QAG6 QKC2:QKC6 QTY2:QTY6 RDU2:RDU6 RNQ2:RNQ6 RXM2:RXM6 SHI2:SHI6 SRE2:SRE6 TBA2:TBA6 TKW2:TKW6 TUS2:TUS6 UEO2:UEO6 UOK2:UOK6 UYG2:UYG6 VIC2:VIC6 VRY2:VRY6 WBU2:WBU6 WLQ2:WLQ6 WVM2:WVM6 E65538:E65542 JA65538:JA65542 SW65538:SW65542 ACS65538:ACS65542 AMO65538:AMO65542 AWK65538:AWK65542 BGG65538:BGG65542 BQC65538:BQC65542 BZY65538:BZY65542 CJU65538:CJU65542 CTQ65538:CTQ65542 DDM65538:DDM65542 DNI65538:DNI65542 DXE65538:DXE65542 EHA65538:EHA65542 EQW65538:EQW65542 FAS65538:FAS65542 FKO65538:FKO65542 FUK65538:FUK65542 GEG65538:GEG65542 GOC65538:GOC65542 GXY65538:GXY65542 HHU65538:HHU65542 HRQ65538:HRQ65542 IBM65538:IBM65542 ILI65538:ILI65542 IVE65538:IVE65542 JFA65538:JFA65542 JOW65538:JOW65542 JYS65538:JYS65542 KIO65538:KIO65542 KSK65538:KSK65542 LCG65538:LCG65542 LMC65538:LMC65542 LVY65538:LVY65542 MFU65538:MFU65542 MPQ65538:MPQ65542 MZM65538:MZM65542 NJI65538:NJI65542 NTE65538:NTE65542 ODA65538:ODA65542 OMW65538:OMW65542 OWS65538:OWS65542 PGO65538:PGO65542 PQK65538:PQK65542 QAG65538:QAG65542 QKC65538:QKC65542 QTY65538:QTY65542 RDU65538:RDU65542 RNQ65538:RNQ65542 RXM65538:RXM65542 SHI65538:SHI65542 SRE65538:SRE65542 TBA65538:TBA65542 TKW65538:TKW65542 TUS65538:TUS65542 UEO65538:UEO65542 UOK65538:UOK65542 UYG65538:UYG65542 VIC65538:VIC65542 VRY65538:VRY65542 WBU65538:WBU65542 WLQ65538:WLQ65542 WVM65538:WVM65542 E131074:E131078 JA131074:JA131078 SW131074:SW131078 ACS131074:ACS131078 AMO131074:AMO131078 AWK131074:AWK131078 BGG131074:BGG131078 BQC131074:BQC131078 BZY131074:BZY131078 CJU131074:CJU131078 CTQ131074:CTQ131078 DDM131074:DDM131078 DNI131074:DNI131078 DXE131074:DXE131078 EHA131074:EHA131078 EQW131074:EQW131078 FAS131074:FAS131078 FKO131074:FKO131078 FUK131074:FUK131078 GEG131074:GEG131078 GOC131074:GOC131078 GXY131074:GXY131078 HHU131074:HHU131078 HRQ131074:HRQ131078 IBM131074:IBM131078 ILI131074:ILI131078 IVE131074:IVE131078 JFA131074:JFA131078 JOW131074:JOW131078 JYS131074:JYS131078 KIO131074:KIO131078 KSK131074:KSK131078 LCG131074:LCG131078 LMC131074:LMC131078 LVY131074:LVY131078 MFU131074:MFU131078 MPQ131074:MPQ131078 MZM131074:MZM131078 NJI131074:NJI131078 NTE131074:NTE131078 ODA131074:ODA131078 OMW131074:OMW131078 OWS131074:OWS131078 PGO131074:PGO131078 PQK131074:PQK131078 QAG131074:QAG131078 QKC131074:QKC131078 QTY131074:QTY131078 RDU131074:RDU131078 RNQ131074:RNQ131078 RXM131074:RXM131078 SHI131074:SHI131078 SRE131074:SRE131078 TBA131074:TBA131078 TKW131074:TKW131078 TUS131074:TUS131078 UEO131074:UEO131078 UOK131074:UOK131078 UYG131074:UYG131078 VIC131074:VIC131078 VRY131074:VRY131078 WBU131074:WBU131078 WLQ131074:WLQ131078 WVM131074:WVM131078 E196610:E196614 JA196610:JA196614 SW196610:SW196614 ACS196610:ACS196614 AMO196610:AMO196614 AWK196610:AWK196614 BGG196610:BGG196614 BQC196610:BQC196614 BZY196610:BZY196614 CJU196610:CJU196614 CTQ196610:CTQ196614 DDM196610:DDM196614 DNI196610:DNI196614 DXE196610:DXE196614 EHA196610:EHA196614 EQW196610:EQW196614 FAS196610:FAS196614 FKO196610:FKO196614 FUK196610:FUK196614 GEG196610:GEG196614 GOC196610:GOC196614 GXY196610:GXY196614 HHU196610:HHU196614 HRQ196610:HRQ196614 IBM196610:IBM196614 ILI196610:ILI196614 IVE196610:IVE196614 JFA196610:JFA196614 JOW196610:JOW196614 JYS196610:JYS196614 KIO196610:KIO196614 KSK196610:KSK196614 LCG196610:LCG196614 LMC196610:LMC196614 LVY196610:LVY196614 MFU196610:MFU196614 MPQ196610:MPQ196614 MZM196610:MZM196614 NJI196610:NJI196614 NTE196610:NTE196614 ODA196610:ODA196614 OMW196610:OMW196614 OWS196610:OWS196614 PGO196610:PGO196614 PQK196610:PQK196614 QAG196610:QAG196614 QKC196610:QKC196614 QTY196610:QTY196614 RDU196610:RDU196614 RNQ196610:RNQ196614 RXM196610:RXM196614 SHI196610:SHI196614 SRE196610:SRE196614 TBA196610:TBA196614 TKW196610:TKW196614 TUS196610:TUS196614 UEO196610:UEO196614 UOK196610:UOK196614 UYG196610:UYG196614 VIC196610:VIC196614 VRY196610:VRY196614 WBU196610:WBU196614 WLQ196610:WLQ196614 WVM196610:WVM196614 E262146:E262150 JA262146:JA262150 SW262146:SW262150 ACS262146:ACS262150 AMO262146:AMO262150 AWK262146:AWK262150 BGG262146:BGG262150 BQC262146:BQC262150 BZY262146:BZY262150 CJU262146:CJU262150 CTQ262146:CTQ262150 DDM262146:DDM262150 DNI262146:DNI262150 DXE262146:DXE262150 EHA262146:EHA262150 EQW262146:EQW262150 FAS262146:FAS262150 FKO262146:FKO262150 FUK262146:FUK262150 GEG262146:GEG262150 GOC262146:GOC262150 GXY262146:GXY262150 HHU262146:HHU262150 HRQ262146:HRQ262150 IBM262146:IBM262150 ILI262146:ILI262150 IVE262146:IVE262150 JFA262146:JFA262150 JOW262146:JOW262150 JYS262146:JYS262150 KIO262146:KIO262150 KSK262146:KSK262150 LCG262146:LCG262150 LMC262146:LMC262150 LVY262146:LVY262150 MFU262146:MFU262150 MPQ262146:MPQ262150 MZM262146:MZM262150 NJI262146:NJI262150 NTE262146:NTE262150 ODA262146:ODA262150 OMW262146:OMW262150 OWS262146:OWS262150 PGO262146:PGO262150 PQK262146:PQK262150 QAG262146:QAG262150 QKC262146:QKC262150 QTY262146:QTY262150 RDU262146:RDU262150 RNQ262146:RNQ262150 RXM262146:RXM262150 SHI262146:SHI262150 SRE262146:SRE262150 TBA262146:TBA262150 TKW262146:TKW262150 TUS262146:TUS262150 UEO262146:UEO262150 UOK262146:UOK262150 UYG262146:UYG262150 VIC262146:VIC262150 VRY262146:VRY262150 WBU262146:WBU262150 WLQ262146:WLQ262150 WVM262146:WVM262150 E327682:E327686 JA327682:JA327686 SW327682:SW327686 ACS327682:ACS327686 AMO327682:AMO327686 AWK327682:AWK327686 BGG327682:BGG327686 BQC327682:BQC327686 BZY327682:BZY327686 CJU327682:CJU327686 CTQ327682:CTQ327686 DDM327682:DDM327686 DNI327682:DNI327686 DXE327682:DXE327686 EHA327682:EHA327686 EQW327682:EQW327686 FAS327682:FAS327686 FKO327682:FKO327686 FUK327682:FUK327686 GEG327682:GEG327686 GOC327682:GOC327686 GXY327682:GXY327686 HHU327682:HHU327686 HRQ327682:HRQ327686 IBM327682:IBM327686 ILI327682:ILI327686 IVE327682:IVE327686 JFA327682:JFA327686 JOW327682:JOW327686 JYS327682:JYS327686 KIO327682:KIO327686 KSK327682:KSK327686 LCG327682:LCG327686 LMC327682:LMC327686 LVY327682:LVY327686 MFU327682:MFU327686 MPQ327682:MPQ327686 MZM327682:MZM327686 NJI327682:NJI327686 NTE327682:NTE327686 ODA327682:ODA327686 OMW327682:OMW327686 OWS327682:OWS327686 PGO327682:PGO327686 PQK327682:PQK327686 QAG327682:QAG327686 QKC327682:QKC327686 QTY327682:QTY327686 RDU327682:RDU327686 RNQ327682:RNQ327686 RXM327682:RXM327686 SHI327682:SHI327686 SRE327682:SRE327686 TBA327682:TBA327686 TKW327682:TKW327686 TUS327682:TUS327686 UEO327682:UEO327686 UOK327682:UOK327686 UYG327682:UYG327686 VIC327682:VIC327686 VRY327682:VRY327686 WBU327682:WBU327686 WLQ327682:WLQ327686 WVM327682:WVM327686 E393218:E393222 JA393218:JA393222 SW393218:SW393222 ACS393218:ACS393222 AMO393218:AMO393222 AWK393218:AWK393222 BGG393218:BGG393222 BQC393218:BQC393222 BZY393218:BZY393222 CJU393218:CJU393222 CTQ393218:CTQ393222 DDM393218:DDM393222 DNI393218:DNI393222 DXE393218:DXE393222 EHA393218:EHA393222 EQW393218:EQW393222 FAS393218:FAS393222 FKO393218:FKO393222 FUK393218:FUK393222 GEG393218:GEG393222 GOC393218:GOC393222 GXY393218:GXY393222 HHU393218:HHU393222 HRQ393218:HRQ393222 IBM393218:IBM393222 ILI393218:ILI393222 IVE393218:IVE393222 JFA393218:JFA393222 JOW393218:JOW393222 JYS393218:JYS393222 KIO393218:KIO393222 KSK393218:KSK393222 LCG393218:LCG393222 LMC393218:LMC393222 LVY393218:LVY393222 MFU393218:MFU393222 MPQ393218:MPQ393222 MZM393218:MZM393222 NJI393218:NJI393222 NTE393218:NTE393222 ODA393218:ODA393222 OMW393218:OMW393222 OWS393218:OWS393222 PGO393218:PGO393222 PQK393218:PQK393222 QAG393218:QAG393222 QKC393218:QKC393222 QTY393218:QTY393222 RDU393218:RDU393222 RNQ393218:RNQ393222 RXM393218:RXM393222 SHI393218:SHI393222 SRE393218:SRE393222 TBA393218:TBA393222 TKW393218:TKW393222 TUS393218:TUS393222 UEO393218:UEO393222 UOK393218:UOK393222 UYG393218:UYG393222 VIC393218:VIC393222 VRY393218:VRY393222 WBU393218:WBU393222 WLQ393218:WLQ393222 WVM393218:WVM393222 E458754:E458758 JA458754:JA458758 SW458754:SW458758 ACS458754:ACS458758 AMO458754:AMO458758 AWK458754:AWK458758 BGG458754:BGG458758 BQC458754:BQC458758 BZY458754:BZY458758 CJU458754:CJU458758 CTQ458754:CTQ458758 DDM458754:DDM458758 DNI458754:DNI458758 DXE458754:DXE458758 EHA458754:EHA458758 EQW458754:EQW458758 FAS458754:FAS458758 FKO458754:FKO458758 FUK458754:FUK458758 GEG458754:GEG458758 GOC458754:GOC458758 GXY458754:GXY458758 HHU458754:HHU458758 HRQ458754:HRQ458758 IBM458754:IBM458758 ILI458754:ILI458758 IVE458754:IVE458758 JFA458754:JFA458758 JOW458754:JOW458758 JYS458754:JYS458758 KIO458754:KIO458758 KSK458754:KSK458758 LCG458754:LCG458758 LMC458754:LMC458758 LVY458754:LVY458758 MFU458754:MFU458758 MPQ458754:MPQ458758 MZM458754:MZM458758 NJI458754:NJI458758 NTE458754:NTE458758 ODA458754:ODA458758 OMW458754:OMW458758 OWS458754:OWS458758 PGO458754:PGO458758 PQK458754:PQK458758 QAG458754:QAG458758 QKC458754:QKC458758 QTY458754:QTY458758 RDU458754:RDU458758 RNQ458754:RNQ458758 RXM458754:RXM458758 SHI458754:SHI458758 SRE458754:SRE458758 TBA458754:TBA458758 TKW458754:TKW458758 TUS458754:TUS458758 UEO458754:UEO458758 UOK458754:UOK458758 UYG458754:UYG458758 VIC458754:VIC458758 VRY458754:VRY458758 WBU458754:WBU458758 WLQ458754:WLQ458758 WVM458754:WVM458758 E524290:E524294 JA524290:JA524294 SW524290:SW524294 ACS524290:ACS524294 AMO524290:AMO524294 AWK524290:AWK524294 BGG524290:BGG524294 BQC524290:BQC524294 BZY524290:BZY524294 CJU524290:CJU524294 CTQ524290:CTQ524294 DDM524290:DDM524294 DNI524290:DNI524294 DXE524290:DXE524294 EHA524290:EHA524294 EQW524290:EQW524294 FAS524290:FAS524294 FKO524290:FKO524294 FUK524290:FUK524294 GEG524290:GEG524294 GOC524290:GOC524294 GXY524290:GXY524294 HHU524290:HHU524294 HRQ524290:HRQ524294 IBM524290:IBM524294 ILI524290:ILI524294 IVE524290:IVE524294 JFA524290:JFA524294 JOW524290:JOW524294 JYS524290:JYS524294 KIO524290:KIO524294 KSK524290:KSK524294 LCG524290:LCG524294 LMC524290:LMC524294 LVY524290:LVY524294 MFU524290:MFU524294 MPQ524290:MPQ524294 MZM524290:MZM524294 NJI524290:NJI524294 NTE524290:NTE524294 ODA524290:ODA524294 OMW524290:OMW524294 OWS524290:OWS524294 PGO524290:PGO524294 PQK524290:PQK524294 QAG524290:QAG524294 QKC524290:QKC524294 QTY524290:QTY524294 RDU524290:RDU524294 RNQ524290:RNQ524294 RXM524290:RXM524294 SHI524290:SHI524294 SRE524290:SRE524294 TBA524290:TBA524294 TKW524290:TKW524294 TUS524290:TUS524294 UEO524290:UEO524294 UOK524290:UOK524294 UYG524290:UYG524294 VIC524290:VIC524294 VRY524290:VRY524294 WBU524290:WBU524294 WLQ524290:WLQ524294 WVM524290:WVM524294 E589826:E589830 JA589826:JA589830 SW589826:SW589830 ACS589826:ACS589830 AMO589826:AMO589830 AWK589826:AWK589830 BGG589826:BGG589830 BQC589826:BQC589830 BZY589826:BZY589830 CJU589826:CJU589830 CTQ589826:CTQ589830 DDM589826:DDM589830 DNI589826:DNI589830 DXE589826:DXE589830 EHA589826:EHA589830 EQW589826:EQW589830 FAS589826:FAS589830 FKO589826:FKO589830 FUK589826:FUK589830 GEG589826:GEG589830 GOC589826:GOC589830 GXY589826:GXY589830 HHU589826:HHU589830 HRQ589826:HRQ589830 IBM589826:IBM589830 ILI589826:ILI589830 IVE589826:IVE589830 JFA589826:JFA589830 JOW589826:JOW589830 JYS589826:JYS589830 KIO589826:KIO589830 KSK589826:KSK589830 LCG589826:LCG589830 LMC589826:LMC589830 LVY589826:LVY589830 MFU589826:MFU589830 MPQ589826:MPQ589830 MZM589826:MZM589830 NJI589826:NJI589830 NTE589826:NTE589830 ODA589826:ODA589830 OMW589826:OMW589830 OWS589826:OWS589830 PGO589826:PGO589830 PQK589826:PQK589830 QAG589826:QAG589830 QKC589826:QKC589830 QTY589826:QTY589830 RDU589826:RDU589830 RNQ589826:RNQ589830 RXM589826:RXM589830 SHI589826:SHI589830 SRE589826:SRE589830 TBA589826:TBA589830 TKW589826:TKW589830 TUS589826:TUS589830 UEO589826:UEO589830 UOK589826:UOK589830 UYG589826:UYG589830 VIC589826:VIC589830 VRY589826:VRY589830 WBU589826:WBU589830 WLQ589826:WLQ589830 WVM589826:WVM589830 E655362:E655366 JA655362:JA655366 SW655362:SW655366 ACS655362:ACS655366 AMO655362:AMO655366 AWK655362:AWK655366 BGG655362:BGG655366 BQC655362:BQC655366 BZY655362:BZY655366 CJU655362:CJU655366 CTQ655362:CTQ655366 DDM655362:DDM655366 DNI655362:DNI655366 DXE655362:DXE655366 EHA655362:EHA655366 EQW655362:EQW655366 FAS655362:FAS655366 FKO655362:FKO655366 FUK655362:FUK655366 GEG655362:GEG655366 GOC655362:GOC655366 GXY655362:GXY655366 HHU655362:HHU655366 HRQ655362:HRQ655366 IBM655362:IBM655366 ILI655362:ILI655366 IVE655362:IVE655366 JFA655362:JFA655366 JOW655362:JOW655366 JYS655362:JYS655366 KIO655362:KIO655366 KSK655362:KSK655366 LCG655362:LCG655366 LMC655362:LMC655366 LVY655362:LVY655366 MFU655362:MFU655366 MPQ655362:MPQ655366 MZM655362:MZM655366 NJI655362:NJI655366 NTE655362:NTE655366 ODA655362:ODA655366 OMW655362:OMW655366 OWS655362:OWS655366 PGO655362:PGO655366 PQK655362:PQK655366 QAG655362:QAG655366 QKC655362:QKC655366 QTY655362:QTY655366 RDU655362:RDU655366 RNQ655362:RNQ655366 RXM655362:RXM655366 SHI655362:SHI655366 SRE655362:SRE655366 TBA655362:TBA655366 TKW655362:TKW655366 TUS655362:TUS655366 UEO655362:UEO655366 UOK655362:UOK655366 UYG655362:UYG655366 VIC655362:VIC655366 VRY655362:VRY655366 WBU655362:WBU655366 WLQ655362:WLQ655366 WVM655362:WVM655366 E720898:E720902 JA720898:JA720902 SW720898:SW720902 ACS720898:ACS720902 AMO720898:AMO720902 AWK720898:AWK720902 BGG720898:BGG720902 BQC720898:BQC720902 BZY720898:BZY720902 CJU720898:CJU720902 CTQ720898:CTQ720902 DDM720898:DDM720902 DNI720898:DNI720902 DXE720898:DXE720902 EHA720898:EHA720902 EQW720898:EQW720902 FAS720898:FAS720902 FKO720898:FKO720902 FUK720898:FUK720902 GEG720898:GEG720902 GOC720898:GOC720902 GXY720898:GXY720902 HHU720898:HHU720902 HRQ720898:HRQ720902 IBM720898:IBM720902 ILI720898:ILI720902 IVE720898:IVE720902 JFA720898:JFA720902 JOW720898:JOW720902 JYS720898:JYS720902 KIO720898:KIO720902 KSK720898:KSK720902 LCG720898:LCG720902 LMC720898:LMC720902 LVY720898:LVY720902 MFU720898:MFU720902 MPQ720898:MPQ720902 MZM720898:MZM720902 NJI720898:NJI720902 NTE720898:NTE720902 ODA720898:ODA720902 OMW720898:OMW720902 OWS720898:OWS720902 PGO720898:PGO720902 PQK720898:PQK720902 QAG720898:QAG720902 QKC720898:QKC720902 QTY720898:QTY720902 RDU720898:RDU720902 RNQ720898:RNQ720902 RXM720898:RXM720902 SHI720898:SHI720902 SRE720898:SRE720902 TBA720898:TBA720902 TKW720898:TKW720902 TUS720898:TUS720902 UEO720898:UEO720902 UOK720898:UOK720902 UYG720898:UYG720902 VIC720898:VIC720902 VRY720898:VRY720902 WBU720898:WBU720902 WLQ720898:WLQ720902 WVM720898:WVM720902 E786434:E786438 JA786434:JA786438 SW786434:SW786438 ACS786434:ACS786438 AMO786434:AMO786438 AWK786434:AWK786438 BGG786434:BGG786438 BQC786434:BQC786438 BZY786434:BZY786438 CJU786434:CJU786438 CTQ786434:CTQ786438 DDM786434:DDM786438 DNI786434:DNI786438 DXE786434:DXE786438 EHA786434:EHA786438 EQW786434:EQW786438 FAS786434:FAS786438 FKO786434:FKO786438 FUK786434:FUK786438 GEG786434:GEG786438 GOC786434:GOC786438 GXY786434:GXY786438 HHU786434:HHU786438 HRQ786434:HRQ786438 IBM786434:IBM786438 ILI786434:ILI786438 IVE786434:IVE786438 JFA786434:JFA786438 JOW786434:JOW786438 JYS786434:JYS786438 KIO786434:KIO786438 KSK786434:KSK786438 LCG786434:LCG786438 LMC786434:LMC786438 LVY786434:LVY786438 MFU786434:MFU786438 MPQ786434:MPQ786438 MZM786434:MZM786438 NJI786434:NJI786438 NTE786434:NTE786438 ODA786434:ODA786438 OMW786434:OMW786438 OWS786434:OWS786438 PGO786434:PGO786438 PQK786434:PQK786438 QAG786434:QAG786438 QKC786434:QKC786438 QTY786434:QTY786438 RDU786434:RDU786438 RNQ786434:RNQ786438 RXM786434:RXM786438 SHI786434:SHI786438 SRE786434:SRE786438 TBA786434:TBA786438 TKW786434:TKW786438 TUS786434:TUS786438 UEO786434:UEO786438 UOK786434:UOK786438 UYG786434:UYG786438 VIC786434:VIC786438 VRY786434:VRY786438 WBU786434:WBU786438 WLQ786434:WLQ786438 WVM786434:WVM786438 E851970:E851974 JA851970:JA851974 SW851970:SW851974 ACS851970:ACS851974 AMO851970:AMO851974 AWK851970:AWK851974 BGG851970:BGG851974 BQC851970:BQC851974 BZY851970:BZY851974 CJU851970:CJU851974 CTQ851970:CTQ851974 DDM851970:DDM851974 DNI851970:DNI851974 DXE851970:DXE851974 EHA851970:EHA851974 EQW851970:EQW851974 FAS851970:FAS851974 FKO851970:FKO851974 FUK851970:FUK851974 GEG851970:GEG851974 GOC851970:GOC851974 GXY851970:GXY851974 HHU851970:HHU851974 HRQ851970:HRQ851974 IBM851970:IBM851974 ILI851970:ILI851974 IVE851970:IVE851974 JFA851970:JFA851974 JOW851970:JOW851974 JYS851970:JYS851974 KIO851970:KIO851974 KSK851970:KSK851974 LCG851970:LCG851974 LMC851970:LMC851974 LVY851970:LVY851974 MFU851970:MFU851974 MPQ851970:MPQ851974 MZM851970:MZM851974 NJI851970:NJI851974 NTE851970:NTE851974 ODA851970:ODA851974 OMW851970:OMW851974 OWS851970:OWS851974 PGO851970:PGO851974 PQK851970:PQK851974 QAG851970:QAG851974 QKC851970:QKC851974 QTY851970:QTY851974 RDU851970:RDU851974 RNQ851970:RNQ851974 RXM851970:RXM851974 SHI851970:SHI851974 SRE851970:SRE851974 TBA851970:TBA851974 TKW851970:TKW851974 TUS851970:TUS851974 UEO851970:UEO851974 UOK851970:UOK851974 UYG851970:UYG851974 VIC851970:VIC851974 VRY851970:VRY851974 WBU851970:WBU851974 WLQ851970:WLQ851974 WVM851970:WVM851974 E917506:E917510 JA917506:JA917510 SW917506:SW917510 ACS917506:ACS917510 AMO917506:AMO917510 AWK917506:AWK917510 BGG917506:BGG917510 BQC917506:BQC917510 BZY917506:BZY917510 CJU917506:CJU917510 CTQ917506:CTQ917510 DDM917506:DDM917510 DNI917506:DNI917510 DXE917506:DXE917510 EHA917506:EHA917510 EQW917506:EQW917510 FAS917506:FAS917510 FKO917506:FKO917510 FUK917506:FUK917510 GEG917506:GEG917510 GOC917506:GOC917510 GXY917506:GXY917510 HHU917506:HHU917510 HRQ917506:HRQ917510 IBM917506:IBM917510 ILI917506:ILI917510 IVE917506:IVE917510 JFA917506:JFA917510 JOW917506:JOW917510 JYS917506:JYS917510 KIO917506:KIO917510 KSK917506:KSK917510 LCG917506:LCG917510 LMC917506:LMC917510 LVY917506:LVY917510 MFU917506:MFU917510 MPQ917506:MPQ917510 MZM917506:MZM917510 NJI917506:NJI917510 NTE917506:NTE917510 ODA917506:ODA917510 OMW917506:OMW917510 OWS917506:OWS917510 PGO917506:PGO917510 PQK917506:PQK917510 QAG917506:QAG917510 QKC917506:QKC917510 QTY917506:QTY917510 RDU917506:RDU917510 RNQ917506:RNQ917510 RXM917506:RXM917510 SHI917506:SHI917510 SRE917506:SRE917510 TBA917506:TBA917510 TKW917506:TKW917510 TUS917506:TUS917510 UEO917506:UEO917510 UOK917506:UOK917510 UYG917506:UYG917510 VIC917506:VIC917510 VRY917506:VRY917510 WBU917506:WBU917510 WLQ917506:WLQ917510 WVM917506:WVM917510 E983042:E983046 JA983042:JA983046 SW983042:SW983046 ACS983042:ACS983046 AMO983042:AMO983046 AWK983042:AWK983046 BGG983042:BGG983046 BQC983042:BQC983046 BZY983042:BZY983046 CJU983042:CJU983046 CTQ983042:CTQ983046 DDM983042:DDM983046 DNI983042:DNI983046 DXE983042:DXE983046 EHA983042:EHA983046 EQW983042:EQW983046 FAS983042:FAS983046 FKO983042:FKO983046 FUK983042:FUK983046 GEG983042:GEG983046 GOC983042:GOC983046 GXY983042:GXY983046 HHU983042:HHU983046 HRQ983042:HRQ983046 IBM983042:IBM983046 ILI983042:ILI983046 IVE983042:IVE983046 JFA983042:JFA983046 JOW983042:JOW983046 JYS983042:JYS983046 KIO983042:KIO983046 KSK983042:KSK983046 LCG983042:LCG983046 LMC983042:LMC983046 LVY983042:LVY983046 MFU983042:MFU983046 MPQ983042:MPQ983046 MZM983042:MZM983046 NJI983042:NJI983046 NTE983042:NTE983046 ODA983042:ODA983046 OMW983042:OMW983046 OWS983042:OWS983046 PGO983042:PGO983046 PQK983042:PQK983046 QAG983042:QAG983046 QKC983042:QKC983046 QTY983042:QTY983046 RDU983042:RDU983046 RNQ983042:RNQ983046 RXM983042:RXM983046 SHI983042:SHI983046 SRE983042:SRE983046 TBA983042:TBA983046 TKW983042:TKW983046 TUS983042:TUS983046 UEO983042:UEO983046 UOK983042:UOK983046 UYG983042:UYG983046 VIC983042:VIC983046 VRY983042:VRY983046 WBU983042:WBU983046 WLQ983042:WLQ983046 WVM983042:WVM983046" xr:uid="{87127EE0-A12D-40EC-BA33-C58A0A7A683A}">
      <formula1>"あり,なし"</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rowBreaks count="1" manualBreakCount="1">
    <brk id="21"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A1:I47"/>
  <sheetViews>
    <sheetView view="pageBreakPreview" zoomScale="70" zoomScaleNormal="85" zoomScaleSheetLayoutView="70" workbookViewId="0">
      <selection activeCell="E21" sqref="E21"/>
    </sheetView>
  </sheetViews>
  <sheetFormatPr defaultColWidth="9" defaultRowHeight="13.2"/>
  <cols>
    <col min="1" max="1" width="1.33203125" style="3" customWidth="1"/>
    <col min="2" max="2" width="43.33203125" style="3" customWidth="1"/>
    <col min="3" max="3" width="5.77734375" style="3" customWidth="1"/>
    <col min="4" max="4" width="18.21875" style="3" customWidth="1"/>
    <col min="5" max="5" width="29.88671875" style="3" customWidth="1"/>
    <col min="6" max="6" width="3.33203125" style="3" customWidth="1"/>
    <col min="7" max="9" width="13" style="3" customWidth="1"/>
    <col min="10" max="16384" width="9" style="3"/>
  </cols>
  <sheetData>
    <row r="1" spans="1:5" ht="21" customHeight="1" thickBot="1">
      <c r="A1" s="1321" t="s">
        <v>316</v>
      </c>
      <c r="B1" s="1322"/>
      <c r="C1" s="1322"/>
      <c r="D1" s="1322"/>
      <c r="E1" s="1322"/>
    </row>
    <row r="2" spans="1:5" ht="21" customHeight="1" thickBot="1">
      <c r="A2" s="1319" t="s">
        <v>291</v>
      </c>
      <c r="B2" s="1320"/>
      <c r="C2" s="1320"/>
      <c r="D2" s="107" t="s">
        <v>34</v>
      </c>
      <c r="E2" s="108" t="s">
        <v>285</v>
      </c>
    </row>
    <row r="3" spans="1:5" ht="21" customHeight="1">
      <c r="A3" s="712" t="s">
        <v>0</v>
      </c>
      <c r="B3" s="713"/>
      <c r="C3" s="713"/>
      <c r="D3" s="713"/>
      <c r="E3" s="1314"/>
    </row>
    <row r="4" spans="1:5" ht="17.100000000000001" customHeight="1">
      <c r="A4" s="1312"/>
      <c r="B4" s="29" t="s">
        <v>1</v>
      </c>
      <c r="C4" s="62" t="s">
        <v>321</v>
      </c>
      <c r="D4" s="1315" t="s">
        <v>612</v>
      </c>
      <c r="E4" s="1316"/>
    </row>
    <row r="5" spans="1:5" ht="17.100000000000001" customHeight="1">
      <c r="A5" s="1312"/>
      <c r="B5" s="29" t="s">
        <v>2</v>
      </c>
      <c r="C5" s="62" t="s">
        <v>522</v>
      </c>
      <c r="D5" s="183"/>
      <c r="E5" s="41"/>
    </row>
    <row r="6" spans="1:5" ht="17.100000000000001" customHeight="1">
      <c r="A6" s="1312"/>
      <c r="B6" s="29" t="s">
        <v>3</v>
      </c>
      <c r="C6" s="62" t="s">
        <v>321</v>
      </c>
      <c r="D6" s="1315" t="s">
        <v>612</v>
      </c>
      <c r="E6" s="1316"/>
    </row>
    <row r="7" spans="1:5" ht="17.100000000000001" customHeight="1">
      <c r="A7" s="1312"/>
      <c r="B7" s="29" t="s">
        <v>4</v>
      </c>
      <c r="C7" s="62" t="s">
        <v>522</v>
      </c>
      <c r="D7" s="183"/>
      <c r="E7" s="41"/>
    </row>
    <row r="8" spans="1:5" ht="17.100000000000001" customHeight="1">
      <c r="A8" s="1312"/>
      <c r="B8" s="29" t="s">
        <v>5</v>
      </c>
      <c r="C8" s="62" t="s">
        <v>522</v>
      </c>
      <c r="D8" s="183"/>
      <c r="E8" s="41"/>
    </row>
    <row r="9" spans="1:5" ht="17.100000000000001" customHeight="1">
      <c r="A9" s="1312"/>
      <c r="B9" s="29" t="s">
        <v>6</v>
      </c>
      <c r="C9" s="62" t="s">
        <v>321</v>
      </c>
      <c r="D9" s="1315" t="s">
        <v>612</v>
      </c>
      <c r="E9" s="1316"/>
    </row>
    <row r="10" spans="1:5" ht="17.100000000000001" customHeight="1">
      <c r="A10" s="1312"/>
      <c r="B10" s="29" t="s">
        <v>7</v>
      </c>
      <c r="C10" s="62" t="s">
        <v>522</v>
      </c>
      <c r="D10" s="183"/>
      <c r="E10" s="41"/>
    </row>
    <row r="11" spans="1:5" ht="17.100000000000001" customHeight="1">
      <c r="A11" s="1312"/>
      <c r="B11" s="29" t="s">
        <v>8</v>
      </c>
      <c r="C11" s="62" t="s">
        <v>522</v>
      </c>
      <c r="D11" s="183"/>
      <c r="E11" s="41"/>
    </row>
    <row r="12" spans="1:5" ht="17.100000000000001" customHeight="1">
      <c r="A12" s="1312"/>
      <c r="B12" s="29" t="s">
        <v>9</v>
      </c>
      <c r="C12" s="62" t="s">
        <v>522</v>
      </c>
      <c r="D12" s="183"/>
      <c r="E12" s="41"/>
    </row>
    <row r="13" spans="1:5" ht="17.100000000000001" customHeight="1">
      <c r="A13" s="1312"/>
      <c r="B13" s="29" t="s">
        <v>10</v>
      </c>
      <c r="C13" s="62" t="s">
        <v>321</v>
      </c>
      <c r="D13" s="1315" t="s">
        <v>612</v>
      </c>
      <c r="E13" s="1316"/>
    </row>
    <row r="14" spans="1:5" ht="17.100000000000001" customHeight="1">
      <c r="A14" s="1312"/>
      <c r="B14" s="29" t="s">
        <v>11</v>
      </c>
      <c r="C14" s="62" t="s">
        <v>522</v>
      </c>
      <c r="D14" s="183"/>
      <c r="E14" s="41"/>
    </row>
    <row r="15" spans="1:5" ht="17.100000000000001" customHeight="1" thickBot="1">
      <c r="A15" s="1313"/>
      <c r="B15" s="129" t="s">
        <v>12</v>
      </c>
      <c r="C15" s="62" t="s">
        <v>522</v>
      </c>
      <c r="D15" s="192"/>
      <c r="E15" s="42"/>
    </row>
    <row r="16" spans="1:5" ht="21" customHeight="1">
      <c r="A16" s="712" t="s">
        <v>13</v>
      </c>
      <c r="B16" s="713"/>
      <c r="C16" s="713"/>
      <c r="D16" s="713"/>
      <c r="E16" s="1314"/>
    </row>
    <row r="17" spans="1:6" ht="17.100000000000001" customHeight="1">
      <c r="A17" s="1312"/>
      <c r="B17" s="29" t="s">
        <v>235</v>
      </c>
      <c r="C17" s="62" t="s">
        <v>321</v>
      </c>
      <c r="D17" s="1315" t="s">
        <v>612</v>
      </c>
      <c r="E17" s="1316"/>
    </row>
    <row r="18" spans="1:6" ht="17.100000000000001" customHeight="1">
      <c r="A18" s="1312"/>
      <c r="B18" s="29" t="s">
        <v>14</v>
      </c>
      <c r="C18" s="62" t="s">
        <v>321</v>
      </c>
      <c r="D18" s="1315" t="s">
        <v>612</v>
      </c>
      <c r="E18" s="1316"/>
    </row>
    <row r="19" spans="1:6" ht="17.100000000000001" customHeight="1">
      <c r="A19" s="1312"/>
      <c r="B19" s="29" t="s">
        <v>460</v>
      </c>
      <c r="C19" s="62" t="s">
        <v>522</v>
      </c>
      <c r="D19" s="183"/>
      <c r="E19" s="41"/>
      <c r="F19" s="35"/>
    </row>
    <row r="20" spans="1:6" ht="17.100000000000001" customHeight="1">
      <c r="A20" s="1312"/>
      <c r="B20" s="29" t="s">
        <v>15</v>
      </c>
      <c r="C20" s="62" t="s">
        <v>522</v>
      </c>
      <c r="D20" s="183"/>
      <c r="E20" s="41"/>
      <c r="F20" s="35"/>
    </row>
    <row r="21" spans="1:6" ht="17.100000000000001" customHeight="1">
      <c r="A21" s="1312"/>
      <c r="B21" s="29" t="s">
        <v>60</v>
      </c>
      <c r="C21" s="62" t="s">
        <v>522</v>
      </c>
      <c r="D21" s="183"/>
      <c r="E21" s="41"/>
    </row>
    <row r="22" spans="1:6" ht="17.100000000000001" customHeight="1">
      <c r="A22" s="1312"/>
      <c r="B22" s="29" t="s">
        <v>16</v>
      </c>
      <c r="C22" s="62" t="s">
        <v>321</v>
      </c>
      <c r="D22" s="1315" t="s">
        <v>612</v>
      </c>
      <c r="E22" s="1316"/>
    </row>
    <row r="23" spans="1:6" ht="17.100000000000001" customHeight="1">
      <c r="A23" s="1312"/>
      <c r="B23" s="29" t="s">
        <v>17</v>
      </c>
      <c r="C23" s="62" t="s">
        <v>522</v>
      </c>
      <c r="D23" s="183"/>
      <c r="E23" s="41"/>
      <c r="F23" s="35"/>
    </row>
    <row r="24" spans="1:6" ht="33" customHeight="1">
      <c r="A24" s="1312"/>
      <c r="B24" s="125" t="s">
        <v>65</v>
      </c>
      <c r="C24" s="62" t="s">
        <v>522</v>
      </c>
      <c r="D24" s="183"/>
      <c r="E24" s="41"/>
      <c r="F24" s="35"/>
    </row>
    <row r="25" spans="1:6" ht="17.100000000000001" customHeight="1" thickBot="1">
      <c r="A25" s="1313"/>
      <c r="B25" s="109" t="s">
        <v>236</v>
      </c>
      <c r="C25" s="110" t="s">
        <v>522</v>
      </c>
      <c r="D25" s="192"/>
      <c r="E25" s="42"/>
    </row>
    <row r="26" spans="1:6" ht="21" customHeight="1" thickBot="1">
      <c r="A26" s="1171" t="s">
        <v>63</v>
      </c>
      <c r="B26" s="1173"/>
      <c r="C26" s="111" t="s">
        <v>321</v>
      </c>
      <c r="D26" s="1323" t="s">
        <v>612</v>
      </c>
      <c r="E26" s="1324"/>
    </row>
    <row r="27" spans="1:6" ht="21" customHeight="1">
      <c r="A27" s="712" t="s">
        <v>18</v>
      </c>
      <c r="B27" s="713"/>
      <c r="C27" s="713"/>
      <c r="D27" s="713"/>
      <c r="E27" s="1314"/>
    </row>
    <row r="28" spans="1:6" ht="17.100000000000001" customHeight="1">
      <c r="A28" s="1312"/>
      <c r="B28" s="29" t="s">
        <v>19</v>
      </c>
      <c r="C28" s="62" t="s">
        <v>522</v>
      </c>
      <c r="D28" s="183"/>
      <c r="E28" s="41"/>
    </row>
    <row r="29" spans="1:6" ht="17.100000000000001" customHeight="1">
      <c r="A29" s="1312"/>
      <c r="B29" s="29" t="s">
        <v>20</v>
      </c>
      <c r="C29" s="62" t="s">
        <v>321</v>
      </c>
      <c r="D29" s="1315" t="s">
        <v>612</v>
      </c>
      <c r="E29" s="1316"/>
    </row>
    <row r="30" spans="1:6" ht="17.100000000000001" customHeight="1">
      <c r="A30" s="1312"/>
      <c r="B30" s="29" t="s">
        <v>21</v>
      </c>
      <c r="C30" s="62" t="s">
        <v>522</v>
      </c>
      <c r="D30" s="183"/>
      <c r="E30" s="41"/>
    </row>
    <row r="31" spans="1:6" ht="17.100000000000001" customHeight="1">
      <c r="A31" s="1312"/>
      <c r="B31" s="29" t="s">
        <v>22</v>
      </c>
      <c r="C31" s="62" t="s">
        <v>522</v>
      </c>
      <c r="D31" s="183"/>
      <c r="E31" s="41"/>
    </row>
    <row r="32" spans="1:6" ht="17.100000000000001" customHeight="1">
      <c r="A32" s="1312"/>
      <c r="B32" s="29" t="s">
        <v>23</v>
      </c>
      <c r="C32" s="62" t="s">
        <v>522</v>
      </c>
      <c r="D32" s="183"/>
      <c r="E32" s="41"/>
    </row>
    <row r="33" spans="1:9" ht="17.100000000000001" customHeight="1">
      <c r="A33" s="1312"/>
      <c r="B33" s="29" t="s">
        <v>24</v>
      </c>
      <c r="C33" s="62" t="s">
        <v>522</v>
      </c>
      <c r="D33" s="183"/>
      <c r="E33" s="41"/>
    </row>
    <row r="34" spans="1:9" ht="17.100000000000001" customHeight="1">
      <c r="A34" s="1312"/>
      <c r="B34" s="29" t="s">
        <v>25</v>
      </c>
      <c r="C34" s="62" t="s">
        <v>522</v>
      </c>
      <c r="D34" s="183"/>
      <c r="E34" s="41"/>
      <c r="G34" s="106"/>
      <c r="H34" s="106"/>
      <c r="I34" s="106"/>
    </row>
    <row r="35" spans="1:9" ht="17.100000000000001" customHeight="1">
      <c r="A35" s="1312"/>
      <c r="B35" s="29" t="s">
        <v>392</v>
      </c>
      <c r="C35" s="62" t="s">
        <v>321</v>
      </c>
      <c r="D35" s="1315" t="s">
        <v>612</v>
      </c>
      <c r="E35" s="1316"/>
    </row>
    <row r="36" spans="1:9" ht="17.100000000000001" customHeight="1">
      <c r="A36" s="1312"/>
      <c r="B36" s="29" t="s">
        <v>26</v>
      </c>
      <c r="C36" s="62" t="s">
        <v>522</v>
      </c>
      <c r="D36" s="183"/>
      <c r="E36" s="41"/>
    </row>
    <row r="37" spans="1:9" ht="17.100000000000001" customHeight="1" thickBot="1">
      <c r="A37" s="1313"/>
      <c r="B37" s="129" t="s">
        <v>496</v>
      </c>
      <c r="C37" s="62" t="s">
        <v>522</v>
      </c>
      <c r="D37" s="183"/>
      <c r="E37" s="41"/>
    </row>
    <row r="38" spans="1:9" ht="21" customHeight="1">
      <c r="A38" s="712" t="s">
        <v>27</v>
      </c>
      <c r="B38" s="713"/>
      <c r="C38" s="713"/>
      <c r="D38" s="713"/>
      <c r="E38" s="1314"/>
    </row>
    <row r="39" spans="1:9" ht="17.100000000000001" customHeight="1">
      <c r="A39" s="1312"/>
      <c r="B39" s="29" t="s">
        <v>28</v>
      </c>
      <c r="C39" s="62" t="s">
        <v>522</v>
      </c>
      <c r="D39" s="183"/>
      <c r="E39" s="41"/>
    </row>
    <row r="40" spans="1:9" ht="17.100000000000001" customHeight="1">
      <c r="A40" s="1312"/>
      <c r="B40" s="29" t="s">
        <v>29</v>
      </c>
      <c r="C40" s="62" t="s">
        <v>522</v>
      </c>
      <c r="D40" s="183"/>
      <c r="E40" s="41"/>
    </row>
    <row r="41" spans="1:9" ht="17.100000000000001" customHeight="1" thickBot="1">
      <c r="A41" s="1313"/>
      <c r="B41" s="127" t="s">
        <v>30</v>
      </c>
      <c r="C41" s="110" t="s">
        <v>321</v>
      </c>
      <c r="D41" s="1317" t="s">
        <v>612</v>
      </c>
      <c r="E41" s="1318"/>
    </row>
    <row r="42" spans="1:9" ht="21" customHeight="1" thickBot="1">
      <c r="A42" s="1171" t="s">
        <v>64</v>
      </c>
      <c r="B42" s="1173"/>
      <c r="C42" s="111" t="s">
        <v>522</v>
      </c>
      <c r="D42" s="221"/>
      <c r="E42" s="222"/>
    </row>
    <row r="43" spans="1:9" ht="21" customHeight="1">
      <c r="A43" s="712" t="s">
        <v>31</v>
      </c>
      <c r="B43" s="713"/>
      <c r="C43" s="713"/>
      <c r="D43" s="713"/>
      <c r="E43" s="1314"/>
    </row>
    <row r="44" spans="1:9" ht="17.100000000000001" customHeight="1">
      <c r="A44" s="1312"/>
      <c r="B44" s="29" t="s">
        <v>32</v>
      </c>
      <c r="C44" s="62" t="s">
        <v>522</v>
      </c>
      <c r="D44" s="183"/>
      <c r="E44" s="41"/>
    </row>
    <row r="45" spans="1:9" ht="17.100000000000001" customHeight="1">
      <c r="A45" s="1312"/>
      <c r="B45" s="29" t="s">
        <v>33</v>
      </c>
      <c r="C45" s="62" t="s">
        <v>522</v>
      </c>
      <c r="D45" s="183"/>
      <c r="E45" s="41"/>
    </row>
    <row r="46" spans="1:9" ht="17.100000000000001" customHeight="1">
      <c r="A46" s="1312"/>
      <c r="B46" s="127" t="s">
        <v>613</v>
      </c>
      <c r="C46" s="62" t="s">
        <v>522</v>
      </c>
      <c r="D46" s="223"/>
      <c r="E46" s="224"/>
    </row>
    <row r="47" spans="1:9" ht="17.100000000000001" customHeight="1" thickBot="1">
      <c r="A47" s="1313"/>
      <c r="B47" s="129" t="s">
        <v>497</v>
      </c>
      <c r="C47" s="112" t="s">
        <v>522</v>
      </c>
      <c r="D47" s="192"/>
      <c r="E47" s="42"/>
    </row>
  </sheetData>
  <mergeCells count="25">
    <mergeCell ref="A26:B26"/>
    <mergeCell ref="A2:C2"/>
    <mergeCell ref="A1:E1"/>
    <mergeCell ref="A3:E3"/>
    <mergeCell ref="A16:E16"/>
    <mergeCell ref="A4:A15"/>
    <mergeCell ref="A17:A25"/>
    <mergeCell ref="D4:E4"/>
    <mergeCell ref="D6:E6"/>
    <mergeCell ref="D9:E9"/>
    <mergeCell ref="D13:E13"/>
    <mergeCell ref="D17:E17"/>
    <mergeCell ref="D18:E18"/>
    <mergeCell ref="D22:E22"/>
    <mergeCell ref="D26:E26"/>
    <mergeCell ref="A44:A47"/>
    <mergeCell ref="A27:E27"/>
    <mergeCell ref="A38:E38"/>
    <mergeCell ref="A42:B42"/>
    <mergeCell ref="A43:E43"/>
    <mergeCell ref="A28:A37"/>
    <mergeCell ref="A39:A41"/>
    <mergeCell ref="D35:E35"/>
    <mergeCell ref="D41:E41"/>
    <mergeCell ref="D29:E29"/>
  </mergeCells>
  <phoneticPr fontId="5"/>
  <dataValidations count="1">
    <dataValidation type="list" allowBlank="1" showInputMessage="1" showErrorMessage="1" sqref="C4:C15 C39:C42 C17:C26 C28:C37 C44:C47" xr:uid="{00000000-0002-0000-0900-000000000000}">
      <formula1>"あり,なし"</formula1>
    </dataValidation>
  </dataValidations>
  <printOptions horizontalCentered="1"/>
  <pageMargins left="0.6692913385826772" right="0.6692913385826772" top="0.59055118110236227" bottom="0.59055118110236227" header="0.51181102362204722" footer="0.39370078740157483"/>
  <pageSetup paperSize="9" scale="87" fitToHeight="0"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D8C79-9B33-48B5-96B4-F95689D79158}">
  <dimension ref="A1:Q198"/>
  <sheetViews>
    <sheetView view="pageBreakPreview" zoomScale="80" zoomScaleNormal="100" zoomScaleSheetLayoutView="80" workbookViewId="0">
      <pane xSplit="2" ySplit="4" topLeftCell="C125" activePane="bottomRight" state="frozen"/>
      <selection activeCell="A3" sqref="A3:K3"/>
      <selection pane="topRight" activeCell="A3" sqref="A3:K3"/>
      <selection pane="bottomLeft" activeCell="A3" sqref="A3:K3"/>
      <selection pane="bottomRight" activeCell="P182" sqref="P182"/>
    </sheetView>
  </sheetViews>
  <sheetFormatPr defaultRowHeight="13.2"/>
  <cols>
    <col min="1" max="1" width="8.88671875" style="324"/>
    <col min="2" max="2" width="14.33203125" customWidth="1"/>
    <col min="3" max="12" width="3.109375" customWidth="1"/>
    <col min="13" max="13" width="43" customWidth="1"/>
    <col min="14" max="14" width="11.6640625" bestFit="1" customWidth="1"/>
    <col min="258" max="258" width="14.33203125" customWidth="1"/>
    <col min="259" max="268" width="3.109375" customWidth="1"/>
    <col min="269" max="269" width="43" customWidth="1"/>
    <col min="514" max="514" width="14.33203125" customWidth="1"/>
    <col min="515" max="524" width="3.109375" customWidth="1"/>
    <col min="525" max="525" width="43" customWidth="1"/>
    <col min="770" max="770" width="14.33203125" customWidth="1"/>
    <col min="771" max="780" width="3.109375" customWidth="1"/>
    <col min="781" max="781" width="43" customWidth="1"/>
    <col min="1026" max="1026" width="14.33203125" customWidth="1"/>
    <col min="1027" max="1036" width="3.109375" customWidth="1"/>
    <col min="1037" max="1037" width="43" customWidth="1"/>
    <col min="1282" max="1282" width="14.33203125" customWidth="1"/>
    <col min="1283" max="1292" width="3.109375" customWidth="1"/>
    <col min="1293" max="1293" width="43" customWidth="1"/>
    <col min="1538" max="1538" width="14.33203125" customWidth="1"/>
    <col min="1539" max="1548" width="3.109375" customWidth="1"/>
    <col min="1549" max="1549" width="43" customWidth="1"/>
    <col min="1794" max="1794" width="14.33203125" customWidth="1"/>
    <col min="1795" max="1804" width="3.109375" customWidth="1"/>
    <col min="1805" max="1805" width="43" customWidth="1"/>
    <col min="2050" max="2050" width="14.33203125" customWidth="1"/>
    <col min="2051" max="2060" width="3.109375" customWidth="1"/>
    <col min="2061" max="2061" width="43" customWidth="1"/>
    <col min="2306" max="2306" width="14.33203125" customWidth="1"/>
    <col min="2307" max="2316" width="3.109375" customWidth="1"/>
    <col min="2317" max="2317" width="43" customWidth="1"/>
    <col min="2562" max="2562" width="14.33203125" customWidth="1"/>
    <col min="2563" max="2572" width="3.109375" customWidth="1"/>
    <col min="2573" max="2573" width="43" customWidth="1"/>
    <col min="2818" max="2818" width="14.33203125" customWidth="1"/>
    <col min="2819" max="2828" width="3.109375" customWidth="1"/>
    <col min="2829" max="2829" width="43" customWidth="1"/>
    <col min="3074" max="3074" width="14.33203125" customWidth="1"/>
    <col min="3075" max="3084" width="3.109375" customWidth="1"/>
    <col min="3085" max="3085" width="43" customWidth="1"/>
    <col min="3330" max="3330" width="14.33203125" customWidth="1"/>
    <col min="3331" max="3340" width="3.109375" customWidth="1"/>
    <col min="3341" max="3341" width="43" customWidth="1"/>
    <col min="3586" max="3586" width="14.33203125" customWidth="1"/>
    <col min="3587" max="3596" width="3.109375" customWidth="1"/>
    <col min="3597" max="3597" width="43" customWidth="1"/>
    <col min="3842" max="3842" width="14.33203125" customWidth="1"/>
    <col min="3843" max="3852" width="3.109375" customWidth="1"/>
    <col min="3853" max="3853" width="43" customWidth="1"/>
    <col min="4098" max="4098" width="14.33203125" customWidth="1"/>
    <col min="4099" max="4108" width="3.109375" customWidth="1"/>
    <col min="4109" max="4109" width="43" customWidth="1"/>
    <col min="4354" max="4354" width="14.33203125" customWidth="1"/>
    <col min="4355" max="4364" width="3.109375" customWidth="1"/>
    <col min="4365" max="4365" width="43" customWidth="1"/>
    <col min="4610" max="4610" width="14.33203125" customWidth="1"/>
    <col min="4611" max="4620" width="3.109375" customWidth="1"/>
    <col min="4621" max="4621" width="43" customWidth="1"/>
    <col min="4866" max="4866" width="14.33203125" customWidth="1"/>
    <col min="4867" max="4876" width="3.109375" customWidth="1"/>
    <col min="4877" max="4877" width="43" customWidth="1"/>
    <col min="5122" max="5122" width="14.33203125" customWidth="1"/>
    <col min="5123" max="5132" width="3.109375" customWidth="1"/>
    <col min="5133" max="5133" width="43" customWidth="1"/>
    <col min="5378" max="5378" width="14.33203125" customWidth="1"/>
    <col min="5379" max="5388" width="3.109375" customWidth="1"/>
    <col min="5389" max="5389" width="43" customWidth="1"/>
    <col min="5634" max="5634" width="14.33203125" customWidth="1"/>
    <col min="5635" max="5644" width="3.109375" customWidth="1"/>
    <col min="5645" max="5645" width="43" customWidth="1"/>
    <col min="5890" max="5890" width="14.33203125" customWidth="1"/>
    <col min="5891" max="5900" width="3.109375" customWidth="1"/>
    <col min="5901" max="5901" width="43" customWidth="1"/>
    <col min="6146" max="6146" width="14.33203125" customWidth="1"/>
    <col min="6147" max="6156" width="3.109375" customWidth="1"/>
    <col min="6157" max="6157" width="43" customWidth="1"/>
    <col min="6402" max="6402" width="14.33203125" customWidth="1"/>
    <col min="6403" max="6412" width="3.109375" customWidth="1"/>
    <col min="6413" max="6413" width="43" customWidth="1"/>
    <col min="6658" max="6658" width="14.33203125" customWidth="1"/>
    <col min="6659" max="6668" width="3.109375" customWidth="1"/>
    <col min="6669" max="6669" width="43" customWidth="1"/>
    <col min="6914" max="6914" width="14.33203125" customWidth="1"/>
    <col min="6915" max="6924" width="3.109375" customWidth="1"/>
    <col min="6925" max="6925" width="43" customWidth="1"/>
    <col min="7170" max="7170" width="14.33203125" customWidth="1"/>
    <col min="7171" max="7180" width="3.109375" customWidth="1"/>
    <col min="7181" max="7181" width="43" customWidth="1"/>
    <col min="7426" max="7426" width="14.33203125" customWidth="1"/>
    <col min="7427" max="7436" width="3.109375" customWidth="1"/>
    <col min="7437" max="7437" width="43" customWidth="1"/>
    <col min="7682" max="7682" width="14.33203125" customWidth="1"/>
    <col min="7683" max="7692" width="3.109375" customWidth="1"/>
    <col min="7693" max="7693" width="43" customWidth="1"/>
    <col min="7938" max="7938" width="14.33203125" customWidth="1"/>
    <col min="7939" max="7948" width="3.109375" customWidth="1"/>
    <col min="7949" max="7949" width="43" customWidth="1"/>
    <col min="8194" max="8194" width="14.33203125" customWidth="1"/>
    <col min="8195" max="8204" width="3.109375" customWidth="1"/>
    <col min="8205" max="8205" width="43" customWidth="1"/>
    <col min="8450" max="8450" width="14.33203125" customWidth="1"/>
    <col min="8451" max="8460" width="3.109375" customWidth="1"/>
    <col min="8461" max="8461" width="43" customWidth="1"/>
    <col min="8706" max="8706" width="14.33203125" customWidth="1"/>
    <col min="8707" max="8716" width="3.109375" customWidth="1"/>
    <col min="8717" max="8717" width="43" customWidth="1"/>
    <col min="8962" max="8962" width="14.33203125" customWidth="1"/>
    <col min="8963" max="8972" width="3.109375" customWidth="1"/>
    <col min="8973" max="8973" width="43" customWidth="1"/>
    <col min="9218" max="9218" width="14.33203125" customWidth="1"/>
    <col min="9219" max="9228" width="3.109375" customWidth="1"/>
    <col min="9229" max="9229" width="43" customWidth="1"/>
    <col min="9474" max="9474" width="14.33203125" customWidth="1"/>
    <col min="9475" max="9484" width="3.109375" customWidth="1"/>
    <col min="9485" max="9485" width="43" customWidth="1"/>
    <col min="9730" max="9730" width="14.33203125" customWidth="1"/>
    <col min="9731" max="9740" width="3.109375" customWidth="1"/>
    <col min="9741" max="9741" width="43" customWidth="1"/>
    <col min="9986" max="9986" width="14.33203125" customWidth="1"/>
    <col min="9987" max="9996" width="3.109375" customWidth="1"/>
    <col min="9997" max="9997" width="43" customWidth="1"/>
    <col min="10242" max="10242" width="14.33203125" customWidth="1"/>
    <col min="10243" max="10252" width="3.109375" customWidth="1"/>
    <col min="10253" max="10253" width="43" customWidth="1"/>
    <col min="10498" max="10498" width="14.33203125" customWidth="1"/>
    <col min="10499" max="10508" width="3.109375" customWidth="1"/>
    <col min="10509" max="10509" width="43" customWidth="1"/>
    <col min="10754" max="10754" width="14.33203125" customWidth="1"/>
    <col min="10755" max="10764" width="3.109375" customWidth="1"/>
    <col min="10765" max="10765" width="43" customWidth="1"/>
    <col min="11010" max="11010" width="14.33203125" customWidth="1"/>
    <col min="11011" max="11020" width="3.109375" customWidth="1"/>
    <col min="11021" max="11021" width="43" customWidth="1"/>
    <col min="11266" max="11266" width="14.33203125" customWidth="1"/>
    <col min="11267" max="11276" width="3.109375" customWidth="1"/>
    <col min="11277" max="11277" width="43" customWidth="1"/>
    <col min="11522" max="11522" width="14.33203125" customWidth="1"/>
    <col min="11523" max="11532" width="3.109375" customWidth="1"/>
    <col min="11533" max="11533" width="43" customWidth="1"/>
    <col min="11778" max="11778" width="14.33203125" customWidth="1"/>
    <col min="11779" max="11788" width="3.109375" customWidth="1"/>
    <col min="11789" max="11789" width="43" customWidth="1"/>
    <col min="12034" max="12034" width="14.33203125" customWidth="1"/>
    <col min="12035" max="12044" width="3.109375" customWidth="1"/>
    <col min="12045" max="12045" width="43" customWidth="1"/>
    <col min="12290" max="12290" width="14.33203125" customWidth="1"/>
    <col min="12291" max="12300" width="3.109375" customWidth="1"/>
    <col min="12301" max="12301" width="43" customWidth="1"/>
    <col min="12546" max="12546" width="14.33203125" customWidth="1"/>
    <col min="12547" max="12556" width="3.109375" customWidth="1"/>
    <col min="12557" max="12557" width="43" customWidth="1"/>
    <col min="12802" max="12802" width="14.33203125" customWidth="1"/>
    <col min="12803" max="12812" width="3.109375" customWidth="1"/>
    <col min="12813" max="12813" width="43" customWidth="1"/>
    <col min="13058" max="13058" width="14.33203125" customWidth="1"/>
    <col min="13059" max="13068" width="3.109375" customWidth="1"/>
    <col min="13069" max="13069" width="43" customWidth="1"/>
    <col min="13314" max="13314" width="14.33203125" customWidth="1"/>
    <col min="13315" max="13324" width="3.109375" customWidth="1"/>
    <col min="13325" max="13325" width="43" customWidth="1"/>
    <col min="13570" max="13570" width="14.33203125" customWidth="1"/>
    <col min="13571" max="13580" width="3.109375" customWidth="1"/>
    <col min="13581" max="13581" width="43" customWidth="1"/>
    <col min="13826" max="13826" width="14.33203125" customWidth="1"/>
    <col min="13827" max="13836" width="3.109375" customWidth="1"/>
    <col min="13837" max="13837" width="43" customWidth="1"/>
    <col min="14082" max="14082" width="14.33203125" customWidth="1"/>
    <col min="14083" max="14092" width="3.109375" customWidth="1"/>
    <col min="14093" max="14093" width="43" customWidth="1"/>
    <col min="14338" max="14338" width="14.33203125" customWidth="1"/>
    <col min="14339" max="14348" width="3.109375" customWidth="1"/>
    <col min="14349" max="14349" width="43" customWidth="1"/>
    <col min="14594" max="14594" width="14.33203125" customWidth="1"/>
    <col min="14595" max="14604" width="3.109375" customWidth="1"/>
    <col min="14605" max="14605" width="43" customWidth="1"/>
    <col min="14850" max="14850" width="14.33203125" customWidth="1"/>
    <col min="14851" max="14860" width="3.109375" customWidth="1"/>
    <col min="14861" max="14861" width="43" customWidth="1"/>
    <col min="15106" max="15106" width="14.33203125" customWidth="1"/>
    <col min="15107" max="15116" width="3.109375" customWidth="1"/>
    <col min="15117" max="15117" width="43" customWidth="1"/>
    <col min="15362" max="15362" width="14.33203125" customWidth="1"/>
    <col min="15363" max="15372" width="3.109375" customWidth="1"/>
    <col min="15373" max="15373" width="43" customWidth="1"/>
    <col min="15618" max="15618" width="14.33203125" customWidth="1"/>
    <col min="15619" max="15628" width="3.109375" customWidth="1"/>
    <col min="15629" max="15629" width="43" customWidth="1"/>
    <col min="15874" max="15874" width="14.33203125" customWidth="1"/>
    <col min="15875" max="15884" width="3.109375" customWidth="1"/>
    <col min="15885" max="15885" width="43" customWidth="1"/>
    <col min="16130" max="16130" width="14.33203125" customWidth="1"/>
    <col min="16131" max="16140" width="3.109375" customWidth="1"/>
    <col min="16141" max="16141" width="43" customWidth="1"/>
  </cols>
  <sheetData>
    <row r="1" spans="1:17" ht="16.5" customHeight="1">
      <c r="B1" s="1333" t="s">
        <v>614</v>
      </c>
      <c r="C1" s="1333"/>
      <c r="D1" s="1333"/>
      <c r="E1" s="1333"/>
      <c r="F1" s="1333"/>
      <c r="G1" s="1333"/>
      <c r="H1" s="1333"/>
      <c r="I1" s="1333"/>
      <c r="J1" s="1333"/>
      <c r="K1" s="1333"/>
      <c r="L1" s="1333"/>
      <c r="M1" s="1333"/>
      <c r="P1" t="s">
        <v>615</v>
      </c>
      <c r="Q1" t="s">
        <v>616</v>
      </c>
    </row>
    <row r="2" spans="1:17" ht="16.5" customHeight="1">
      <c r="B2" s="258"/>
      <c r="C2" s="259"/>
      <c r="D2" s="259"/>
      <c r="E2" s="259"/>
      <c r="F2" s="259"/>
      <c r="G2" s="259"/>
      <c r="H2" s="259"/>
      <c r="I2" s="259"/>
      <c r="J2" s="259"/>
      <c r="K2" s="259"/>
      <c r="L2" s="259"/>
      <c r="M2" s="325"/>
      <c r="P2" t="s">
        <v>617</v>
      </c>
      <c r="Q2" t="s">
        <v>618</v>
      </c>
    </row>
    <row r="3" spans="1:17" ht="16.5" customHeight="1">
      <c r="B3" s="1331" t="s">
        <v>619</v>
      </c>
      <c r="C3" s="1327" t="s">
        <v>620</v>
      </c>
      <c r="D3" s="1327"/>
      <c r="E3" s="1327"/>
      <c r="F3" s="1327"/>
      <c r="G3" s="1327"/>
      <c r="H3" s="1327"/>
      <c r="I3" s="1327"/>
      <c r="J3" s="1327"/>
      <c r="K3" s="1327"/>
      <c r="L3" s="1327"/>
      <c r="M3" s="1335" t="s">
        <v>76</v>
      </c>
      <c r="P3" t="s">
        <v>621</v>
      </c>
      <c r="Q3" t="s">
        <v>622</v>
      </c>
    </row>
    <row r="4" spans="1:17" ht="16.5" customHeight="1">
      <c r="B4" s="1334"/>
      <c r="C4" s="1327" t="s">
        <v>623</v>
      </c>
      <c r="D4" s="1327"/>
      <c r="E4" s="1327"/>
      <c r="F4" s="1327"/>
      <c r="G4" s="1327"/>
      <c r="H4" s="1327"/>
      <c r="I4" s="1327"/>
      <c r="J4" s="1327"/>
      <c r="K4" s="1327"/>
      <c r="L4" s="1327"/>
      <c r="M4" s="1336"/>
    </row>
    <row r="5" spans="1:17" ht="16.5" customHeight="1">
      <c r="A5" s="1329" t="s">
        <v>624</v>
      </c>
      <c r="B5" s="1330" t="s">
        <v>625</v>
      </c>
      <c r="C5" s="256">
        <v>2</v>
      </c>
      <c r="D5" s="225">
        <v>7</v>
      </c>
      <c r="E5" s="225">
        <v>7</v>
      </c>
      <c r="F5" s="225">
        <v>1</v>
      </c>
      <c r="G5" s="226">
        <v>0</v>
      </c>
      <c r="H5" s="257">
        <v>0</v>
      </c>
      <c r="I5" s="226">
        <v>0</v>
      </c>
      <c r="J5" s="226">
        <v>3</v>
      </c>
      <c r="K5" s="257">
        <v>8</v>
      </c>
      <c r="L5" s="225">
        <v>3</v>
      </c>
      <c r="M5" s="326" t="s">
        <v>900</v>
      </c>
      <c r="N5" s="327"/>
    </row>
    <row r="6" spans="1:17" ht="22.5" customHeight="1">
      <c r="A6" s="1329" t="s">
        <v>624</v>
      </c>
      <c r="B6" s="1330"/>
      <c r="C6" s="1327" t="s">
        <v>899</v>
      </c>
      <c r="D6" s="1327"/>
      <c r="E6" s="1327"/>
      <c r="F6" s="1327"/>
      <c r="G6" s="1327"/>
      <c r="H6" s="1327"/>
      <c r="I6" s="1327"/>
      <c r="J6" s="1327"/>
      <c r="K6" s="1327"/>
      <c r="L6" s="1328"/>
      <c r="M6" s="328" t="s">
        <v>931</v>
      </c>
      <c r="N6" s="327"/>
    </row>
    <row r="7" spans="1:17" ht="16.5" customHeight="1">
      <c r="A7" s="1329" t="s">
        <v>626</v>
      </c>
      <c r="B7" s="1330" t="s">
        <v>625</v>
      </c>
      <c r="C7" s="256">
        <v>2</v>
      </c>
      <c r="D7" s="226">
        <v>7</v>
      </c>
      <c r="E7" s="257">
        <v>7</v>
      </c>
      <c r="F7" s="226">
        <v>4</v>
      </c>
      <c r="G7" s="257">
        <v>0</v>
      </c>
      <c r="H7" s="226">
        <v>0</v>
      </c>
      <c r="I7" s="257">
        <v>1</v>
      </c>
      <c r="J7" s="226">
        <v>1</v>
      </c>
      <c r="K7" s="257">
        <v>3</v>
      </c>
      <c r="L7" s="225">
        <v>1</v>
      </c>
      <c r="M7" s="326" t="s">
        <v>627</v>
      </c>
      <c r="N7" s="327"/>
    </row>
    <row r="8" spans="1:17" ht="22.5" customHeight="1">
      <c r="A8" s="1329" t="s">
        <v>626</v>
      </c>
      <c r="B8" s="1330"/>
      <c r="C8" s="1327" t="s">
        <v>628</v>
      </c>
      <c r="D8" s="1327"/>
      <c r="E8" s="1327"/>
      <c r="F8" s="1327"/>
      <c r="G8" s="1327"/>
      <c r="H8" s="1327"/>
      <c r="I8" s="1327"/>
      <c r="J8" s="1327"/>
      <c r="K8" s="1327"/>
      <c r="L8" s="1328"/>
      <c r="M8" s="328" t="s">
        <v>629</v>
      </c>
      <c r="N8" s="327"/>
    </row>
    <row r="9" spans="1:17" ht="16.5" customHeight="1">
      <c r="B9" s="1330" t="s">
        <v>625</v>
      </c>
      <c r="C9" s="256">
        <v>2</v>
      </c>
      <c r="D9" s="225">
        <v>7</v>
      </c>
      <c r="E9" s="226">
        <v>7</v>
      </c>
      <c r="F9" s="257">
        <v>2</v>
      </c>
      <c r="G9" s="225">
        <v>5</v>
      </c>
      <c r="H9" s="226">
        <v>0</v>
      </c>
      <c r="I9" s="226">
        <v>0</v>
      </c>
      <c r="J9" s="257">
        <v>4</v>
      </c>
      <c r="K9" s="225">
        <v>8</v>
      </c>
      <c r="L9" s="225">
        <v>0</v>
      </c>
      <c r="M9" s="329" t="s">
        <v>901</v>
      </c>
      <c r="N9" s="327"/>
    </row>
    <row r="10" spans="1:17" ht="22.5" customHeight="1">
      <c r="B10" s="1330"/>
      <c r="C10" s="1327" t="s">
        <v>902</v>
      </c>
      <c r="D10" s="1327"/>
      <c r="E10" s="1327"/>
      <c r="F10" s="1327"/>
      <c r="G10" s="1327"/>
      <c r="H10" s="1327"/>
      <c r="I10" s="1327"/>
      <c r="J10" s="1327"/>
      <c r="K10" s="1327"/>
      <c r="L10" s="1328"/>
      <c r="M10" s="330" t="s">
        <v>903</v>
      </c>
      <c r="N10" s="327"/>
    </row>
    <row r="11" spans="1:17" ht="16.5" customHeight="1">
      <c r="B11" s="1330" t="s">
        <v>625</v>
      </c>
      <c r="C11" s="256">
        <v>2</v>
      </c>
      <c r="D11" s="225">
        <v>7</v>
      </c>
      <c r="E11" s="225">
        <v>7</v>
      </c>
      <c r="F11" s="225">
        <v>3</v>
      </c>
      <c r="G11" s="226">
        <v>6</v>
      </c>
      <c r="H11" s="226">
        <v>0</v>
      </c>
      <c r="I11" s="257">
        <v>0</v>
      </c>
      <c r="J11" s="225">
        <v>2</v>
      </c>
      <c r="K11" s="225">
        <v>8</v>
      </c>
      <c r="L11" s="225">
        <v>9</v>
      </c>
      <c r="M11" s="326" t="s">
        <v>630</v>
      </c>
      <c r="N11" s="327"/>
    </row>
    <row r="12" spans="1:17" ht="22.5" customHeight="1">
      <c r="B12" s="1330"/>
      <c r="C12" s="1327" t="s">
        <v>631</v>
      </c>
      <c r="D12" s="1327"/>
      <c r="E12" s="1327"/>
      <c r="F12" s="1327"/>
      <c r="G12" s="1327"/>
      <c r="H12" s="1327"/>
      <c r="I12" s="1327"/>
      <c r="J12" s="1327"/>
      <c r="K12" s="1327"/>
      <c r="L12" s="1328"/>
      <c r="M12" s="328" t="s">
        <v>632</v>
      </c>
      <c r="N12" s="327"/>
    </row>
    <row r="13" spans="1:17" ht="16.5" customHeight="1">
      <c r="A13" s="1329" t="s">
        <v>626</v>
      </c>
      <c r="B13" s="1330" t="s">
        <v>625</v>
      </c>
      <c r="C13" s="256">
        <v>2</v>
      </c>
      <c r="D13" s="225">
        <v>7</v>
      </c>
      <c r="E13" s="225">
        <v>7</v>
      </c>
      <c r="F13" s="225">
        <v>4</v>
      </c>
      <c r="G13" s="225">
        <v>0</v>
      </c>
      <c r="H13" s="225">
        <v>0</v>
      </c>
      <c r="I13" s="225">
        <v>1</v>
      </c>
      <c r="J13" s="225">
        <v>5</v>
      </c>
      <c r="K13" s="226">
        <v>3</v>
      </c>
      <c r="L13" s="257">
        <v>7</v>
      </c>
      <c r="M13" s="326" t="s">
        <v>932</v>
      </c>
      <c r="N13" s="327"/>
    </row>
    <row r="14" spans="1:17" ht="22.5" customHeight="1">
      <c r="A14" s="1329" t="s">
        <v>626</v>
      </c>
      <c r="B14" s="1326"/>
      <c r="C14" s="1331" t="s">
        <v>933</v>
      </c>
      <c r="D14" s="1331"/>
      <c r="E14" s="1331"/>
      <c r="F14" s="1331"/>
      <c r="G14" s="1331"/>
      <c r="H14" s="1331"/>
      <c r="I14" s="1331"/>
      <c r="J14" s="1331"/>
      <c r="K14" s="1331"/>
      <c r="L14" s="1332"/>
      <c r="M14" s="331" t="s">
        <v>934</v>
      </c>
      <c r="N14" s="327"/>
    </row>
    <row r="15" spans="1:17" ht="16.5" customHeight="1">
      <c r="A15" s="1329" t="s">
        <v>633</v>
      </c>
      <c r="B15" s="1330" t="s">
        <v>625</v>
      </c>
      <c r="C15" s="256">
        <v>2</v>
      </c>
      <c r="D15" s="225">
        <v>7</v>
      </c>
      <c r="E15" s="225">
        <v>7</v>
      </c>
      <c r="F15" s="226">
        <v>5</v>
      </c>
      <c r="G15" s="226">
        <v>0</v>
      </c>
      <c r="H15" s="257">
        <v>0</v>
      </c>
      <c r="I15" s="225">
        <v>2</v>
      </c>
      <c r="J15" s="226">
        <v>7</v>
      </c>
      <c r="K15" s="226">
        <v>7</v>
      </c>
      <c r="L15" s="257">
        <v>3</v>
      </c>
      <c r="M15" s="326" t="s">
        <v>634</v>
      </c>
      <c r="N15" s="327"/>
    </row>
    <row r="16" spans="1:17" ht="22.5" customHeight="1">
      <c r="A16" s="1329" t="s">
        <v>633</v>
      </c>
      <c r="B16" s="1330"/>
      <c r="C16" s="1327" t="s">
        <v>635</v>
      </c>
      <c r="D16" s="1327"/>
      <c r="E16" s="1327"/>
      <c r="F16" s="1327"/>
      <c r="G16" s="1327"/>
      <c r="H16" s="1327"/>
      <c r="I16" s="1327"/>
      <c r="J16" s="1327"/>
      <c r="K16" s="1327"/>
      <c r="L16" s="1328"/>
      <c r="M16" s="328" t="s">
        <v>636</v>
      </c>
      <c r="N16" s="327"/>
    </row>
    <row r="17" spans="1:14" ht="16.5" customHeight="1">
      <c r="B17" s="1330" t="s">
        <v>625</v>
      </c>
      <c r="C17" s="227">
        <v>2</v>
      </c>
      <c r="D17" s="226">
        <v>7</v>
      </c>
      <c r="E17" s="257">
        <v>7</v>
      </c>
      <c r="F17" s="226">
        <v>5</v>
      </c>
      <c r="G17" s="226">
        <v>5</v>
      </c>
      <c r="H17" s="257">
        <v>0</v>
      </c>
      <c r="I17" s="226">
        <v>1</v>
      </c>
      <c r="J17" s="226">
        <v>3</v>
      </c>
      <c r="K17" s="226">
        <v>7</v>
      </c>
      <c r="L17" s="257">
        <v>8</v>
      </c>
      <c r="M17" s="326" t="s">
        <v>637</v>
      </c>
      <c r="N17" s="327"/>
    </row>
    <row r="18" spans="1:14" ht="22.5" customHeight="1">
      <c r="B18" s="1330"/>
      <c r="C18" s="1327" t="s">
        <v>638</v>
      </c>
      <c r="D18" s="1327"/>
      <c r="E18" s="1327"/>
      <c r="F18" s="1327"/>
      <c r="G18" s="1327"/>
      <c r="H18" s="1327"/>
      <c r="I18" s="1327"/>
      <c r="J18" s="1327"/>
      <c r="K18" s="1327"/>
      <c r="L18" s="1328"/>
      <c r="M18" s="328" t="s">
        <v>639</v>
      </c>
      <c r="N18" s="327"/>
    </row>
    <row r="19" spans="1:14" ht="16.5" customHeight="1">
      <c r="A19" s="1329" t="s">
        <v>626</v>
      </c>
      <c r="B19" s="1330" t="s">
        <v>625</v>
      </c>
      <c r="C19" s="256">
        <v>2</v>
      </c>
      <c r="D19" s="225">
        <v>7</v>
      </c>
      <c r="E19" s="225">
        <v>7</v>
      </c>
      <c r="F19" s="225">
        <v>4</v>
      </c>
      <c r="G19" s="225">
        <v>0</v>
      </c>
      <c r="H19" s="225">
        <v>0</v>
      </c>
      <c r="I19" s="225">
        <v>1</v>
      </c>
      <c r="J19" s="225">
        <v>8</v>
      </c>
      <c r="K19" s="226">
        <v>5</v>
      </c>
      <c r="L19" s="257">
        <v>9</v>
      </c>
      <c r="M19" s="326" t="s">
        <v>640</v>
      </c>
      <c r="N19" s="327"/>
    </row>
    <row r="20" spans="1:14" ht="22.5" customHeight="1">
      <c r="A20" s="1329" t="s">
        <v>626</v>
      </c>
      <c r="B20" s="1330"/>
      <c r="C20" s="1327" t="s">
        <v>641</v>
      </c>
      <c r="D20" s="1327"/>
      <c r="E20" s="1327"/>
      <c r="F20" s="1327"/>
      <c r="G20" s="1327"/>
      <c r="H20" s="1327"/>
      <c r="I20" s="1327"/>
      <c r="J20" s="1327"/>
      <c r="K20" s="1327"/>
      <c r="L20" s="1328"/>
      <c r="M20" s="328" t="s">
        <v>642</v>
      </c>
      <c r="N20" s="327"/>
    </row>
    <row r="21" spans="1:14" ht="16.5" customHeight="1">
      <c r="B21" s="1330" t="s">
        <v>625</v>
      </c>
      <c r="C21" s="256">
        <v>2</v>
      </c>
      <c r="D21" s="225">
        <v>7</v>
      </c>
      <c r="E21" s="226">
        <v>7</v>
      </c>
      <c r="F21" s="257">
        <v>4</v>
      </c>
      <c r="G21" s="226">
        <v>2</v>
      </c>
      <c r="H21" s="226">
        <v>0</v>
      </c>
      <c r="I21" s="226">
        <v>1</v>
      </c>
      <c r="J21" s="226">
        <v>3</v>
      </c>
      <c r="K21" s="257">
        <v>3</v>
      </c>
      <c r="L21" s="225">
        <v>5</v>
      </c>
      <c r="M21" s="326" t="s">
        <v>643</v>
      </c>
      <c r="N21" s="327"/>
    </row>
    <row r="22" spans="1:14" ht="22.5" customHeight="1">
      <c r="B22" s="1330"/>
      <c r="C22" s="1327" t="s">
        <v>644</v>
      </c>
      <c r="D22" s="1327"/>
      <c r="E22" s="1327"/>
      <c r="F22" s="1327"/>
      <c r="G22" s="1327"/>
      <c r="H22" s="1327"/>
      <c r="I22" s="1327"/>
      <c r="J22" s="1327"/>
      <c r="K22" s="1327"/>
      <c r="L22" s="1328"/>
      <c r="M22" s="328" t="s">
        <v>645</v>
      </c>
      <c r="N22" s="327"/>
    </row>
    <row r="23" spans="1:14" ht="16.5" customHeight="1">
      <c r="B23" s="1330" t="s">
        <v>625</v>
      </c>
      <c r="C23" s="227">
        <v>2</v>
      </c>
      <c r="D23" s="257">
        <v>7</v>
      </c>
      <c r="E23" s="226">
        <v>7</v>
      </c>
      <c r="F23" s="257">
        <v>1</v>
      </c>
      <c r="G23" s="226">
        <v>9</v>
      </c>
      <c r="H23" s="226">
        <v>0</v>
      </c>
      <c r="I23" s="257">
        <v>0</v>
      </c>
      <c r="J23" s="225">
        <v>6</v>
      </c>
      <c r="K23" s="225">
        <v>2</v>
      </c>
      <c r="L23" s="225">
        <v>4</v>
      </c>
      <c r="M23" s="326" t="s">
        <v>646</v>
      </c>
      <c r="N23" s="327"/>
    </row>
    <row r="24" spans="1:14" ht="22.5" customHeight="1">
      <c r="B24" s="1330"/>
      <c r="C24" s="1327" t="s">
        <v>647</v>
      </c>
      <c r="D24" s="1327"/>
      <c r="E24" s="1327"/>
      <c r="F24" s="1327"/>
      <c r="G24" s="1327"/>
      <c r="H24" s="1327"/>
      <c r="I24" s="1327"/>
      <c r="J24" s="1327"/>
      <c r="K24" s="1327"/>
      <c r="L24" s="1328"/>
      <c r="M24" s="328" t="s">
        <v>648</v>
      </c>
      <c r="N24" s="327"/>
    </row>
    <row r="25" spans="1:14" ht="16.5" customHeight="1">
      <c r="A25" s="1329" t="s">
        <v>626</v>
      </c>
      <c r="B25" s="1330" t="s">
        <v>625</v>
      </c>
      <c r="C25" s="227">
        <v>2</v>
      </c>
      <c r="D25" s="257">
        <v>7</v>
      </c>
      <c r="E25" s="225">
        <v>7</v>
      </c>
      <c r="F25" s="225">
        <v>4</v>
      </c>
      <c r="G25" s="225">
        <v>0</v>
      </c>
      <c r="H25" s="225">
        <v>0</v>
      </c>
      <c r="I25" s="225">
        <v>2</v>
      </c>
      <c r="J25" s="225">
        <v>0</v>
      </c>
      <c r="K25" s="226">
        <v>1</v>
      </c>
      <c r="L25" s="257">
        <v>4</v>
      </c>
      <c r="M25" s="326" t="s">
        <v>649</v>
      </c>
      <c r="N25" s="327"/>
    </row>
    <row r="26" spans="1:14" ht="22.5" customHeight="1">
      <c r="A26" s="1329" t="s">
        <v>626</v>
      </c>
      <c r="B26" s="1326"/>
      <c r="C26" s="1331" t="s">
        <v>650</v>
      </c>
      <c r="D26" s="1331"/>
      <c r="E26" s="1331"/>
      <c r="F26" s="1331"/>
      <c r="G26" s="1331"/>
      <c r="H26" s="1331"/>
      <c r="I26" s="1331"/>
      <c r="J26" s="1331"/>
      <c r="K26" s="1331"/>
      <c r="L26" s="1332"/>
      <c r="M26" s="331" t="s">
        <v>651</v>
      </c>
      <c r="N26" s="327"/>
    </row>
    <row r="27" spans="1:14" ht="16.5" customHeight="1">
      <c r="A27" s="1329" t="s">
        <v>624</v>
      </c>
      <c r="B27" s="1330" t="s">
        <v>625</v>
      </c>
      <c r="C27" s="227">
        <v>2</v>
      </c>
      <c r="D27" s="257">
        <v>7</v>
      </c>
      <c r="E27" s="225">
        <v>7</v>
      </c>
      <c r="F27" s="225">
        <v>5</v>
      </c>
      <c r="G27" s="225">
        <v>8</v>
      </c>
      <c r="H27" s="225">
        <v>0</v>
      </c>
      <c r="I27" s="225">
        <v>1</v>
      </c>
      <c r="J27" s="225">
        <v>2</v>
      </c>
      <c r="K27" s="226">
        <v>0</v>
      </c>
      <c r="L27" s="257">
        <v>8</v>
      </c>
      <c r="M27" s="326" t="s">
        <v>652</v>
      </c>
      <c r="N27" s="327"/>
    </row>
    <row r="28" spans="1:14" ht="22.5" customHeight="1">
      <c r="A28" s="1329" t="s">
        <v>624</v>
      </c>
      <c r="B28" s="1330"/>
      <c r="C28" s="1327" t="s">
        <v>653</v>
      </c>
      <c r="D28" s="1327"/>
      <c r="E28" s="1327"/>
      <c r="F28" s="1327"/>
      <c r="G28" s="1327"/>
      <c r="H28" s="1327"/>
      <c r="I28" s="1327"/>
      <c r="J28" s="1327"/>
      <c r="K28" s="1327"/>
      <c r="L28" s="1328"/>
      <c r="M28" s="328" t="s">
        <v>654</v>
      </c>
      <c r="N28" s="327"/>
    </row>
    <row r="29" spans="1:14" ht="16.5" customHeight="1">
      <c r="B29" s="1330" t="s">
        <v>625</v>
      </c>
      <c r="C29" s="256">
        <v>2</v>
      </c>
      <c r="D29" s="225">
        <v>7</v>
      </c>
      <c r="E29" s="225">
        <v>7</v>
      </c>
      <c r="F29" s="225">
        <v>0</v>
      </c>
      <c r="G29" s="225">
        <v>3</v>
      </c>
      <c r="H29" s="226">
        <v>0</v>
      </c>
      <c r="I29" s="257">
        <v>1</v>
      </c>
      <c r="J29" s="226">
        <v>2</v>
      </c>
      <c r="K29" s="257">
        <v>6</v>
      </c>
      <c r="L29" s="225">
        <v>1</v>
      </c>
      <c r="M29" s="326" t="s">
        <v>655</v>
      </c>
      <c r="N29" s="327"/>
    </row>
    <row r="30" spans="1:14" ht="22.5" customHeight="1">
      <c r="B30" s="1326"/>
      <c r="C30" s="1331" t="s">
        <v>656</v>
      </c>
      <c r="D30" s="1331"/>
      <c r="E30" s="1331"/>
      <c r="F30" s="1331"/>
      <c r="G30" s="1331"/>
      <c r="H30" s="1331"/>
      <c r="I30" s="1331"/>
      <c r="J30" s="1331"/>
      <c r="K30" s="1331"/>
      <c r="L30" s="1332"/>
      <c r="M30" s="331" t="s">
        <v>657</v>
      </c>
      <c r="N30" s="327"/>
    </row>
    <row r="31" spans="1:14" ht="16.5" customHeight="1">
      <c r="A31" s="1329" t="s">
        <v>624</v>
      </c>
      <c r="B31" s="1330" t="s">
        <v>625</v>
      </c>
      <c r="C31" s="256">
        <v>2</v>
      </c>
      <c r="D31" s="225">
        <v>7</v>
      </c>
      <c r="E31" s="225">
        <v>7</v>
      </c>
      <c r="F31" s="225">
        <v>2</v>
      </c>
      <c r="G31" s="225">
        <v>2</v>
      </c>
      <c r="H31" s="226">
        <v>0</v>
      </c>
      <c r="I31" s="257">
        <v>1</v>
      </c>
      <c r="J31" s="226">
        <v>4</v>
      </c>
      <c r="K31" s="257">
        <v>0</v>
      </c>
      <c r="L31" s="225">
        <v>2</v>
      </c>
      <c r="M31" s="326" t="s">
        <v>658</v>
      </c>
      <c r="N31" s="327"/>
    </row>
    <row r="32" spans="1:14" ht="22.5" customHeight="1">
      <c r="A32" s="1329" t="s">
        <v>624</v>
      </c>
      <c r="B32" s="1330"/>
      <c r="C32" s="1327" t="s">
        <v>659</v>
      </c>
      <c r="D32" s="1327"/>
      <c r="E32" s="1327"/>
      <c r="F32" s="1327"/>
      <c r="G32" s="1327"/>
      <c r="H32" s="1327"/>
      <c r="I32" s="1327"/>
      <c r="J32" s="1327"/>
      <c r="K32" s="1327"/>
      <c r="L32" s="1328"/>
      <c r="M32" s="328" t="s">
        <v>660</v>
      </c>
      <c r="N32" s="327"/>
    </row>
    <row r="33" spans="1:14" ht="16.5" customHeight="1">
      <c r="A33" s="1329" t="s">
        <v>624</v>
      </c>
      <c r="B33" s="1330" t="s">
        <v>625</v>
      </c>
      <c r="C33" s="227">
        <v>2</v>
      </c>
      <c r="D33" s="257">
        <v>7</v>
      </c>
      <c r="E33" s="226">
        <v>7</v>
      </c>
      <c r="F33" s="226">
        <v>2</v>
      </c>
      <c r="G33" s="257">
        <v>0</v>
      </c>
      <c r="H33" s="226">
        <v>0</v>
      </c>
      <c r="I33" s="226">
        <v>1</v>
      </c>
      <c r="J33" s="226">
        <v>2</v>
      </c>
      <c r="K33" s="226">
        <v>6</v>
      </c>
      <c r="L33" s="257">
        <v>5</v>
      </c>
      <c r="M33" s="326" t="s">
        <v>661</v>
      </c>
      <c r="N33" s="327"/>
    </row>
    <row r="34" spans="1:14" ht="22.5" customHeight="1">
      <c r="A34" s="1329" t="s">
        <v>624</v>
      </c>
      <c r="B34" s="1330"/>
      <c r="C34" s="1327" t="s">
        <v>662</v>
      </c>
      <c r="D34" s="1327"/>
      <c r="E34" s="1327"/>
      <c r="F34" s="1327"/>
      <c r="G34" s="1327"/>
      <c r="H34" s="1327"/>
      <c r="I34" s="1327"/>
      <c r="J34" s="1327"/>
      <c r="K34" s="1327"/>
      <c r="L34" s="1328"/>
      <c r="M34" s="328" t="s">
        <v>663</v>
      </c>
      <c r="N34" s="327"/>
    </row>
    <row r="35" spans="1:14" ht="16.5" customHeight="1">
      <c r="B35" s="1330" t="s">
        <v>625</v>
      </c>
      <c r="C35" s="256">
        <v>2</v>
      </c>
      <c r="D35" s="225">
        <v>7</v>
      </c>
      <c r="E35" s="225">
        <v>7</v>
      </c>
      <c r="F35" s="225">
        <v>0</v>
      </c>
      <c r="G35" s="225">
        <v>3</v>
      </c>
      <c r="H35" s="225">
        <v>0</v>
      </c>
      <c r="I35" s="225">
        <v>1</v>
      </c>
      <c r="J35" s="225">
        <v>3</v>
      </c>
      <c r="K35" s="225">
        <v>5</v>
      </c>
      <c r="L35" s="225">
        <v>2</v>
      </c>
      <c r="M35" s="326" t="s">
        <v>664</v>
      </c>
      <c r="N35" s="327"/>
    </row>
    <row r="36" spans="1:14" ht="22.5" customHeight="1">
      <c r="B36" s="1330"/>
      <c r="C36" s="1327" t="s">
        <v>665</v>
      </c>
      <c r="D36" s="1327"/>
      <c r="E36" s="1327"/>
      <c r="F36" s="1327"/>
      <c r="G36" s="1327"/>
      <c r="H36" s="1327"/>
      <c r="I36" s="1327"/>
      <c r="J36" s="1327"/>
      <c r="K36" s="1327"/>
      <c r="L36" s="1328"/>
      <c r="M36" s="331" t="s">
        <v>666</v>
      </c>
      <c r="N36" s="327"/>
    </row>
    <row r="37" spans="1:14" ht="16.5" customHeight="1">
      <c r="B37" s="1330" t="s">
        <v>625</v>
      </c>
      <c r="C37" s="256">
        <v>2</v>
      </c>
      <c r="D37" s="226">
        <v>7</v>
      </c>
      <c r="E37" s="257">
        <v>7</v>
      </c>
      <c r="F37" s="225">
        <v>1</v>
      </c>
      <c r="G37" s="225">
        <v>6</v>
      </c>
      <c r="H37" s="225">
        <v>0</v>
      </c>
      <c r="I37" s="226">
        <v>2</v>
      </c>
      <c r="J37" s="226">
        <v>0</v>
      </c>
      <c r="K37" s="257">
        <v>4</v>
      </c>
      <c r="L37" s="225">
        <v>8</v>
      </c>
      <c r="M37" s="326" t="s">
        <v>667</v>
      </c>
      <c r="N37" s="327"/>
    </row>
    <row r="38" spans="1:14" ht="22.5" customHeight="1">
      <c r="B38" s="1330"/>
      <c r="C38" s="1327" t="s">
        <v>668</v>
      </c>
      <c r="D38" s="1327"/>
      <c r="E38" s="1327"/>
      <c r="F38" s="1327"/>
      <c r="G38" s="1327"/>
      <c r="H38" s="1327"/>
      <c r="I38" s="1327"/>
      <c r="J38" s="1327"/>
      <c r="K38" s="1327"/>
      <c r="L38" s="1328"/>
      <c r="M38" s="328" t="s">
        <v>669</v>
      </c>
      <c r="N38" s="327"/>
    </row>
    <row r="39" spans="1:14" ht="16.5" customHeight="1">
      <c r="B39" s="1326" t="s">
        <v>625</v>
      </c>
      <c r="C39" s="256">
        <v>2</v>
      </c>
      <c r="D39" s="225">
        <v>7</v>
      </c>
      <c r="E39" s="225">
        <v>7</v>
      </c>
      <c r="F39" s="225">
        <v>1</v>
      </c>
      <c r="G39" s="225">
        <v>4</v>
      </c>
      <c r="H39" s="225">
        <v>0</v>
      </c>
      <c r="I39" s="225">
        <v>0</v>
      </c>
      <c r="J39" s="226">
        <v>8</v>
      </c>
      <c r="K39" s="257">
        <v>1</v>
      </c>
      <c r="L39" s="225">
        <v>5</v>
      </c>
      <c r="M39" s="326" t="s">
        <v>670</v>
      </c>
      <c r="N39" s="327"/>
    </row>
    <row r="40" spans="1:14" ht="22.5" customHeight="1">
      <c r="B40" s="1325"/>
      <c r="C40" s="1328" t="s">
        <v>671</v>
      </c>
      <c r="D40" s="1337"/>
      <c r="E40" s="1337"/>
      <c r="F40" s="1337"/>
      <c r="G40" s="1337"/>
      <c r="H40" s="1337"/>
      <c r="I40" s="1337"/>
      <c r="J40" s="1337"/>
      <c r="K40" s="1337"/>
      <c r="L40" s="1337"/>
      <c r="M40" s="328" t="s">
        <v>672</v>
      </c>
      <c r="N40" s="327"/>
    </row>
    <row r="41" spans="1:14" ht="16.5" customHeight="1">
      <c r="A41" s="1329" t="s">
        <v>624</v>
      </c>
      <c r="B41" s="1330" t="s">
        <v>625</v>
      </c>
      <c r="C41" s="256">
        <v>2</v>
      </c>
      <c r="D41" s="225">
        <v>7</v>
      </c>
      <c r="E41" s="225">
        <v>7</v>
      </c>
      <c r="F41" s="225">
        <v>5</v>
      </c>
      <c r="G41" s="226">
        <v>9</v>
      </c>
      <c r="H41" s="257">
        <v>0</v>
      </c>
      <c r="I41" s="226">
        <v>0</v>
      </c>
      <c r="J41" s="226">
        <v>9</v>
      </c>
      <c r="K41" s="257">
        <v>7</v>
      </c>
      <c r="L41" s="225">
        <v>6</v>
      </c>
      <c r="M41" s="326" t="s">
        <v>673</v>
      </c>
      <c r="N41" s="327"/>
    </row>
    <row r="42" spans="1:14" ht="22.5" customHeight="1">
      <c r="A42" s="1329" t="s">
        <v>624</v>
      </c>
      <c r="B42" s="1330"/>
      <c r="C42" s="1327" t="s">
        <v>674</v>
      </c>
      <c r="D42" s="1327"/>
      <c r="E42" s="1327"/>
      <c r="F42" s="1327"/>
      <c r="G42" s="1327"/>
      <c r="H42" s="1327"/>
      <c r="I42" s="1327"/>
      <c r="J42" s="1327"/>
      <c r="K42" s="1327"/>
      <c r="L42" s="1328"/>
      <c r="M42" s="328" t="s">
        <v>675</v>
      </c>
      <c r="N42" s="327"/>
    </row>
    <row r="43" spans="1:14" ht="16.5" customHeight="1">
      <c r="A43" s="1329" t="s">
        <v>633</v>
      </c>
      <c r="B43" s="1330" t="s">
        <v>625</v>
      </c>
      <c r="C43" s="256">
        <v>2</v>
      </c>
      <c r="D43" s="226">
        <v>7</v>
      </c>
      <c r="E43" s="257">
        <v>7</v>
      </c>
      <c r="F43" s="226">
        <v>5</v>
      </c>
      <c r="G43" s="257">
        <v>0</v>
      </c>
      <c r="H43" s="226">
        <v>0</v>
      </c>
      <c r="I43" s="257">
        <v>4</v>
      </c>
      <c r="J43" s="226">
        <v>4</v>
      </c>
      <c r="K43" s="257">
        <v>2</v>
      </c>
      <c r="L43" s="225">
        <v>3</v>
      </c>
      <c r="M43" s="326" t="s">
        <v>676</v>
      </c>
      <c r="N43" s="327"/>
    </row>
    <row r="44" spans="1:14" ht="22.5" customHeight="1">
      <c r="A44" s="1329" t="s">
        <v>633</v>
      </c>
      <c r="B44" s="1326"/>
      <c r="C44" s="1331" t="s">
        <v>677</v>
      </c>
      <c r="D44" s="1331"/>
      <c r="E44" s="1331"/>
      <c r="F44" s="1331"/>
      <c r="G44" s="1331"/>
      <c r="H44" s="1331"/>
      <c r="I44" s="1331"/>
      <c r="J44" s="1331"/>
      <c r="K44" s="1331"/>
      <c r="L44" s="1332"/>
      <c r="M44" s="331" t="s">
        <v>678</v>
      </c>
      <c r="N44" s="327"/>
    </row>
    <row r="45" spans="1:14" ht="16.5" customHeight="1">
      <c r="A45" s="1329" t="s">
        <v>624</v>
      </c>
      <c r="B45" s="1330" t="s">
        <v>625</v>
      </c>
      <c r="C45" s="256">
        <v>2</v>
      </c>
      <c r="D45" s="225">
        <v>7</v>
      </c>
      <c r="E45" s="226">
        <v>7</v>
      </c>
      <c r="F45" s="257">
        <v>9</v>
      </c>
      <c r="G45" s="225">
        <v>2</v>
      </c>
      <c r="H45" s="226">
        <v>0</v>
      </c>
      <c r="I45" s="226">
        <v>0</v>
      </c>
      <c r="J45" s="257">
        <v>6</v>
      </c>
      <c r="K45" s="225">
        <v>8</v>
      </c>
      <c r="L45" s="225">
        <v>8</v>
      </c>
      <c r="M45" s="326" t="s">
        <v>679</v>
      </c>
      <c r="N45" s="327"/>
    </row>
    <row r="46" spans="1:14" ht="22.5" customHeight="1">
      <c r="A46" s="1329" t="s">
        <v>624</v>
      </c>
      <c r="B46" s="1330"/>
      <c r="C46" s="1327" t="s">
        <v>680</v>
      </c>
      <c r="D46" s="1327"/>
      <c r="E46" s="1327"/>
      <c r="F46" s="1327"/>
      <c r="G46" s="1327"/>
      <c r="H46" s="1327"/>
      <c r="I46" s="1327"/>
      <c r="J46" s="1327"/>
      <c r="K46" s="1327"/>
      <c r="L46" s="1328"/>
      <c r="M46" s="328" t="s">
        <v>681</v>
      </c>
      <c r="N46" s="327"/>
    </row>
    <row r="47" spans="1:14" ht="16.5" customHeight="1">
      <c r="A47" s="1329" t="s">
        <v>682</v>
      </c>
      <c r="B47" s="1330" t="s">
        <v>625</v>
      </c>
      <c r="C47" s="256">
        <v>2</v>
      </c>
      <c r="D47" s="225">
        <v>7</v>
      </c>
      <c r="E47" s="225">
        <v>7</v>
      </c>
      <c r="F47" s="225">
        <v>0</v>
      </c>
      <c r="G47" s="226">
        <v>1</v>
      </c>
      <c r="H47" s="226">
        <v>0</v>
      </c>
      <c r="I47" s="257">
        <v>7</v>
      </c>
      <c r="J47" s="225">
        <v>0</v>
      </c>
      <c r="K47" s="225">
        <v>1</v>
      </c>
      <c r="L47" s="225">
        <v>5</v>
      </c>
      <c r="M47" s="326" t="s">
        <v>683</v>
      </c>
      <c r="N47" s="327"/>
    </row>
    <row r="48" spans="1:14" ht="22.5" customHeight="1">
      <c r="A48" s="1329" t="s">
        <v>682</v>
      </c>
      <c r="B48" s="1330"/>
      <c r="C48" s="1327" t="s">
        <v>684</v>
      </c>
      <c r="D48" s="1327"/>
      <c r="E48" s="1327"/>
      <c r="F48" s="1327"/>
      <c r="G48" s="1327"/>
      <c r="H48" s="1327"/>
      <c r="I48" s="1327"/>
      <c r="J48" s="1327"/>
      <c r="K48" s="1327"/>
      <c r="L48" s="1328"/>
      <c r="M48" s="331" t="s">
        <v>685</v>
      </c>
      <c r="N48" s="327"/>
    </row>
    <row r="49" spans="1:14" ht="16.5" customHeight="1">
      <c r="A49" s="1329" t="s">
        <v>633</v>
      </c>
      <c r="B49" s="1330" t="s">
        <v>625</v>
      </c>
      <c r="C49" s="256">
        <v>2</v>
      </c>
      <c r="D49" s="225">
        <v>7</v>
      </c>
      <c r="E49" s="225">
        <v>7</v>
      </c>
      <c r="F49" s="225">
        <v>5</v>
      </c>
      <c r="G49" s="225">
        <v>0</v>
      </c>
      <c r="H49" s="225">
        <v>0</v>
      </c>
      <c r="I49" s="225">
        <v>4</v>
      </c>
      <c r="J49" s="225">
        <v>7</v>
      </c>
      <c r="K49" s="226">
        <v>3</v>
      </c>
      <c r="L49" s="257">
        <v>8</v>
      </c>
      <c r="M49" s="326" t="s">
        <v>686</v>
      </c>
      <c r="N49" s="327"/>
    </row>
    <row r="50" spans="1:14" ht="22.5" customHeight="1">
      <c r="A50" s="1329" t="s">
        <v>633</v>
      </c>
      <c r="B50" s="1330"/>
      <c r="C50" s="1327" t="s">
        <v>687</v>
      </c>
      <c r="D50" s="1327"/>
      <c r="E50" s="1327"/>
      <c r="F50" s="1327"/>
      <c r="G50" s="1327"/>
      <c r="H50" s="1327"/>
      <c r="I50" s="1327"/>
      <c r="J50" s="1327"/>
      <c r="K50" s="1327"/>
      <c r="L50" s="1328"/>
      <c r="M50" s="328" t="s">
        <v>688</v>
      </c>
      <c r="N50" s="327"/>
    </row>
    <row r="51" spans="1:14" ht="16.5" customHeight="1">
      <c r="A51" s="1329" t="s">
        <v>682</v>
      </c>
      <c r="B51" s="1330" t="s">
        <v>625</v>
      </c>
      <c r="C51" s="256">
        <v>2</v>
      </c>
      <c r="D51" s="225">
        <v>7</v>
      </c>
      <c r="E51" s="226">
        <v>7</v>
      </c>
      <c r="F51" s="257">
        <v>0</v>
      </c>
      <c r="G51" s="226">
        <v>1</v>
      </c>
      <c r="H51" s="226">
        <v>0</v>
      </c>
      <c r="I51" s="226">
        <v>7</v>
      </c>
      <c r="J51" s="226">
        <v>5</v>
      </c>
      <c r="K51" s="257">
        <v>6</v>
      </c>
      <c r="L51" s="225">
        <v>9</v>
      </c>
      <c r="M51" s="326" t="s">
        <v>689</v>
      </c>
      <c r="N51" s="327"/>
    </row>
    <row r="52" spans="1:14" ht="22.5" customHeight="1">
      <c r="A52" s="1329" t="s">
        <v>682</v>
      </c>
      <c r="B52" s="1326"/>
      <c r="C52" s="1331" t="s">
        <v>690</v>
      </c>
      <c r="D52" s="1331"/>
      <c r="E52" s="1331"/>
      <c r="F52" s="1331"/>
      <c r="G52" s="1331"/>
      <c r="H52" s="1331"/>
      <c r="I52" s="1331"/>
      <c r="J52" s="1331"/>
      <c r="K52" s="1331"/>
      <c r="L52" s="1332"/>
      <c r="M52" s="331" t="s">
        <v>691</v>
      </c>
      <c r="N52" s="327"/>
    </row>
    <row r="53" spans="1:14" ht="16.5" customHeight="1">
      <c r="A53" s="1329" t="s">
        <v>624</v>
      </c>
      <c r="B53" s="1330" t="s">
        <v>625</v>
      </c>
      <c r="C53" s="256">
        <v>2</v>
      </c>
      <c r="D53" s="225">
        <v>7</v>
      </c>
      <c r="E53" s="225">
        <v>7</v>
      </c>
      <c r="F53" s="226">
        <v>3</v>
      </c>
      <c r="G53" s="226">
        <v>3</v>
      </c>
      <c r="H53" s="257">
        <v>0</v>
      </c>
      <c r="I53" s="225">
        <v>1</v>
      </c>
      <c r="J53" s="226">
        <v>8</v>
      </c>
      <c r="K53" s="226">
        <v>2</v>
      </c>
      <c r="L53" s="257">
        <v>1</v>
      </c>
      <c r="M53" s="326" t="s">
        <v>692</v>
      </c>
      <c r="N53" s="327"/>
    </row>
    <row r="54" spans="1:14" ht="22.5" customHeight="1">
      <c r="A54" s="1329" t="s">
        <v>624</v>
      </c>
      <c r="B54" s="1330"/>
      <c r="C54" s="1327" t="s">
        <v>693</v>
      </c>
      <c r="D54" s="1327"/>
      <c r="E54" s="1327"/>
      <c r="F54" s="1327"/>
      <c r="G54" s="1327"/>
      <c r="H54" s="1327"/>
      <c r="I54" s="1327"/>
      <c r="J54" s="1327"/>
      <c r="K54" s="1327"/>
      <c r="L54" s="1328"/>
      <c r="M54" s="331" t="s">
        <v>694</v>
      </c>
      <c r="N54" s="327"/>
    </row>
    <row r="55" spans="1:14" ht="16.5" customHeight="1">
      <c r="A55" s="1329" t="s">
        <v>624</v>
      </c>
      <c r="B55" s="1330" t="s">
        <v>625</v>
      </c>
      <c r="C55" s="227">
        <v>2</v>
      </c>
      <c r="D55" s="226">
        <v>7</v>
      </c>
      <c r="E55" s="257">
        <v>7</v>
      </c>
      <c r="F55" s="226">
        <v>0</v>
      </c>
      <c r="G55" s="226">
        <v>4</v>
      </c>
      <c r="H55" s="257">
        <v>0</v>
      </c>
      <c r="I55" s="226">
        <v>0</v>
      </c>
      <c r="J55" s="226">
        <v>7</v>
      </c>
      <c r="K55" s="226">
        <v>0</v>
      </c>
      <c r="L55" s="257">
        <v>9</v>
      </c>
      <c r="M55" s="326" t="s">
        <v>695</v>
      </c>
      <c r="N55" s="327"/>
    </row>
    <row r="56" spans="1:14" ht="22.5" customHeight="1">
      <c r="A56" s="1329" t="s">
        <v>624</v>
      </c>
      <c r="B56" s="1330"/>
      <c r="C56" s="1327" t="s">
        <v>696</v>
      </c>
      <c r="D56" s="1327"/>
      <c r="E56" s="1327"/>
      <c r="F56" s="1327"/>
      <c r="G56" s="1327"/>
      <c r="H56" s="1327"/>
      <c r="I56" s="1327"/>
      <c r="J56" s="1327"/>
      <c r="K56" s="1327"/>
      <c r="L56" s="1328"/>
      <c r="M56" s="331" t="s">
        <v>697</v>
      </c>
      <c r="N56" s="327"/>
    </row>
    <row r="57" spans="1:14" ht="16.5" customHeight="1">
      <c r="A57" s="1329" t="s">
        <v>624</v>
      </c>
      <c r="B57" s="1330" t="s">
        <v>625</v>
      </c>
      <c r="C57" s="256">
        <v>2</v>
      </c>
      <c r="D57" s="225">
        <v>7</v>
      </c>
      <c r="E57" s="225">
        <v>7</v>
      </c>
      <c r="F57" s="225">
        <v>3</v>
      </c>
      <c r="G57" s="225">
        <v>3</v>
      </c>
      <c r="H57" s="225">
        <v>0</v>
      </c>
      <c r="I57" s="225">
        <v>1</v>
      </c>
      <c r="J57" s="225">
        <v>9</v>
      </c>
      <c r="K57" s="226">
        <v>7</v>
      </c>
      <c r="L57" s="257">
        <v>9</v>
      </c>
      <c r="M57" s="326" t="s">
        <v>698</v>
      </c>
      <c r="N57" s="327"/>
    </row>
    <row r="58" spans="1:14" ht="22.5" customHeight="1">
      <c r="A58" s="1329" t="s">
        <v>624</v>
      </c>
      <c r="B58" s="1330"/>
      <c r="C58" s="1327" t="s">
        <v>699</v>
      </c>
      <c r="D58" s="1327"/>
      <c r="E58" s="1327"/>
      <c r="F58" s="1327"/>
      <c r="G58" s="1327"/>
      <c r="H58" s="1327"/>
      <c r="I58" s="1327"/>
      <c r="J58" s="1327"/>
      <c r="K58" s="1327"/>
      <c r="L58" s="1328"/>
      <c r="M58" s="328" t="s">
        <v>700</v>
      </c>
      <c r="N58" s="327"/>
    </row>
    <row r="59" spans="1:14" ht="16.5" customHeight="1">
      <c r="A59" s="1329" t="s">
        <v>682</v>
      </c>
      <c r="B59" s="1330" t="s">
        <v>625</v>
      </c>
      <c r="C59" s="256">
        <v>2</v>
      </c>
      <c r="D59" s="225">
        <v>7</v>
      </c>
      <c r="E59" s="226">
        <v>7</v>
      </c>
      <c r="F59" s="257">
        <v>0</v>
      </c>
      <c r="G59" s="226">
        <v>1</v>
      </c>
      <c r="H59" s="226">
        <v>0</v>
      </c>
      <c r="I59" s="226">
        <v>8</v>
      </c>
      <c r="J59" s="226">
        <v>3</v>
      </c>
      <c r="K59" s="257">
        <v>4</v>
      </c>
      <c r="L59" s="225">
        <v>4</v>
      </c>
      <c r="M59" s="326" t="s">
        <v>701</v>
      </c>
      <c r="N59" s="327"/>
    </row>
    <row r="60" spans="1:14" ht="22.5" customHeight="1">
      <c r="A60" s="1329" t="s">
        <v>682</v>
      </c>
      <c r="B60" s="1326"/>
      <c r="C60" s="1331" t="s">
        <v>702</v>
      </c>
      <c r="D60" s="1331"/>
      <c r="E60" s="1331"/>
      <c r="F60" s="1331"/>
      <c r="G60" s="1331"/>
      <c r="H60" s="1331"/>
      <c r="I60" s="1331"/>
      <c r="J60" s="1331"/>
      <c r="K60" s="1331"/>
      <c r="L60" s="1332"/>
      <c r="M60" s="331" t="s">
        <v>703</v>
      </c>
      <c r="N60" s="327"/>
    </row>
    <row r="61" spans="1:14" ht="16.5" customHeight="1">
      <c r="A61" s="1329" t="s">
        <v>624</v>
      </c>
      <c r="B61" s="1330" t="s">
        <v>625</v>
      </c>
      <c r="C61" s="227">
        <v>2</v>
      </c>
      <c r="D61" s="257">
        <v>7</v>
      </c>
      <c r="E61" s="226">
        <v>7</v>
      </c>
      <c r="F61" s="257">
        <v>4</v>
      </c>
      <c r="G61" s="226">
        <v>3</v>
      </c>
      <c r="H61" s="226">
        <v>0</v>
      </c>
      <c r="I61" s="257">
        <v>0</v>
      </c>
      <c r="J61" s="225">
        <v>7</v>
      </c>
      <c r="K61" s="225">
        <v>7</v>
      </c>
      <c r="L61" s="225">
        <v>2</v>
      </c>
      <c r="M61" s="326" t="s">
        <v>704</v>
      </c>
      <c r="N61" s="327"/>
    </row>
    <row r="62" spans="1:14" ht="22.5" customHeight="1">
      <c r="A62" s="1329" t="s">
        <v>624</v>
      </c>
      <c r="B62" s="1330"/>
      <c r="C62" s="1327" t="s">
        <v>904</v>
      </c>
      <c r="D62" s="1327"/>
      <c r="E62" s="1327"/>
      <c r="F62" s="1327"/>
      <c r="G62" s="1327"/>
      <c r="H62" s="1327"/>
      <c r="I62" s="1327"/>
      <c r="J62" s="1327"/>
      <c r="K62" s="1327"/>
      <c r="L62" s="1328"/>
      <c r="M62" s="331" t="s">
        <v>705</v>
      </c>
      <c r="N62" s="327"/>
    </row>
    <row r="63" spans="1:14" ht="16.5" customHeight="1">
      <c r="A63" s="1329" t="s">
        <v>624</v>
      </c>
      <c r="B63" s="1330" t="s">
        <v>625</v>
      </c>
      <c r="C63" s="227">
        <v>2</v>
      </c>
      <c r="D63" s="257">
        <v>7</v>
      </c>
      <c r="E63" s="225">
        <v>7</v>
      </c>
      <c r="F63" s="225">
        <v>9</v>
      </c>
      <c r="G63" s="225">
        <v>1</v>
      </c>
      <c r="H63" s="225">
        <v>0</v>
      </c>
      <c r="I63" s="225">
        <v>1</v>
      </c>
      <c r="J63" s="225">
        <v>7</v>
      </c>
      <c r="K63" s="226">
        <v>8</v>
      </c>
      <c r="L63" s="257">
        <v>7</v>
      </c>
      <c r="M63" s="326" t="s">
        <v>706</v>
      </c>
      <c r="N63" s="327"/>
    </row>
    <row r="64" spans="1:14" ht="22.5" customHeight="1">
      <c r="A64" s="1329" t="s">
        <v>624</v>
      </c>
      <c r="B64" s="1330"/>
      <c r="C64" s="1327" t="s">
        <v>707</v>
      </c>
      <c r="D64" s="1327"/>
      <c r="E64" s="1327"/>
      <c r="F64" s="1327"/>
      <c r="G64" s="1327"/>
      <c r="H64" s="1327"/>
      <c r="I64" s="1327"/>
      <c r="J64" s="1327"/>
      <c r="K64" s="1327"/>
      <c r="L64" s="1328"/>
      <c r="M64" s="328" t="s">
        <v>708</v>
      </c>
      <c r="N64" s="327"/>
    </row>
    <row r="65" spans="1:15" ht="16.5" customHeight="1">
      <c r="B65" s="1330" t="s">
        <v>625</v>
      </c>
      <c r="C65" s="227">
        <v>2</v>
      </c>
      <c r="D65" s="257">
        <v>7</v>
      </c>
      <c r="E65" s="225">
        <v>7</v>
      </c>
      <c r="F65" s="225">
        <v>3</v>
      </c>
      <c r="G65" s="225">
        <v>2</v>
      </c>
      <c r="H65" s="225">
        <v>0</v>
      </c>
      <c r="I65" s="225">
        <v>1</v>
      </c>
      <c r="J65" s="225">
        <v>5</v>
      </c>
      <c r="K65" s="226">
        <v>4</v>
      </c>
      <c r="L65" s="257">
        <v>2</v>
      </c>
      <c r="M65" s="326" t="s">
        <v>709</v>
      </c>
      <c r="N65" s="327"/>
    </row>
    <row r="66" spans="1:15" ht="22.5" customHeight="1">
      <c r="B66" s="1330"/>
      <c r="C66" s="1327" t="s">
        <v>710</v>
      </c>
      <c r="D66" s="1327"/>
      <c r="E66" s="1327"/>
      <c r="F66" s="1327"/>
      <c r="G66" s="1327"/>
      <c r="H66" s="1327"/>
      <c r="I66" s="1327"/>
      <c r="J66" s="1327"/>
      <c r="K66" s="1327"/>
      <c r="L66" s="1328"/>
      <c r="M66" s="331" t="s">
        <v>711</v>
      </c>
      <c r="N66" s="327"/>
    </row>
    <row r="67" spans="1:15" ht="16.5" customHeight="1">
      <c r="B67" s="1330" t="s">
        <v>625</v>
      </c>
      <c r="C67" s="256">
        <v>2</v>
      </c>
      <c r="D67" s="225">
        <v>7</v>
      </c>
      <c r="E67" s="225">
        <v>7</v>
      </c>
      <c r="F67" s="225">
        <v>4</v>
      </c>
      <c r="G67" s="225">
        <v>2</v>
      </c>
      <c r="H67" s="226">
        <v>0</v>
      </c>
      <c r="I67" s="257">
        <v>2</v>
      </c>
      <c r="J67" s="226">
        <v>2</v>
      </c>
      <c r="K67" s="257">
        <v>5</v>
      </c>
      <c r="L67" s="225">
        <v>9</v>
      </c>
      <c r="M67" s="326" t="s">
        <v>712</v>
      </c>
      <c r="N67" s="327"/>
    </row>
    <row r="68" spans="1:15" ht="22.5" customHeight="1">
      <c r="B68" s="1326"/>
      <c r="C68" s="1331" t="s">
        <v>713</v>
      </c>
      <c r="D68" s="1331"/>
      <c r="E68" s="1331"/>
      <c r="F68" s="1331"/>
      <c r="G68" s="1331"/>
      <c r="H68" s="1331"/>
      <c r="I68" s="1331"/>
      <c r="J68" s="1331"/>
      <c r="K68" s="1331"/>
      <c r="L68" s="1332"/>
      <c r="M68" s="331" t="s">
        <v>714</v>
      </c>
      <c r="N68" s="327"/>
    </row>
    <row r="69" spans="1:15" ht="16.5" customHeight="1">
      <c r="A69" s="1329" t="s">
        <v>624</v>
      </c>
      <c r="B69" s="1330" t="s">
        <v>625</v>
      </c>
      <c r="C69" s="256">
        <v>2</v>
      </c>
      <c r="D69" s="225">
        <v>7</v>
      </c>
      <c r="E69" s="225">
        <v>7</v>
      </c>
      <c r="F69" s="225">
        <v>1</v>
      </c>
      <c r="G69" s="225">
        <v>7</v>
      </c>
      <c r="H69" s="226">
        <v>0</v>
      </c>
      <c r="I69" s="257">
        <v>1</v>
      </c>
      <c r="J69" s="226">
        <v>1</v>
      </c>
      <c r="K69" s="257">
        <v>0</v>
      </c>
      <c r="L69" s="225">
        <v>5</v>
      </c>
      <c r="M69" s="326" t="s">
        <v>715</v>
      </c>
      <c r="N69" s="327"/>
    </row>
    <row r="70" spans="1:15" ht="22.5" customHeight="1">
      <c r="A70" s="1329" t="s">
        <v>624</v>
      </c>
      <c r="B70" s="1330"/>
      <c r="C70" s="1327" t="s">
        <v>716</v>
      </c>
      <c r="D70" s="1327"/>
      <c r="E70" s="1327"/>
      <c r="F70" s="1327"/>
      <c r="G70" s="1327"/>
      <c r="H70" s="1327"/>
      <c r="I70" s="1327"/>
      <c r="J70" s="1327"/>
      <c r="K70" s="1327"/>
      <c r="L70" s="1328"/>
      <c r="M70" s="331" t="s">
        <v>717</v>
      </c>
      <c r="N70" s="327"/>
    </row>
    <row r="71" spans="1:15" ht="16.5" customHeight="1">
      <c r="A71" s="1329" t="s">
        <v>624</v>
      </c>
      <c r="B71" s="1330" t="s">
        <v>625</v>
      </c>
      <c r="C71" s="227">
        <v>2</v>
      </c>
      <c r="D71" s="257">
        <v>7</v>
      </c>
      <c r="E71" s="226">
        <v>7</v>
      </c>
      <c r="F71" s="226">
        <v>2</v>
      </c>
      <c r="G71" s="257">
        <v>3</v>
      </c>
      <c r="H71" s="226">
        <v>0</v>
      </c>
      <c r="I71" s="226">
        <v>1</v>
      </c>
      <c r="J71" s="226">
        <v>5</v>
      </c>
      <c r="K71" s="226">
        <v>9</v>
      </c>
      <c r="L71" s="257">
        <v>0</v>
      </c>
      <c r="M71" s="326" t="s">
        <v>718</v>
      </c>
      <c r="N71" s="327"/>
    </row>
    <row r="72" spans="1:15" ht="22.5" customHeight="1">
      <c r="A72" s="1329" t="s">
        <v>624</v>
      </c>
      <c r="B72" s="1330"/>
      <c r="C72" s="1327" t="s">
        <v>719</v>
      </c>
      <c r="D72" s="1327"/>
      <c r="E72" s="1327"/>
      <c r="F72" s="1327"/>
      <c r="G72" s="1327"/>
      <c r="H72" s="1327"/>
      <c r="I72" s="1327"/>
      <c r="J72" s="1327"/>
      <c r="K72" s="1327"/>
      <c r="L72" s="1328"/>
      <c r="M72" s="328" t="s">
        <v>720</v>
      </c>
      <c r="N72" s="327"/>
    </row>
    <row r="73" spans="1:15" ht="16.5" customHeight="1">
      <c r="A73" s="1329" t="s">
        <v>624</v>
      </c>
      <c r="B73" s="1330" t="s">
        <v>625</v>
      </c>
      <c r="C73" s="256">
        <v>2</v>
      </c>
      <c r="D73" s="225">
        <v>7</v>
      </c>
      <c r="E73" s="225">
        <v>7</v>
      </c>
      <c r="F73" s="225">
        <v>5</v>
      </c>
      <c r="G73" s="225">
        <v>2</v>
      </c>
      <c r="H73" s="225">
        <v>0</v>
      </c>
      <c r="I73" s="225">
        <v>1</v>
      </c>
      <c r="J73" s="225">
        <v>5</v>
      </c>
      <c r="K73" s="225">
        <v>4</v>
      </c>
      <c r="L73" s="225">
        <v>0</v>
      </c>
      <c r="M73" s="326" t="s">
        <v>721</v>
      </c>
      <c r="N73" s="327"/>
    </row>
    <row r="74" spans="1:15" ht="22.5" customHeight="1">
      <c r="A74" s="1329" t="s">
        <v>624</v>
      </c>
      <c r="B74" s="1330"/>
      <c r="C74" s="1327" t="s">
        <v>722</v>
      </c>
      <c r="D74" s="1327"/>
      <c r="E74" s="1327"/>
      <c r="F74" s="1327"/>
      <c r="G74" s="1327"/>
      <c r="H74" s="1327"/>
      <c r="I74" s="1327"/>
      <c r="J74" s="1327"/>
      <c r="K74" s="1327"/>
      <c r="L74" s="1328"/>
      <c r="M74" s="328" t="s">
        <v>723</v>
      </c>
      <c r="N74" s="327"/>
    </row>
    <row r="75" spans="1:15" ht="16.5" customHeight="1">
      <c r="A75" s="1329" t="s">
        <v>624</v>
      </c>
      <c r="B75" s="1330" t="s">
        <v>625</v>
      </c>
      <c r="C75" s="256">
        <v>2</v>
      </c>
      <c r="D75" s="226">
        <v>7</v>
      </c>
      <c r="E75" s="257">
        <v>7</v>
      </c>
      <c r="F75" s="225">
        <v>2</v>
      </c>
      <c r="G75" s="225">
        <v>2</v>
      </c>
      <c r="H75" s="225">
        <v>0</v>
      </c>
      <c r="I75" s="226">
        <v>3</v>
      </c>
      <c r="J75" s="226">
        <v>8</v>
      </c>
      <c r="K75" s="257">
        <v>9</v>
      </c>
      <c r="L75" s="225">
        <v>5</v>
      </c>
      <c r="M75" s="326" t="s">
        <v>724</v>
      </c>
      <c r="N75" s="327"/>
    </row>
    <row r="76" spans="1:15" ht="22.5" customHeight="1">
      <c r="A76" s="1329" t="s">
        <v>624</v>
      </c>
      <c r="B76" s="1330"/>
      <c r="C76" s="1327" t="s">
        <v>725</v>
      </c>
      <c r="D76" s="1327"/>
      <c r="E76" s="1327"/>
      <c r="F76" s="1327"/>
      <c r="G76" s="1327"/>
      <c r="H76" s="1327"/>
      <c r="I76" s="1327"/>
      <c r="J76" s="1327"/>
      <c r="K76" s="1327"/>
      <c r="L76" s="1328"/>
      <c r="M76" s="328" t="s">
        <v>726</v>
      </c>
      <c r="N76" s="327"/>
    </row>
    <row r="77" spans="1:15" ht="16.5" customHeight="1">
      <c r="A77" s="1329"/>
      <c r="B77" s="1330" t="s">
        <v>625</v>
      </c>
      <c r="C77" s="256">
        <v>2</v>
      </c>
      <c r="D77" s="226">
        <v>7</v>
      </c>
      <c r="E77" s="257">
        <v>7</v>
      </c>
      <c r="F77" s="225">
        <v>2</v>
      </c>
      <c r="G77" s="225">
        <v>4</v>
      </c>
      <c r="H77" s="225">
        <v>0</v>
      </c>
      <c r="I77" s="226">
        <v>8</v>
      </c>
      <c r="J77" s="226">
        <v>6</v>
      </c>
      <c r="K77" s="257">
        <v>1</v>
      </c>
      <c r="L77" s="225">
        <v>9</v>
      </c>
      <c r="M77" s="326" t="s">
        <v>727</v>
      </c>
      <c r="N77" s="327"/>
    </row>
    <row r="78" spans="1:15" ht="22.5" customHeight="1">
      <c r="A78" s="1329"/>
      <c r="B78" s="1330"/>
      <c r="C78" s="1327" t="s">
        <v>728</v>
      </c>
      <c r="D78" s="1327"/>
      <c r="E78" s="1327"/>
      <c r="F78" s="1327"/>
      <c r="G78" s="1327"/>
      <c r="H78" s="1327"/>
      <c r="I78" s="1327"/>
      <c r="J78" s="1327"/>
      <c r="K78" s="1327"/>
      <c r="L78" s="1328"/>
      <c r="M78" s="328" t="s">
        <v>729</v>
      </c>
      <c r="N78" s="332"/>
      <c r="O78" s="332">
        <v>43221</v>
      </c>
    </row>
    <row r="79" spans="1:15" ht="16.5" customHeight="1">
      <c r="A79" s="1329"/>
      <c r="B79" s="1330" t="s">
        <v>625</v>
      </c>
      <c r="C79" s="256">
        <v>2</v>
      </c>
      <c r="D79" s="226">
        <v>7</v>
      </c>
      <c r="E79" s="257">
        <v>7</v>
      </c>
      <c r="F79" s="225">
        <v>3</v>
      </c>
      <c r="G79" s="225">
        <v>6</v>
      </c>
      <c r="H79" s="225">
        <v>0</v>
      </c>
      <c r="I79" s="226">
        <v>1</v>
      </c>
      <c r="J79" s="226">
        <v>4</v>
      </c>
      <c r="K79" s="257">
        <v>1</v>
      </c>
      <c r="L79" s="225">
        <v>0</v>
      </c>
      <c r="M79" s="329" t="s">
        <v>730</v>
      </c>
      <c r="N79" s="327"/>
    </row>
    <row r="80" spans="1:15" ht="22.5" customHeight="1">
      <c r="A80" s="1329"/>
      <c r="B80" s="1330"/>
      <c r="C80" s="1327" t="s">
        <v>731</v>
      </c>
      <c r="D80" s="1327"/>
      <c r="E80" s="1327"/>
      <c r="F80" s="1327"/>
      <c r="G80" s="1327"/>
      <c r="H80" s="1327"/>
      <c r="I80" s="1327"/>
      <c r="J80" s="1327"/>
      <c r="K80" s="1327"/>
      <c r="L80" s="1328"/>
      <c r="M80" s="330" t="s">
        <v>732</v>
      </c>
      <c r="N80" s="332"/>
      <c r="O80" s="332">
        <v>43282</v>
      </c>
    </row>
    <row r="81" spans="1:16" ht="16.5" customHeight="1">
      <c r="A81" s="1329" t="s">
        <v>624</v>
      </c>
      <c r="B81" s="1330" t="s">
        <v>625</v>
      </c>
      <c r="C81" s="256">
        <v>2</v>
      </c>
      <c r="D81" s="226">
        <v>7</v>
      </c>
      <c r="E81" s="257">
        <v>7</v>
      </c>
      <c r="F81" s="225">
        <v>0</v>
      </c>
      <c r="G81" s="225">
        <v>8</v>
      </c>
      <c r="H81" s="225">
        <v>0</v>
      </c>
      <c r="I81" s="226">
        <v>5</v>
      </c>
      <c r="J81" s="226">
        <v>4</v>
      </c>
      <c r="K81" s="257">
        <v>6</v>
      </c>
      <c r="L81" s="225">
        <v>9</v>
      </c>
      <c r="M81" s="329" t="s">
        <v>733</v>
      </c>
      <c r="N81" s="327"/>
      <c r="O81" s="327"/>
    </row>
    <row r="82" spans="1:16" ht="22.5" customHeight="1">
      <c r="A82" s="1329" t="s">
        <v>624</v>
      </c>
      <c r="B82" s="1330"/>
      <c r="C82" s="1327" t="s">
        <v>734</v>
      </c>
      <c r="D82" s="1327"/>
      <c r="E82" s="1327"/>
      <c r="F82" s="1327"/>
      <c r="G82" s="1327"/>
      <c r="H82" s="1327"/>
      <c r="I82" s="1327"/>
      <c r="J82" s="1327"/>
      <c r="K82" s="1327"/>
      <c r="L82" s="1328"/>
      <c r="M82" s="330" t="s">
        <v>735</v>
      </c>
      <c r="N82" s="332"/>
      <c r="O82" s="332">
        <v>43282</v>
      </c>
      <c r="P82" s="333" t="s">
        <v>736</v>
      </c>
    </row>
    <row r="83" spans="1:16" ht="16.5" customHeight="1">
      <c r="A83" s="1329" t="s">
        <v>624</v>
      </c>
      <c r="B83" s="1330" t="s">
        <v>625</v>
      </c>
      <c r="C83" s="256">
        <v>2</v>
      </c>
      <c r="D83" s="226">
        <v>7</v>
      </c>
      <c r="E83" s="257">
        <v>7</v>
      </c>
      <c r="F83" s="225">
        <v>2</v>
      </c>
      <c r="G83" s="225">
        <v>0</v>
      </c>
      <c r="H83" s="225">
        <v>0</v>
      </c>
      <c r="I83" s="226">
        <v>5</v>
      </c>
      <c r="J83" s="226">
        <v>0</v>
      </c>
      <c r="K83" s="257">
        <v>2</v>
      </c>
      <c r="L83" s="225">
        <v>7</v>
      </c>
      <c r="M83" s="334" t="s">
        <v>871</v>
      </c>
      <c r="N83" s="327"/>
      <c r="O83" s="327"/>
    </row>
    <row r="84" spans="1:16" ht="22.5" customHeight="1">
      <c r="A84" s="1329" t="s">
        <v>624</v>
      </c>
      <c r="B84" s="1330"/>
      <c r="C84" s="1327" t="s">
        <v>872</v>
      </c>
      <c r="D84" s="1327"/>
      <c r="E84" s="1327"/>
      <c r="F84" s="1327"/>
      <c r="G84" s="1327"/>
      <c r="H84" s="1327"/>
      <c r="I84" s="1327"/>
      <c r="J84" s="1327"/>
      <c r="K84" s="1327"/>
      <c r="L84" s="1328"/>
      <c r="M84" s="328" t="s">
        <v>873</v>
      </c>
      <c r="N84" s="332"/>
      <c r="O84" s="332">
        <v>43770</v>
      </c>
      <c r="P84" s="333"/>
    </row>
    <row r="85" spans="1:16" ht="16.5" customHeight="1">
      <c r="A85" s="1329" t="s">
        <v>624</v>
      </c>
      <c r="B85" s="1330" t="s">
        <v>625</v>
      </c>
      <c r="C85" s="256">
        <v>2</v>
      </c>
      <c r="D85" s="226">
        <v>7</v>
      </c>
      <c r="E85" s="257">
        <v>7</v>
      </c>
      <c r="F85" s="225">
        <v>0</v>
      </c>
      <c r="G85" s="225">
        <v>4</v>
      </c>
      <c r="H85" s="225">
        <v>0</v>
      </c>
      <c r="I85" s="226">
        <v>1</v>
      </c>
      <c r="J85" s="226">
        <v>9</v>
      </c>
      <c r="K85" s="257">
        <v>5</v>
      </c>
      <c r="L85" s="225">
        <v>4</v>
      </c>
      <c r="M85" s="329" t="s">
        <v>737</v>
      </c>
      <c r="N85" s="327"/>
      <c r="O85" s="327"/>
    </row>
    <row r="86" spans="1:16" ht="22.5" customHeight="1">
      <c r="A86" s="1329" t="s">
        <v>624</v>
      </c>
      <c r="B86" s="1330"/>
      <c r="C86" s="1327" t="s">
        <v>738</v>
      </c>
      <c r="D86" s="1327"/>
      <c r="E86" s="1327"/>
      <c r="F86" s="1327"/>
      <c r="G86" s="1327"/>
      <c r="H86" s="1327"/>
      <c r="I86" s="1327"/>
      <c r="J86" s="1327"/>
      <c r="K86" s="1327"/>
      <c r="L86" s="1328"/>
      <c r="M86" s="330" t="s">
        <v>739</v>
      </c>
      <c r="N86" s="332"/>
      <c r="O86" s="332">
        <v>43282</v>
      </c>
    </row>
    <row r="87" spans="1:16" ht="16.5" customHeight="1">
      <c r="A87" s="1329" t="s">
        <v>624</v>
      </c>
      <c r="B87" s="1330" t="s">
        <v>625</v>
      </c>
      <c r="C87" s="256">
        <v>2</v>
      </c>
      <c r="D87" s="226">
        <v>7</v>
      </c>
      <c r="E87" s="257">
        <v>7</v>
      </c>
      <c r="F87" s="225">
        <v>1</v>
      </c>
      <c r="G87" s="225">
        <v>8</v>
      </c>
      <c r="H87" s="225">
        <v>0</v>
      </c>
      <c r="I87" s="226">
        <v>2</v>
      </c>
      <c r="J87" s="226">
        <v>2</v>
      </c>
      <c r="K87" s="257">
        <v>5</v>
      </c>
      <c r="L87" s="225">
        <v>9</v>
      </c>
      <c r="M87" s="329" t="s">
        <v>740</v>
      </c>
      <c r="N87" s="327"/>
      <c r="O87" s="327"/>
    </row>
    <row r="88" spans="1:16" ht="22.5" customHeight="1">
      <c r="A88" s="1329" t="s">
        <v>624</v>
      </c>
      <c r="B88" s="1330"/>
      <c r="C88" s="1327" t="s">
        <v>741</v>
      </c>
      <c r="D88" s="1327"/>
      <c r="E88" s="1327"/>
      <c r="F88" s="1327"/>
      <c r="G88" s="1327"/>
      <c r="H88" s="1327"/>
      <c r="I88" s="1327"/>
      <c r="J88" s="1327"/>
      <c r="K88" s="1327"/>
      <c r="L88" s="1328"/>
      <c r="M88" s="330" t="s">
        <v>742</v>
      </c>
      <c r="N88" s="332"/>
      <c r="O88" s="332">
        <v>43282</v>
      </c>
    </row>
    <row r="89" spans="1:16" ht="16.5" customHeight="1">
      <c r="A89" s="1329" t="s">
        <v>626</v>
      </c>
      <c r="B89" s="1326" t="s">
        <v>743</v>
      </c>
      <c r="C89" s="256">
        <v>2</v>
      </c>
      <c r="D89" s="225">
        <v>7</v>
      </c>
      <c r="E89" s="225">
        <v>7</v>
      </c>
      <c r="F89" s="225">
        <v>4</v>
      </c>
      <c r="G89" s="226">
        <v>0</v>
      </c>
      <c r="H89" s="257">
        <v>0</v>
      </c>
      <c r="I89" s="226">
        <v>1</v>
      </c>
      <c r="J89" s="226">
        <v>0</v>
      </c>
      <c r="K89" s="257">
        <v>5</v>
      </c>
      <c r="L89" s="225">
        <v>7</v>
      </c>
      <c r="M89" s="326" t="s">
        <v>744</v>
      </c>
      <c r="N89" s="327"/>
      <c r="O89" s="327"/>
    </row>
    <row r="90" spans="1:16" ht="22.5" customHeight="1">
      <c r="A90" s="1329" t="s">
        <v>626</v>
      </c>
      <c r="B90" s="1325"/>
      <c r="C90" s="1327" t="s">
        <v>745</v>
      </c>
      <c r="D90" s="1327"/>
      <c r="E90" s="1327"/>
      <c r="F90" s="1327"/>
      <c r="G90" s="1327"/>
      <c r="H90" s="1327"/>
      <c r="I90" s="1327"/>
      <c r="J90" s="1327"/>
      <c r="K90" s="1327"/>
      <c r="L90" s="1328"/>
      <c r="M90" s="328" t="s">
        <v>746</v>
      </c>
      <c r="N90" s="327"/>
      <c r="O90" s="327"/>
    </row>
    <row r="91" spans="1:16" ht="16.5" customHeight="1">
      <c r="A91" s="1329" t="s">
        <v>626</v>
      </c>
      <c r="B91" s="1338" t="s">
        <v>743</v>
      </c>
      <c r="C91" s="228">
        <v>2</v>
      </c>
      <c r="D91" s="229">
        <v>7</v>
      </c>
      <c r="E91" s="230">
        <v>7</v>
      </c>
      <c r="F91" s="229">
        <v>4</v>
      </c>
      <c r="G91" s="230">
        <v>0</v>
      </c>
      <c r="H91" s="229">
        <v>0</v>
      </c>
      <c r="I91" s="230">
        <v>1</v>
      </c>
      <c r="J91" s="229">
        <v>1</v>
      </c>
      <c r="K91" s="230">
        <v>3</v>
      </c>
      <c r="L91" s="231">
        <v>1</v>
      </c>
      <c r="M91" s="331" t="s">
        <v>627</v>
      </c>
      <c r="N91" s="327"/>
      <c r="O91" s="327"/>
    </row>
    <row r="92" spans="1:16" ht="22.5" customHeight="1">
      <c r="A92" s="1329" t="s">
        <v>626</v>
      </c>
      <c r="B92" s="1325"/>
      <c r="C92" s="1327" t="s">
        <v>628</v>
      </c>
      <c r="D92" s="1327"/>
      <c r="E92" s="1327"/>
      <c r="F92" s="1327"/>
      <c r="G92" s="1327"/>
      <c r="H92" s="1327"/>
      <c r="I92" s="1327"/>
      <c r="J92" s="1327"/>
      <c r="K92" s="1327"/>
      <c r="L92" s="1328"/>
      <c r="M92" s="328" t="s">
        <v>629</v>
      </c>
      <c r="N92" s="327"/>
      <c r="O92" s="327"/>
    </row>
    <row r="93" spans="1:16" ht="16.5" customHeight="1">
      <c r="A93" s="1329"/>
      <c r="B93" s="1338" t="s">
        <v>743</v>
      </c>
      <c r="C93" s="228">
        <v>2</v>
      </c>
      <c r="D93" s="229">
        <v>7</v>
      </c>
      <c r="E93" s="230">
        <v>9</v>
      </c>
      <c r="F93" s="229">
        <v>2</v>
      </c>
      <c r="G93" s="230">
        <v>6</v>
      </c>
      <c r="H93" s="229">
        <v>0</v>
      </c>
      <c r="I93" s="230">
        <v>0</v>
      </c>
      <c r="J93" s="229">
        <v>2</v>
      </c>
      <c r="K93" s="230">
        <v>0</v>
      </c>
      <c r="L93" s="231">
        <v>3</v>
      </c>
      <c r="M93" s="331" t="s">
        <v>747</v>
      </c>
      <c r="N93" s="327"/>
      <c r="O93" s="327"/>
    </row>
    <row r="94" spans="1:16" ht="22.5" customHeight="1">
      <c r="A94" s="1329"/>
      <c r="B94" s="1325"/>
      <c r="C94" s="1327" t="s">
        <v>748</v>
      </c>
      <c r="D94" s="1327"/>
      <c r="E94" s="1327"/>
      <c r="F94" s="1327"/>
      <c r="G94" s="1327"/>
      <c r="H94" s="1327"/>
      <c r="I94" s="1327"/>
      <c r="J94" s="1327"/>
      <c r="K94" s="1327"/>
      <c r="L94" s="1328"/>
      <c r="M94" s="328" t="s">
        <v>749</v>
      </c>
      <c r="N94" s="332"/>
      <c r="O94" s="332">
        <v>43282</v>
      </c>
    </row>
    <row r="95" spans="1:16" ht="16.5" customHeight="1">
      <c r="A95" s="1329" t="s">
        <v>626</v>
      </c>
      <c r="B95" s="1330" t="s">
        <v>750</v>
      </c>
      <c r="C95" s="256">
        <v>2</v>
      </c>
      <c r="D95" s="225">
        <v>7</v>
      </c>
      <c r="E95" s="225">
        <v>7</v>
      </c>
      <c r="F95" s="225">
        <v>4</v>
      </c>
      <c r="G95" s="226">
        <v>0</v>
      </c>
      <c r="H95" s="226">
        <v>0</v>
      </c>
      <c r="I95" s="257">
        <v>6</v>
      </c>
      <c r="J95" s="225">
        <v>4</v>
      </c>
      <c r="K95" s="225">
        <v>4</v>
      </c>
      <c r="L95" s="225">
        <v>5</v>
      </c>
      <c r="M95" s="326" t="s">
        <v>751</v>
      </c>
      <c r="N95" s="327"/>
    </row>
    <row r="96" spans="1:16" ht="22.5" customHeight="1">
      <c r="A96" s="1329" t="s">
        <v>626</v>
      </c>
      <c r="B96" s="1330"/>
      <c r="C96" s="1327" t="s">
        <v>752</v>
      </c>
      <c r="D96" s="1327"/>
      <c r="E96" s="1327"/>
      <c r="F96" s="1327"/>
      <c r="G96" s="1327"/>
      <c r="H96" s="1327"/>
      <c r="I96" s="1327"/>
      <c r="J96" s="1327"/>
      <c r="K96" s="1327"/>
      <c r="L96" s="1328"/>
      <c r="M96" s="331" t="s">
        <v>753</v>
      </c>
      <c r="N96" s="327"/>
    </row>
    <row r="97" spans="1:14" ht="16.5" customHeight="1">
      <c r="B97" s="1330" t="s">
        <v>750</v>
      </c>
      <c r="C97" s="256">
        <v>2</v>
      </c>
      <c r="D97" s="225">
        <v>7</v>
      </c>
      <c r="E97" s="225">
        <v>7</v>
      </c>
      <c r="F97" s="225">
        <v>1</v>
      </c>
      <c r="G97" s="225">
        <v>4</v>
      </c>
      <c r="H97" s="225">
        <v>0</v>
      </c>
      <c r="I97" s="225">
        <v>1</v>
      </c>
      <c r="J97" s="225">
        <v>1</v>
      </c>
      <c r="K97" s="226">
        <v>4</v>
      </c>
      <c r="L97" s="257">
        <v>4</v>
      </c>
      <c r="M97" s="326" t="s">
        <v>754</v>
      </c>
      <c r="N97" s="327"/>
    </row>
    <row r="98" spans="1:14" ht="22.5" customHeight="1">
      <c r="B98" s="1326"/>
      <c r="C98" s="1331" t="s">
        <v>935</v>
      </c>
      <c r="D98" s="1331"/>
      <c r="E98" s="1331"/>
      <c r="F98" s="1331"/>
      <c r="G98" s="1331"/>
      <c r="H98" s="1331"/>
      <c r="I98" s="1331"/>
      <c r="J98" s="1331"/>
      <c r="K98" s="1331"/>
      <c r="L98" s="1332"/>
      <c r="M98" s="331" t="s">
        <v>755</v>
      </c>
      <c r="N98" s="327"/>
    </row>
    <row r="99" spans="1:14" ht="16.5" customHeight="1">
      <c r="A99" s="1329" t="s">
        <v>624</v>
      </c>
      <c r="B99" s="1330" t="s">
        <v>756</v>
      </c>
      <c r="C99" s="256">
        <v>2</v>
      </c>
      <c r="D99" s="225">
        <v>7</v>
      </c>
      <c r="E99" s="226">
        <v>7</v>
      </c>
      <c r="F99" s="257">
        <v>3</v>
      </c>
      <c r="G99" s="226">
        <v>0</v>
      </c>
      <c r="H99" s="226">
        <v>0</v>
      </c>
      <c r="I99" s="226">
        <v>2</v>
      </c>
      <c r="J99" s="226">
        <v>1</v>
      </c>
      <c r="K99" s="257">
        <v>9</v>
      </c>
      <c r="L99" s="225">
        <v>7</v>
      </c>
      <c r="M99" s="326" t="s">
        <v>757</v>
      </c>
      <c r="N99" s="327"/>
    </row>
    <row r="100" spans="1:14" ht="22.5" customHeight="1">
      <c r="A100" s="1329" t="s">
        <v>624</v>
      </c>
      <c r="B100" s="1330"/>
      <c r="C100" s="1327" t="s">
        <v>758</v>
      </c>
      <c r="D100" s="1327"/>
      <c r="E100" s="1327"/>
      <c r="F100" s="1327"/>
      <c r="G100" s="1327"/>
      <c r="H100" s="1327"/>
      <c r="I100" s="1327"/>
      <c r="J100" s="1327"/>
      <c r="K100" s="1327"/>
      <c r="L100" s="1328"/>
      <c r="M100" s="328" t="s">
        <v>759</v>
      </c>
      <c r="N100" s="327"/>
    </row>
    <row r="101" spans="1:14" ht="16.5" customHeight="1">
      <c r="A101" s="1329" t="s">
        <v>760</v>
      </c>
      <c r="B101" s="1330" t="s">
        <v>756</v>
      </c>
      <c r="C101" s="256">
        <v>2</v>
      </c>
      <c r="D101" s="225">
        <v>7</v>
      </c>
      <c r="E101" s="225">
        <v>7</v>
      </c>
      <c r="F101" s="226">
        <v>2</v>
      </c>
      <c r="G101" s="226">
        <v>4</v>
      </c>
      <c r="H101" s="257">
        <v>0</v>
      </c>
      <c r="I101" s="225">
        <v>4</v>
      </c>
      <c r="J101" s="226">
        <v>7</v>
      </c>
      <c r="K101" s="226">
        <v>4</v>
      </c>
      <c r="L101" s="257">
        <v>1</v>
      </c>
      <c r="M101" s="326" t="s">
        <v>761</v>
      </c>
      <c r="N101" s="327"/>
    </row>
    <row r="102" spans="1:14" ht="22.5" customHeight="1">
      <c r="A102" s="1329" t="s">
        <v>760</v>
      </c>
      <c r="B102" s="1330"/>
      <c r="C102" s="1327" t="s">
        <v>936</v>
      </c>
      <c r="D102" s="1327"/>
      <c r="E102" s="1327"/>
      <c r="F102" s="1327"/>
      <c r="G102" s="1327"/>
      <c r="H102" s="1327"/>
      <c r="I102" s="1327"/>
      <c r="J102" s="1327"/>
      <c r="K102" s="1327"/>
      <c r="L102" s="1328"/>
      <c r="M102" s="331" t="s">
        <v>762</v>
      </c>
      <c r="N102" s="327"/>
    </row>
    <row r="103" spans="1:14" ht="16.5" customHeight="1">
      <c r="A103" s="1329" t="s">
        <v>763</v>
      </c>
      <c r="B103" s="1330" t="s">
        <v>756</v>
      </c>
      <c r="C103" s="227">
        <v>2</v>
      </c>
      <c r="D103" s="226">
        <v>7</v>
      </c>
      <c r="E103" s="257">
        <v>7</v>
      </c>
      <c r="F103" s="226">
        <v>0</v>
      </c>
      <c r="G103" s="226">
        <v>9</v>
      </c>
      <c r="H103" s="257">
        <v>0</v>
      </c>
      <c r="I103" s="226">
        <v>3</v>
      </c>
      <c r="J103" s="226">
        <v>5</v>
      </c>
      <c r="K103" s="226">
        <v>2</v>
      </c>
      <c r="L103" s="257">
        <v>0</v>
      </c>
      <c r="M103" s="326" t="s">
        <v>764</v>
      </c>
      <c r="N103" s="327"/>
    </row>
    <row r="104" spans="1:14" ht="22.5" customHeight="1">
      <c r="A104" s="1329" t="s">
        <v>763</v>
      </c>
      <c r="B104" s="1326"/>
      <c r="C104" s="1331" t="s">
        <v>765</v>
      </c>
      <c r="D104" s="1331"/>
      <c r="E104" s="1331"/>
      <c r="F104" s="1331"/>
      <c r="G104" s="1331"/>
      <c r="H104" s="1331"/>
      <c r="I104" s="1331"/>
      <c r="J104" s="1331"/>
      <c r="K104" s="1331"/>
      <c r="L104" s="1332"/>
      <c r="M104" s="331" t="s">
        <v>766</v>
      </c>
      <c r="N104" s="327"/>
    </row>
    <row r="105" spans="1:14" ht="16.5" customHeight="1">
      <c r="A105" s="1329" t="s">
        <v>624</v>
      </c>
      <c r="B105" s="1330" t="s">
        <v>756</v>
      </c>
      <c r="C105" s="256">
        <v>2</v>
      </c>
      <c r="D105" s="225">
        <v>7</v>
      </c>
      <c r="E105" s="225">
        <v>7</v>
      </c>
      <c r="F105" s="225">
        <v>2</v>
      </c>
      <c r="G105" s="225">
        <v>0</v>
      </c>
      <c r="H105" s="225">
        <v>0</v>
      </c>
      <c r="I105" s="225">
        <v>3</v>
      </c>
      <c r="J105" s="225">
        <v>5</v>
      </c>
      <c r="K105" s="226">
        <v>1</v>
      </c>
      <c r="L105" s="257">
        <v>9</v>
      </c>
      <c r="M105" s="326" t="s">
        <v>767</v>
      </c>
      <c r="N105" s="327"/>
    </row>
    <row r="106" spans="1:14" ht="22.5" customHeight="1">
      <c r="A106" s="1329" t="s">
        <v>624</v>
      </c>
      <c r="B106" s="1330"/>
      <c r="C106" s="1327" t="s">
        <v>768</v>
      </c>
      <c r="D106" s="1327"/>
      <c r="E106" s="1327"/>
      <c r="F106" s="1327"/>
      <c r="G106" s="1327"/>
      <c r="H106" s="1327"/>
      <c r="I106" s="1327"/>
      <c r="J106" s="1327"/>
      <c r="K106" s="1327"/>
      <c r="L106" s="1328"/>
      <c r="M106" s="331" t="s">
        <v>769</v>
      </c>
      <c r="N106" s="327"/>
    </row>
    <row r="107" spans="1:14" ht="16.5" customHeight="1">
      <c r="A107" s="1329" t="s">
        <v>624</v>
      </c>
      <c r="B107" s="1330" t="s">
        <v>756</v>
      </c>
      <c r="C107" s="256">
        <v>2</v>
      </c>
      <c r="D107" s="225">
        <v>7</v>
      </c>
      <c r="E107" s="226">
        <v>7</v>
      </c>
      <c r="F107" s="257">
        <v>4</v>
      </c>
      <c r="G107" s="226">
        <v>4</v>
      </c>
      <c r="H107" s="226">
        <v>0</v>
      </c>
      <c r="I107" s="226">
        <v>2</v>
      </c>
      <c r="J107" s="226">
        <v>8</v>
      </c>
      <c r="K107" s="257">
        <v>1</v>
      </c>
      <c r="L107" s="225">
        <v>8</v>
      </c>
      <c r="M107" s="326" t="s">
        <v>770</v>
      </c>
      <c r="N107" s="327"/>
    </row>
    <row r="108" spans="1:14" ht="22.5" customHeight="1">
      <c r="A108" s="1329" t="s">
        <v>624</v>
      </c>
      <c r="B108" s="1330"/>
      <c r="C108" s="1327" t="s">
        <v>771</v>
      </c>
      <c r="D108" s="1327"/>
      <c r="E108" s="1327"/>
      <c r="F108" s="1327"/>
      <c r="G108" s="1327"/>
      <c r="H108" s="1327"/>
      <c r="I108" s="1327"/>
      <c r="J108" s="1327"/>
      <c r="K108" s="1327"/>
      <c r="L108" s="1328"/>
      <c r="M108" s="328" t="s">
        <v>772</v>
      </c>
      <c r="N108" s="327"/>
    </row>
    <row r="109" spans="1:14" ht="16.5" customHeight="1">
      <c r="A109" s="1329" t="s">
        <v>624</v>
      </c>
      <c r="B109" s="1330" t="s">
        <v>756</v>
      </c>
      <c r="C109" s="227">
        <v>2</v>
      </c>
      <c r="D109" s="257">
        <v>7</v>
      </c>
      <c r="E109" s="226">
        <v>7</v>
      </c>
      <c r="F109" s="257">
        <v>3</v>
      </c>
      <c r="G109" s="226">
        <v>3</v>
      </c>
      <c r="H109" s="226">
        <v>0</v>
      </c>
      <c r="I109" s="257">
        <v>5</v>
      </c>
      <c r="J109" s="225">
        <v>3</v>
      </c>
      <c r="K109" s="225">
        <v>4</v>
      </c>
      <c r="L109" s="225">
        <v>3</v>
      </c>
      <c r="M109" s="326" t="s">
        <v>698</v>
      </c>
      <c r="N109" s="327"/>
    </row>
    <row r="110" spans="1:14" ht="22.5" customHeight="1">
      <c r="A110" s="1329" t="s">
        <v>624</v>
      </c>
      <c r="B110" s="1330"/>
      <c r="C110" s="1327" t="s">
        <v>773</v>
      </c>
      <c r="D110" s="1327"/>
      <c r="E110" s="1327"/>
      <c r="F110" s="1327"/>
      <c r="G110" s="1327"/>
      <c r="H110" s="1327"/>
      <c r="I110" s="1327"/>
      <c r="J110" s="1327"/>
      <c r="K110" s="1327"/>
      <c r="L110" s="1328"/>
      <c r="M110" s="328" t="s">
        <v>774</v>
      </c>
      <c r="N110" s="327"/>
    </row>
    <row r="111" spans="1:14" ht="16.5" customHeight="1">
      <c r="A111" s="1329" t="s">
        <v>682</v>
      </c>
      <c r="B111" s="1330" t="s">
        <v>756</v>
      </c>
      <c r="C111" s="227">
        <v>2</v>
      </c>
      <c r="D111" s="257">
        <v>7</v>
      </c>
      <c r="E111" s="225">
        <v>7</v>
      </c>
      <c r="F111" s="225">
        <v>6</v>
      </c>
      <c r="G111" s="225">
        <v>0</v>
      </c>
      <c r="H111" s="225">
        <v>0</v>
      </c>
      <c r="I111" s="225">
        <v>2</v>
      </c>
      <c r="J111" s="225">
        <v>2</v>
      </c>
      <c r="K111" s="226">
        <v>8</v>
      </c>
      <c r="L111" s="257">
        <v>5</v>
      </c>
      <c r="M111" s="326" t="s">
        <v>775</v>
      </c>
      <c r="N111" s="327"/>
    </row>
    <row r="112" spans="1:14" ht="22.5" customHeight="1">
      <c r="A112" s="1329" t="s">
        <v>682</v>
      </c>
      <c r="B112" s="1330"/>
      <c r="C112" s="1327" t="s">
        <v>776</v>
      </c>
      <c r="D112" s="1327"/>
      <c r="E112" s="1327"/>
      <c r="F112" s="1327"/>
      <c r="G112" s="1327"/>
      <c r="H112" s="1327"/>
      <c r="I112" s="1327"/>
      <c r="J112" s="1327"/>
      <c r="K112" s="1327"/>
      <c r="L112" s="1328"/>
      <c r="M112" s="328" t="s">
        <v>777</v>
      </c>
      <c r="N112" s="327"/>
    </row>
    <row r="113" spans="1:15" ht="16.5" customHeight="1">
      <c r="A113" s="1329"/>
      <c r="B113" s="1339" t="s">
        <v>756</v>
      </c>
      <c r="C113" s="335">
        <v>2</v>
      </c>
      <c r="D113" s="336">
        <v>7</v>
      </c>
      <c r="E113" s="337">
        <v>7</v>
      </c>
      <c r="F113" s="336">
        <v>1</v>
      </c>
      <c r="G113" s="337">
        <v>6</v>
      </c>
      <c r="H113" s="337">
        <v>0</v>
      </c>
      <c r="I113" s="336">
        <v>6</v>
      </c>
      <c r="J113" s="338">
        <v>6</v>
      </c>
      <c r="K113" s="338">
        <v>4</v>
      </c>
      <c r="L113" s="338">
        <v>3</v>
      </c>
      <c r="M113" s="329" t="s">
        <v>778</v>
      </c>
      <c r="N113" s="327"/>
    </row>
    <row r="114" spans="1:15" ht="22.5" customHeight="1">
      <c r="A114" s="1329"/>
      <c r="B114" s="1339"/>
      <c r="C114" s="1340" t="s">
        <v>779</v>
      </c>
      <c r="D114" s="1340"/>
      <c r="E114" s="1340"/>
      <c r="F114" s="1340"/>
      <c r="G114" s="1340"/>
      <c r="H114" s="1340"/>
      <c r="I114" s="1340"/>
      <c r="J114" s="1340"/>
      <c r="K114" s="1340"/>
      <c r="L114" s="1341"/>
      <c r="M114" s="330" t="s">
        <v>780</v>
      </c>
      <c r="N114" s="332">
        <v>43070</v>
      </c>
    </row>
    <row r="115" spans="1:15" ht="16.5" customHeight="1">
      <c r="A115" s="1329"/>
      <c r="B115" s="1339" t="s">
        <v>756</v>
      </c>
      <c r="C115" s="335">
        <v>2</v>
      </c>
      <c r="D115" s="336">
        <v>7</v>
      </c>
      <c r="E115" s="337">
        <v>7</v>
      </c>
      <c r="F115" s="336">
        <v>4</v>
      </c>
      <c r="G115" s="337">
        <v>2</v>
      </c>
      <c r="H115" s="337">
        <v>0</v>
      </c>
      <c r="I115" s="336">
        <v>5</v>
      </c>
      <c r="J115" s="338">
        <v>0</v>
      </c>
      <c r="K115" s="338">
        <v>0</v>
      </c>
      <c r="L115" s="338">
        <v>5</v>
      </c>
      <c r="M115" s="329" t="s">
        <v>781</v>
      </c>
      <c r="N115" s="327"/>
    </row>
    <row r="116" spans="1:15" ht="22.5" customHeight="1">
      <c r="A116" s="1329"/>
      <c r="B116" s="1339"/>
      <c r="C116" s="1340" t="s">
        <v>782</v>
      </c>
      <c r="D116" s="1340"/>
      <c r="E116" s="1340"/>
      <c r="F116" s="1340"/>
      <c r="G116" s="1340"/>
      <c r="H116" s="1340"/>
      <c r="I116" s="1340"/>
      <c r="J116" s="1340"/>
      <c r="K116" s="1340"/>
      <c r="L116" s="1341"/>
      <c r="M116" s="339" t="s">
        <v>783</v>
      </c>
      <c r="N116" s="332">
        <v>43070</v>
      </c>
    </row>
    <row r="117" spans="1:15" ht="16.5" customHeight="1">
      <c r="B117" s="1330" t="s">
        <v>63</v>
      </c>
      <c r="C117" s="256">
        <v>2</v>
      </c>
      <c r="D117" s="226">
        <v>7</v>
      </c>
      <c r="E117" s="257">
        <v>7</v>
      </c>
      <c r="F117" s="225">
        <v>2</v>
      </c>
      <c r="G117" s="225">
        <v>6</v>
      </c>
      <c r="H117" s="225">
        <v>0</v>
      </c>
      <c r="I117" s="226">
        <v>3</v>
      </c>
      <c r="J117" s="226">
        <v>6</v>
      </c>
      <c r="K117" s="257">
        <v>9</v>
      </c>
      <c r="L117" s="225">
        <v>8</v>
      </c>
      <c r="M117" s="334" t="s">
        <v>1071</v>
      </c>
      <c r="N117" s="327"/>
      <c r="O117" s="332"/>
    </row>
    <row r="118" spans="1:15" ht="22.5" customHeight="1">
      <c r="B118" s="1326"/>
      <c r="C118" s="1331" t="s">
        <v>784</v>
      </c>
      <c r="D118" s="1331"/>
      <c r="E118" s="1331"/>
      <c r="F118" s="1331"/>
      <c r="G118" s="1331"/>
      <c r="H118" s="1331"/>
      <c r="I118" s="1331"/>
      <c r="J118" s="1331"/>
      <c r="K118" s="1331"/>
      <c r="L118" s="1332"/>
      <c r="M118" s="340" t="s">
        <v>1072</v>
      </c>
      <c r="N118" s="332"/>
      <c r="O118" s="332">
        <v>43282</v>
      </c>
    </row>
    <row r="119" spans="1:15" ht="16.5" customHeight="1">
      <c r="B119" s="1330" t="s">
        <v>63</v>
      </c>
      <c r="C119" s="256">
        <v>2</v>
      </c>
      <c r="D119" s="226">
        <v>7</v>
      </c>
      <c r="E119" s="257">
        <v>7</v>
      </c>
      <c r="F119" s="225">
        <v>1</v>
      </c>
      <c r="G119" s="225">
        <v>1</v>
      </c>
      <c r="H119" s="225">
        <v>0</v>
      </c>
      <c r="I119" s="226">
        <v>5</v>
      </c>
      <c r="J119" s="226">
        <v>7</v>
      </c>
      <c r="K119" s="257">
        <v>0</v>
      </c>
      <c r="L119" s="225">
        <v>3</v>
      </c>
      <c r="M119" s="329" t="s">
        <v>785</v>
      </c>
      <c r="N119" s="327"/>
      <c r="O119" s="332"/>
    </row>
    <row r="120" spans="1:15" ht="22.5" customHeight="1">
      <c r="B120" s="1330"/>
      <c r="C120" s="1327" t="s">
        <v>786</v>
      </c>
      <c r="D120" s="1327"/>
      <c r="E120" s="1327"/>
      <c r="F120" s="1327"/>
      <c r="G120" s="1327"/>
      <c r="H120" s="1327"/>
      <c r="I120" s="1327"/>
      <c r="J120" s="1327"/>
      <c r="K120" s="1327"/>
      <c r="L120" s="1328"/>
      <c r="M120" s="339" t="s">
        <v>787</v>
      </c>
      <c r="N120" s="332"/>
      <c r="O120" s="332">
        <v>43282</v>
      </c>
    </row>
    <row r="121" spans="1:15" ht="16.5" customHeight="1">
      <c r="B121" s="1330" t="s">
        <v>63</v>
      </c>
      <c r="C121" s="256">
        <v>2</v>
      </c>
      <c r="D121" s="226">
        <v>7</v>
      </c>
      <c r="E121" s="257">
        <v>7</v>
      </c>
      <c r="F121" s="225">
        <v>3</v>
      </c>
      <c r="G121" s="225">
        <v>6</v>
      </c>
      <c r="H121" s="225">
        <v>0</v>
      </c>
      <c r="I121" s="226">
        <v>1</v>
      </c>
      <c r="J121" s="226">
        <v>6</v>
      </c>
      <c r="K121" s="257">
        <v>2</v>
      </c>
      <c r="L121" s="225">
        <v>6</v>
      </c>
      <c r="M121" s="322" t="s">
        <v>1066</v>
      </c>
      <c r="N121" s="327"/>
      <c r="O121" s="332"/>
    </row>
    <row r="122" spans="1:15" ht="22.5" customHeight="1">
      <c r="B122" s="1330"/>
      <c r="C122" s="1327" t="s">
        <v>1073</v>
      </c>
      <c r="D122" s="1327"/>
      <c r="E122" s="1327"/>
      <c r="F122" s="1327"/>
      <c r="G122" s="1327"/>
      <c r="H122" s="1327"/>
      <c r="I122" s="1327"/>
      <c r="J122" s="1327"/>
      <c r="K122" s="1327"/>
      <c r="L122" s="1328"/>
      <c r="M122" s="323" t="s">
        <v>1068</v>
      </c>
      <c r="N122" s="332"/>
      <c r="O122" s="332">
        <v>43282</v>
      </c>
    </row>
    <row r="123" spans="1:15" ht="16.5" customHeight="1">
      <c r="B123" s="1330" t="s">
        <v>788</v>
      </c>
      <c r="C123" s="256">
        <v>2</v>
      </c>
      <c r="D123" s="225">
        <v>7</v>
      </c>
      <c r="E123" s="225">
        <v>7</v>
      </c>
      <c r="F123" s="225">
        <v>1</v>
      </c>
      <c r="G123" s="225">
        <v>4</v>
      </c>
      <c r="H123" s="226">
        <v>0</v>
      </c>
      <c r="I123" s="257">
        <v>1</v>
      </c>
      <c r="J123" s="226">
        <v>2</v>
      </c>
      <c r="K123" s="257">
        <v>0</v>
      </c>
      <c r="L123" s="225">
        <v>1</v>
      </c>
      <c r="M123" s="326" t="s">
        <v>754</v>
      </c>
      <c r="N123" s="327"/>
    </row>
    <row r="124" spans="1:15" ht="22.5" customHeight="1">
      <c r="B124" s="1330"/>
      <c r="C124" s="1327" t="s">
        <v>789</v>
      </c>
      <c r="D124" s="1327"/>
      <c r="E124" s="1327"/>
      <c r="F124" s="1327"/>
      <c r="G124" s="1327"/>
      <c r="H124" s="1327"/>
      <c r="I124" s="1327"/>
      <c r="J124" s="1327"/>
      <c r="K124" s="1327"/>
      <c r="L124" s="1328"/>
      <c r="M124" s="331" t="s">
        <v>755</v>
      </c>
      <c r="N124" s="327"/>
    </row>
    <row r="125" spans="1:15" ht="16.5" customHeight="1">
      <c r="A125" s="1329" t="s">
        <v>760</v>
      </c>
      <c r="B125" s="1330" t="s">
        <v>790</v>
      </c>
      <c r="C125" s="256">
        <v>2</v>
      </c>
      <c r="D125" s="225">
        <v>7</v>
      </c>
      <c r="E125" s="225">
        <v>7</v>
      </c>
      <c r="F125" s="225">
        <v>2</v>
      </c>
      <c r="G125" s="225">
        <v>4</v>
      </c>
      <c r="H125" s="226">
        <v>0</v>
      </c>
      <c r="I125" s="257">
        <v>4</v>
      </c>
      <c r="J125" s="226">
        <v>7</v>
      </c>
      <c r="K125" s="257">
        <v>0</v>
      </c>
      <c r="L125" s="225">
        <v>9</v>
      </c>
      <c r="M125" s="326" t="s">
        <v>761</v>
      </c>
      <c r="N125" s="327"/>
    </row>
    <row r="126" spans="1:15" ht="22.5" customHeight="1">
      <c r="A126" s="1329" t="s">
        <v>760</v>
      </c>
      <c r="B126" s="1330"/>
      <c r="C126" s="1327" t="s">
        <v>937</v>
      </c>
      <c r="D126" s="1327"/>
      <c r="E126" s="1327"/>
      <c r="F126" s="1327"/>
      <c r="G126" s="1327"/>
      <c r="H126" s="1327"/>
      <c r="I126" s="1327"/>
      <c r="J126" s="1327"/>
      <c r="K126" s="1327"/>
      <c r="L126" s="1328"/>
      <c r="M126" s="331" t="s">
        <v>762</v>
      </c>
      <c r="N126" s="327"/>
    </row>
    <row r="127" spans="1:15" ht="16.5" customHeight="1">
      <c r="A127" s="1329" t="s">
        <v>763</v>
      </c>
      <c r="B127" s="1330" t="s">
        <v>791</v>
      </c>
      <c r="C127" s="227">
        <v>2</v>
      </c>
      <c r="D127" s="257">
        <v>7</v>
      </c>
      <c r="E127" s="226">
        <v>7</v>
      </c>
      <c r="F127" s="226">
        <v>0</v>
      </c>
      <c r="G127" s="257">
        <v>9</v>
      </c>
      <c r="H127" s="226">
        <v>0</v>
      </c>
      <c r="I127" s="226">
        <v>3</v>
      </c>
      <c r="J127" s="226">
        <v>5</v>
      </c>
      <c r="K127" s="226">
        <v>1</v>
      </c>
      <c r="L127" s="257">
        <v>2</v>
      </c>
      <c r="M127" s="326" t="s">
        <v>764</v>
      </c>
      <c r="N127" s="327"/>
    </row>
    <row r="128" spans="1:15" ht="22.5" customHeight="1">
      <c r="A128" s="1329" t="s">
        <v>763</v>
      </c>
      <c r="B128" s="1330"/>
      <c r="C128" s="1327" t="s">
        <v>792</v>
      </c>
      <c r="D128" s="1327"/>
      <c r="E128" s="1327"/>
      <c r="F128" s="1327"/>
      <c r="G128" s="1327"/>
      <c r="H128" s="1327"/>
      <c r="I128" s="1327"/>
      <c r="J128" s="1327"/>
      <c r="K128" s="1327"/>
      <c r="L128" s="1328"/>
      <c r="M128" s="331" t="s">
        <v>766</v>
      </c>
      <c r="N128" s="327"/>
    </row>
    <row r="129" spans="1:15" ht="16.5" customHeight="1">
      <c r="A129" s="1329" t="s">
        <v>682</v>
      </c>
      <c r="B129" s="1330" t="s">
        <v>793</v>
      </c>
      <c r="C129" s="256">
        <v>2</v>
      </c>
      <c r="D129" s="225">
        <v>7</v>
      </c>
      <c r="E129" s="225">
        <v>7</v>
      </c>
      <c r="F129" s="225">
        <v>6</v>
      </c>
      <c r="G129" s="225">
        <v>0</v>
      </c>
      <c r="H129" s="225">
        <v>0</v>
      </c>
      <c r="I129" s="225">
        <v>2</v>
      </c>
      <c r="J129" s="225">
        <v>2</v>
      </c>
      <c r="K129" s="225">
        <v>9</v>
      </c>
      <c r="L129" s="225">
        <v>3</v>
      </c>
      <c r="M129" s="326" t="s">
        <v>775</v>
      </c>
      <c r="N129" s="327"/>
    </row>
    <row r="130" spans="1:15" ht="22.5" customHeight="1">
      <c r="A130" s="1329" t="s">
        <v>682</v>
      </c>
      <c r="B130" s="1330"/>
      <c r="C130" s="1327" t="s">
        <v>794</v>
      </c>
      <c r="D130" s="1327"/>
      <c r="E130" s="1327"/>
      <c r="F130" s="1327"/>
      <c r="G130" s="1327"/>
      <c r="H130" s="1327"/>
      <c r="I130" s="1327"/>
      <c r="J130" s="1327"/>
      <c r="K130" s="1327"/>
      <c r="L130" s="1328"/>
      <c r="M130" s="328" t="s">
        <v>777</v>
      </c>
      <c r="N130" s="327"/>
    </row>
    <row r="131" spans="1:15" ht="16.5" customHeight="1">
      <c r="A131" s="1329" t="s">
        <v>624</v>
      </c>
      <c r="B131" s="1330" t="s">
        <v>795</v>
      </c>
      <c r="C131" s="256">
        <v>2</v>
      </c>
      <c r="D131" s="226">
        <v>7</v>
      </c>
      <c r="E131" s="257">
        <v>7</v>
      </c>
      <c r="F131" s="225">
        <v>2</v>
      </c>
      <c r="G131" s="225">
        <v>3</v>
      </c>
      <c r="H131" s="225">
        <v>0</v>
      </c>
      <c r="I131" s="226">
        <v>3</v>
      </c>
      <c r="J131" s="226">
        <v>4</v>
      </c>
      <c r="K131" s="257">
        <v>2</v>
      </c>
      <c r="L131" s="225">
        <v>2</v>
      </c>
      <c r="M131" s="326" t="s">
        <v>796</v>
      </c>
      <c r="N131" s="327"/>
    </row>
    <row r="132" spans="1:15" ht="30" customHeight="1">
      <c r="A132" s="1329" t="s">
        <v>624</v>
      </c>
      <c r="B132" s="1330"/>
      <c r="C132" s="1327" t="s">
        <v>797</v>
      </c>
      <c r="D132" s="1327"/>
      <c r="E132" s="1327"/>
      <c r="F132" s="1327"/>
      <c r="G132" s="1327"/>
      <c r="H132" s="1327"/>
      <c r="I132" s="1327"/>
      <c r="J132" s="1327"/>
      <c r="K132" s="1327"/>
      <c r="L132" s="1328"/>
      <c r="M132" s="339" t="s">
        <v>798</v>
      </c>
      <c r="N132" s="332">
        <v>43070</v>
      </c>
    </row>
    <row r="133" spans="1:15" ht="16.5" customHeight="1">
      <c r="A133" s="1329" t="s">
        <v>624</v>
      </c>
      <c r="B133" s="1330" t="s">
        <v>795</v>
      </c>
      <c r="C133" s="256">
        <v>2</v>
      </c>
      <c r="D133" s="226">
        <v>7</v>
      </c>
      <c r="E133" s="257">
        <v>7</v>
      </c>
      <c r="F133" s="225">
        <v>4</v>
      </c>
      <c r="G133" s="225">
        <v>4</v>
      </c>
      <c r="H133" s="225">
        <v>0</v>
      </c>
      <c r="I133" s="226">
        <v>3</v>
      </c>
      <c r="J133" s="226">
        <v>8</v>
      </c>
      <c r="K133" s="257">
        <v>9</v>
      </c>
      <c r="L133" s="225">
        <v>9</v>
      </c>
      <c r="M133" s="329" t="s">
        <v>799</v>
      </c>
      <c r="N133" s="327"/>
    </row>
    <row r="134" spans="1:15" ht="22.5" customHeight="1">
      <c r="A134" s="1329" t="s">
        <v>624</v>
      </c>
      <c r="B134" s="1330"/>
      <c r="C134" s="1327" t="s">
        <v>800</v>
      </c>
      <c r="D134" s="1327"/>
      <c r="E134" s="1327"/>
      <c r="F134" s="1327"/>
      <c r="G134" s="1327"/>
      <c r="H134" s="1327"/>
      <c r="I134" s="1327"/>
      <c r="J134" s="1327"/>
      <c r="K134" s="1327"/>
      <c r="L134" s="1328"/>
      <c r="M134" s="330" t="s">
        <v>801</v>
      </c>
      <c r="N134" s="332">
        <v>43070</v>
      </c>
    </row>
    <row r="135" spans="1:15">
      <c r="B135" s="1330" t="s">
        <v>938</v>
      </c>
      <c r="C135" s="256">
        <v>2</v>
      </c>
      <c r="D135" s="225">
        <v>7</v>
      </c>
      <c r="E135" s="226">
        <v>7</v>
      </c>
      <c r="F135" s="257">
        <v>3</v>
      </c>
      <c r="G135" s="226">
        <v>0</v>
      </c>
      <c r="H135" s="226">
        <v>0</v>
      </c>
      <c r="I135" s="226">
        <v>5</v>
      </c>
      <c r="J135" s="226">
        <v>2</v>
      </c>
      <c r="K135" s="257">
        <v>4</v>
      </c>
      <c r="L135" s="225">
        <v>0</v>
      </c>
      <c r="M135" s="326" t="s">
        <v>757</v>
      </c>
      <c r="N135" s="332"/>
    </row>
    <row r="136" spans="1:15" ht="23.4" customHeight="1">
      <c r="A136" s="324" t="s">
        <v>939</v>
      </c>
      <c r="B136" s="1330"/>
      <c r="C136" s="1327" t="s">
        <v>940</v>
      </c>
      <c r="D136" s="1327"/>
      <c r="E136" s="1327"/>
      <c r="F136" s="1327"/>
      <c r="G136" s="1327"/>
      <c r="H136" s="1327"/>
      <c r="I136" s="1327"/>
      <c r="J136" s="1327"/>
      <c r="K136" s="1327"/>
      <c r="L136" s="1328"/>
      <c r="M136" s="328" t="s">
        <v>759</v>
      </c>
      <c r="N136" s="332">
        <v>44501</v>
      </c>
    </row>
    <row r="137" spans="1:15" ht="16.5" customHeight="1">
      <c r="B137" s="1330" t="s">
        <v>802</v>
      </c>
      <c r="C137" s="256">
        <v>2</v>
      </c>
      <c r="D137" s="226">
        <v>7</v>
      </c>
      <c r="E137" s="257">
        <v>7</v>
      </c>
      <c r="F137" s="225">
        <v>1</v>
      </c>
      <c r="G137" s="225">
        <v>6</v>
      </c>
      <c r="H137" s="225">
        <v>0</v>
      </c>
      <c r="I137" s="226">
        <v>6</v>
      </c>
      <c r="J137" s="226">
        <v>6</v>
      </c>
      <c r="K137" s="257">
        <v>5</v>
      </c>
      <c r="L137" s="225">
        <v>0</v>
      </c>
      <c r="M137" s="329" t="s">
        <v>803</v>
      </c>
      <c r="N137" s="327"/>
    </row>
    <row r="138" spans="1:15" ht="30" customHeight="1">
      <c r="A138" s="324" t="s">
        <v>941</v>
      </c>
      <c r="B138" s="1330"/>
      <c r="C138" s="1327" t="s">
        <v>804</v>
      </c>
      <c r="D138" s="1327"/>
      <c r="E138" s="1327"/>
      <c r="F138" s="1327"/>
      <c r="G138" s="1327"/>
      <c r="H138" s="1327"/>
      <c r="I138" s="1327"/>
      <c r="J138" s="1327"/>
      <c r="K138" s="1327"/>
      <c r="L138" s="1328"/>
      <c r="M138" s="339" t="s">
        <v>805</v>
      </c>
      <c r="N138" s="332">
        <v>43070</v>
      </c>
    </row>
    <row r="139" spans="1:15" ht="16.5" customHeight="1">
      <c r="B139" s="1330" t="s">
        <v>806</v>
      </c>
      <c r="C139" s="256">
        <v>2</v>
      </c>
      <c r="D139" s="226">
        <v>7</v>
      </c>
      <c r="E139" s="257">
        <v>7</v>
      </c>
      <c r="F139" s="225">
        <v>4</v>
      </c>
      <c r="G139" s="225">
        <v>2</v>
      </c>
      <c r="H139" s="225">
        <v>0</v>
      </c>
      <c r="I139" s="226">
        <v>4</v>
      </c>
      <c r="J139" s="226">
        <v>9</v>
      </c>
      <c r="K139" s="257">
        <v>7</v>
      </c>
      <c r="L139" s="225">
        <v>4</v>
      </c>
      <c r="M139" s="329" t="s">
        <v>807</v>
      </c>
      <c r="N139" s="327"/>
    </row>
    <row r="140" spans="1:15" ht="22.5" customHeight="1">
      <c r="A140" s="324" t="s">
        <v>942</v>
      </c>
      <c r="B140" s="1326"/>
      <c r="C140" s="1331" t="s">
        <v>808</v>
      </c>
      <c r="D140" s="1331"/>
      <c r="E140" s="1331"/>
      <c r="F140" s="1331"/>
      <c r="G140" s="1331"/>
      <c r="H140" s="1331"/>
      <c r="I140" s="1331"/>
      <c r="J140" s="1331"/>
      <c r="K140" s="1331"/>
      <c r="L140" s="1332"/>
      <c r="M140" s="339" t="s">
        <v>809</v>
      </c>
      <c r="N140" s="332">
        <v>43070</v>
      </c>
    </row>
    <row r="141" spans="1:15" ht="16.5" customHeight="1">
      <c r="A141" s="1329" t="s">
        <v>626</v>
      </c>
      <c r="B141" s="1330" t="s">
        <v>810</v>
      </c>
      <c r="C141" s="256">
        <v>2</v>
      </c>
      <c r="D141" s="226">
        <v>7</v>
      </c>
      <c r="E141" s="257">
        <v>7</v>
      </c>
      <c r="F141" s="225">
        <v>4</v>
      </c>
      <c r="G141" s="225">
        <v>0</v>
      </c>
      <c r="H141" s="225">
        <v>0</v>
      </c>
      <c r="I141" s="226">
        <v>8</v>
      </c>
      <c r="J141" s="226">
        <v>7</v>
      </c>
      <c r="K141" s="257">
        <v>5</v>
      </c>
      <c r="L141" s="225">
        <v>5</v>
      </c>
      <c r="M141" s="326" t="s">
        <v>932</v>
      </c>
      <c r="N141" s="327"/>
    </row>
    <row r="142" spans="1:15" ht="22.5" customHeight="1">
      <c r="A142" s="1329" t="s">
        <v>626</v>
      </c>
      <c r="B142" s="1326"/>
      <c r="C142" s="1331" t="s">
        <v>811</v>
      </c>
      <c r="D142" s="1331"/>
      <c r="E142" s="1331"/>
      <c r="F142" s="1331"/>
      <c r="G142" s="1331"/>
      <c r="H142" s="1331"/>
      <c r="I142" s="1331"/>
      <c r="J142" s="1331"/>
      <c r="K142" s="1331"/>
      <c r="L142" s="1332"/>
      <c r="M142" s="331" t="s">
        <v>934</v>
      </c>
      <c r="N142" s="332"/>
      <c r="O142" s="332">
        <v>43282</v>
      </c>
    </row>
    <row r="143" spans="1:15" ht="16.5" customHeight="1">
      <c r="A143" s="1329" t="s">
        <v>633</v>
      </c>
      <c r="B143" s="1330" t="s">
        <v>812</v>
      </c>
      <c r="C143" s="256">
        <v>2</v>
      </c>
      <c r="D143" s="226">
        <v>7</v>
      </c>
      <c r="E143" s="257">
        <v>7</v>
      </c>
      <c r="F143" s="225">
        <v>5</v>
      </c>
      <c r="G143" s="225">
        <v>0</v>
      </c>
      <c r="H143" s="225">
        <v>1</v>
      </c>
      <c r="I143" s="226">
        <v>4</v>
      </c>
      <c r="J143" s="226">
        <v>2</v>
      </c>
      <c r="K143" s="257">
        <v>2</v>
      </c>
      <c r="L143" s="225">
        <v>4</v>
      </c>
      <c r="M143" s="329" t="s">
        <v>813</v>
      </c>
      <c r="N143" s="327"/>
    </row>
    <row r="144" spans="1:15" ht="22.5" customHeight="1">
      <c r="A144" s="1329" t="s">
        <v>633</v>
      </c>
      <c r="B144" s="1326"/>
      <c r="C144" s="1331" t="s">
        <v>814</v>
      </c>
      <c r="D144" s="1331"/>
      <c r="E144" s="1331"/>
      <c r="F144" s="1331"/>
      <c r="G144" s="1331"/>
      <c r="H144" s="1331"/>
      <c r="I144" s="1331"/>
      <c r="J144" s="1331"/>
      <c r="K144" s="1331"/>
      <c r="L144" s="1332"/>
      <c r="M144" s="339" t="s">
        <v>815</v>
      </c>
      <c r="N144" s="332"/>
      <c r="O144" s="332">
        <v>43282</v>
      </c>
    </row>
    <row r="145" spans="1:16" ht="16.5" customHeight="1">
      <c r="B145" s="1330" t="s">
        <v>816</v>
      </c>
      <c r="C145" s="256">
        <v>2</v>
      </c>
      <c r="D145" s="226">
        <v>7</v>
      </c>
      <c r="E145" s="257">
        <v>7</v>
      </c>
      <c r="F145" s="225">
        <v>3</v>
      </c>
      <c r="G145" s="225">
        <v>6</v>
      </c>
      <c r="H145" s="225">
        <v>0</v>
      </c>
      <c r="I145" s="226">
        <v>1</v>
      </c>
      <c r="J145" s="226">
        <v>4</v>
      </c>
      <c r="K145" s="257">
        <v>0</v>
      </c>
      <c r="L145" s="225">
        <v>2</v>
      </c>
      <c r="M145" s="322" t="s">
        <v>1066</v>
      </c>
      <c r="N145" s="327"/>
    </row>
    <row r="146" spans="1:16" ht="22.5" customHeight="1">
      <c r="B146" s="1330"/>
      <c r="C146" s="1327" t="s">
        <v>817</v>
      </c>
      <c r="D146" s="1327"/>
      <c r="E146" s="1327"/>
      <c r="F146" s="1327"/>
      <c r="G146" s="1327"/>
      <c r="H146" s="1327"/>
      <c r="I146" s="1327"/>
      <c r="J146" s="1327"/>
      <c r="K146" s="1327"/>
      <c r="L146" s="1328"/>
      <c r="M146" s="323" t="s">
        <v>1068</v>
      </c>
      <c r="N146" s="332"/>
      <c r="O146" s="332">
        <v>43282</v>
      </c>
    </row>
    <row r="147" spans="1:16" ht="16.5" customHeight="1">
      <c r="B147" s="1330" t="s">
        <v>810</v>
      </c>
      <c r="C147" s="256">
        <v>2</v>
      </c>
      <c r="D147" s="226">
        <v>7</v>
      </c>
      <c r="E147" s="257">
        <v>7</v>
      </c>
      <c r="F147" s="225">
        <v>2</v>
      </c>
      <c r="G147" s="225">
        <v>6</v>
      </c>
      <c r="H147" s="225">
        <v>0</v>
      </c>
      <c r="I147" s="226">
        <v>3</v>
      </c>
      <c r="J147" s="226">
        <v>7</v>
      </c>
      <c r="K147" s="257">
        <v>3</v>
      </c>
      <c r="L147" s="225">
        <v>0</v>
      </c>
      <c r="M147" s="334" t="s">
        <v>1071</v>
      </c>
      <c r="N147" s="327"/>
    </row>
    <row r="148" spans="1:16" ht="22.5" customHeight="1">
      <c r="B148" s="1330"/>
      <c r="C148" s="1331" t="s">
        <v>818</v>
      </c>
      <c r="D148" s="1331"/>
      <c r="E148" s="1331"/>
      <c r="F148" s="1331"/>
      <c r="G148" s="1331"/>
      <c r="H148" s="1331"/>
      <c r="I148" s="1331"/>
      <c r="J148" s="1331"/>
      <c r="K148" s="1331"/>
      <c r="L148" s="1332"/>
      <c r="M148" s="340" t="s">
        <v>1072</v>
      </c>
      <c r="N148" s="332"/>
      <c r="O148" s="332">
        <v>43282</v>
      </c>
    </row>
    <row r="149" spans="1:16" ht="16.5" customHeight="1">
      <c r="B149" s="1330" t="s">
        <v>819</v>
      </c>
      <c r="C149" s="256">
        <v>2</v>
      </c>
      <c r="D149" s="226">
        <v>7</v>
      </c>
      <c r="E149" s="257">
        <v>7</v>
      </c>
      <c r="F149" s="225">
        <v>0</v>
      </c>
      <c r="G149" s="225">
        <v>3</v>
      </c>
      <c r="H149" s="225">
        <v>0</v>
      </c>
      <c r="I149" s="226">
        <v>5</v>
      </c>
      <c r="J149" s="226">
        <v>6</v>
      </c>
      <c r="K149" s="257">
        <v>3</v>
      </c>
      <c r="L149" s="225">
        <v>5</v>
      </c>
      <c r="M149" s="329" t="s">
        <v>820</v>
      </c>
      <c r="N149" s="327"/>
    </row>
    <row r="150" spans="1:16" ht="22.5" customHeight="1">
      <c r="B150" s="1330"/>
      <c r="C150" s="1331" t="s">
        <v>821</v>
      </c>
      <c r="D150" s="1331"/>
      <c r="E150" s="1331"/>
      <c r="F150" s="1331"/>
      <c r="G150" s="1331"/>
      <c r="H150" s="1331"/>
      <c r="I150" s="1331"/>
      <c r="J150" s="1331"/>
      <c r="K150" s="1331"/>
      <c r="L150" s="1332"/>
      <c r="M150" s="330" t="s">
        <v>822</v>
      </c>
      <c r="N150" s="332"/>
      <c r="O150" s="332">
        <v>43282</v>
      </c>
    </row>
    <row r="151" spans="1:16" ht="16.5" customHeight="1">
      <c r="B151" s="1330" t="s">
        <v>823</v>
      </c>
      <c r="C151" s="256">
        <v>2</v>
      </c>
      <c r="D151" s="226">
        <v>7</v>
      </c>
      <c r="E151" s="257">
        <v>7</v>
      </c>
      <c r="F151" s="225">
        <v>1</v>
      </c>
      <c r="G151" s="225">
        <v>1</v>
      </c>
      <c r="H151" s="225">
        <v>0</v>
      </c>
      <c r="I151" s="226">
        <v>5</v>
      </c>
      <c r="J151" s="226">
        <v>6</v>
      </c>
      <c r="K151" s="257">
        <v>9</v>
      </c>
      <c r="L151" s="225">
        <v>5</v>
      </c>
      <c r="M151" s="329" t="s">
        <v>785</v>
      </c>
      <c r="N151" s="327"/>
    </row>
    <row r="152" spans="1:16" ht="22.5" customHeight="1">
      <c r="A152" s="324" t="s">
        <v>943</v>
      </c>
      <c r="B152" s="1330"/>
      <c r="C152" s="1327" t="s">
        <v>824</v>
      </c>
      <c r="D152" s="1327"/>
      <c r="E152" s="1327"/>
      <c r="F152" s="1327"/>
      <c r="G152" s="1327"/>
      <c r="H152" s="1327"/>
      <c r="I152" s="1327"/>
      <c r="J152" s="1327"/>
      <c r="K152" s="1327"/>
      <c r="L152" s="1328"/>
      <c r="M152" s="330" t="s">
        <v>787</v>
      </c>
      <c r="N152" s="332"/>
      <c r="O152" s="332">
        <v>43282</v>
      </c>
    </row>
    <row r="153" spans="1:16" ht="16.5" customHeight="1">
      <c r="A153" s="1329" t="s">
        <v>624</v>
      </c>
      <c r="B153" s="1330" t="s">
        <v>825</v>
      </c>
      <c r="C153" s="256">
        <v>2</v>
      </c>
      <c r="D153" s="226">
        <v>7</v>
      </c>
      <c r="E153" s="257">
        <v>7</v>
      </c>
      <c r="F153" s="225">
        <v>0</v>
      </c>
      <c r="G153" s="225">
        <v>8</v>
      </c>
      <c r="H153" s="225">
        <v>0</v>
      </c>
      <c r="I153" s="226">
        <v>5</v>
      </c>
      <c r="J153" s="226">
        <v>4</v>
      </c>
      <c r="K153" s="257">
        <v>5</v>
      </c>
      <c r="L153" s="232">
        <v>1</v>
      </c>
      <c r="M153" s="329" t="s">
        <v>733</v>
      </c>
      <c r="N153" s="327"/>
    </row>
    <row r="154" spans="1:16" ht="22.5" customHeight="1">
      <c r="A154" s="1329" t="s">
        <v>624</v>
      </c>
      <c r="B154" s="1330"/>
      <c r="C154" s="1327" t="s">
        <v>826</v>
      </c>
      <c r="D154" s="1327"/>
      <c r="E154" s="1327"/>
      <c r="F154" s="1327"/>
      <c r="G154" s="1327"/>
      <c r="H154" s="1327"/>
      <c r="I154" s="1327"/>
      <c r="J154" s="1327"/>
      <c r="K154" s="1327"/>
      <c r="L154" s="1327"/>
      <c r="M154" s="330" t="s">
        <v>735</v>
      </c>
      <c r="N154" s="332">
        <v>43282</v>
      </c>
      <c r="O154" s="332">
        <v>43282</v>
      </c>
      <c r="P154" s="333" t="s">
        <v>827</v>
      </c>
    </row>
    <row r="155" spans="1:16" ht="16.5" customHeight="1">
      <c r="B155" s="1330" t="s">
        <v>828</v>
      </c>
      <c r="C155" s="256">
        <v>2</v>
      </c>
      <c r="D155" s="226">
        <v>7</v>
      </c>
      <c r="E155" s="257">
        <v>7</v>
      </c>
      <c r="F155" s="225">
        <v>2</v>
      </c>
      <c r="G155" s="225">
        <v>6</v>
      </c>
      <c r="H155" s="225">
        <v>0</v>
      </c>
      <c r="I155" s="226">
        <v>3</v>
      </c>
      <c r="J155" s="226">
        <v>7</v>
      </c>
      <c r="K155" s="257">
        <v>0</v>
      </c>
      <c r="L155" s="225">
        <v>6</v>
      </c>
      <c r="M155" s="329" t="s">
        <v>830</v>
      </c>
      <c r="N155" s="327"/>
    </row>
    <row r="156" spans="1:16" ht="22.5" customHeight="1">
      <c r="B156" s="1326"/>
      <c r="C156" s="1331" t="s">
        <v>829</v>
      </c>
      <c r="D156" s="1331"/>
      <c r="E156" s="1331"/>
      <c r="F156" s="1331"/>
      <c r="G156" s="1331"/>
      <c r="H156" s="1331"/>
      <c r="I156" s="1331"/>
      <c r="J156" s="1331"/>
      <c r="K156" s="1331"/>
      <c r="L156" s="1332"/>
      <c r="M156" s="339" t="s">
        <v>906</v>
      </c>
      <c r="N156" s="332"/>
      <c r="O156" s="332">
        <v>43282</v>
      </c>
    </row>
    <row r="157" spans="1:16" ht="16.5" customHeight="1">
      <c r="B157" s="1330" t="s">
        <v>828</v>
      </c>
      <c r="C157" s="256">
        <v>2</v>
      </c>
      <c r="D157" s="226">
        <v>7</v>
      </c>
      <c r="E157" s="257">
        <v>7</v>
      </c>
      <c r="F157" s="225">
        <v>2</v>
      </c>
      <c r="G157" s="225">
        <v>6</v>
      </c>
      <c r="H157" s="225">
        <v>0</v>
      </c>
      <c r="I157" s="226">
        <v>3</v>
      </c>
      <c r="J157" s="226">
        <v>7</v>
      </c>
      <c r="K157" s="257">
        <v>1</v>
      </c>
      <c r="L157" s="225">
        <v>4</v>
      </c>
      <c r="M157" s="329" t="s">
        <v>830</v>
      </c>
      <c r="N157" s="327"/>
    </row>
    <row r="158" spans="1:16" ht="22.5" customHeight="1">
      <c r="B158" s="1326"/>
      <c r="C158" s="1331" t="s">
        <v>831</v>
      </c>
      <c r="D158" s="1331"/>
      <c r="E158" s="1331"/>
      <c r="F158" s="1331"/>
      <c r="G158" s="1331"/>
      <c r="H158" s="1331"/>
      <c r="I158" s="1331"/>
      <c r="J158" s="1331"/>
      <c r="K158" s="1331"/>
      <c r="L158" s="1332"/>
      <c r="M158" s="339" t="s">
        <v>832</v>
      </c>
      <c r="N158" s="332"/>
      <c r="O158" s="332">
        <v>43282</v>
      </c>
    </row>
    <row r="159" spans="1:16" ht="16.5" customHeight="1">
      <c r="B159" s="1330" t="s">
        <v>833</v>
      </c>
      <c r="C159" s="256">
        <v>2</v>
      </c>
      <c r="D159" s="226">
        <v>7</v>
      </c>
      <c r="E159" s="257">
        <v>7</v>
      </c>
      <c r="F159" s="225">
        <v>1</v>
      </c>
      <c r="G159" s="225">
        <v>1</v>
      </c>
      <c r="H159" s="225">
        <v>0</v>
      </c>
      <c r="I159" s="226">
        <v>5</v>
      </c>
      <c r="J159" s="226">
        <v>7</v>
      </c>
      <c r="K159" s="257">
        <v>1</v>
      </c>
      <c r="L159" s="225">
        <v>1</v>
      </c>
      <c r="M159" s="329" t="s">
        <v>785</v>
      </c>
      <c r="N159" s="327"/>
    </row>
    <row r="160" spans="1:16" ht="22.5" customHeight="1">
      <c r="B160" s="1330"/>
      <c r="C160" s="1327" t="s">
        <v>834</v>
      </c>
      <c r="D160" s="1327"/>
      <c r="E160" s="1327"/>
      <c r="F160" s="1327"/>
      <c r="G160" s="1327"/>
      <c r="H160" s="1327"/>
      <c r="I160" s="1327"/>
      <c r="J160" s="1327"/>
      <c r="K160" s="1327"/>
      <c r="L160" s="1328"/>
      <c r="M160" s="339" t="s">
        <v>787</v>
      </c>
      <c r="N160" s="332"/>
      <c r="O160" s="332">
        <v>43282</v>
      </c>
    </row>
    <row r="161" spans="1:15" ht="16.5" customHeight="1">
      <c r="B161" s="1330" t="s">
        <v>835</v>
      </c>
      <c r="C161" s="256">
        <v>2</v>
      </c>
      <c r="D161" s="226">
        <v>7</v>
      </c>
      <c r="E161" s="257">
        <v>6</v>
      </c>
      <c r="F161" s="225">
        <v>1</v>
      </c>
      <c r="G161" s="225">
        <v>1</v>
      </c>
      <c r="H161" s="225">
        <v>9</v>
      </c>
      <c r="I161" s="226">
        <v>0</v>
      </c>
      <c r="J161" s="226">
        <v>5</v>
      </c>
      <c r="K161" s="257">
        <v>3</v>
      </c>
      <c r="L161" s="225">
        <v>3</v>
      </c>
      <c r="M161" s="329" t="s">
        <v>785</v>
      </c>
      <c r="N161" s="327"/>
    </row>
    <row r="162" spans="1:15" ht="22.5" customHeight="1">
      <c r="B162" s="1330"/>
      <c r="C162" s="1327" t="s">
        <v>836</v>
      </c>
      <c r="D162" s="1327"/>
      <c r="E162" s="1327"/>
      <c r="F162" s="1327"/>
      <c r="G162" s="1327"/>
      <c r="H162" s="1327"/>
      <c r="I162" s="1327"/>
      <c r="J162" s="1327"/>
      <c r="K162" s="1327"/>
      <c r="L162" s="1328"/>
      <c r="M162" s="339" t="s">
        <v>787</v>
      </c>
      <c r="N162" s="332"/>
      <c r="O162" s="332">
        <v>43282</v>
      </c>
    </row>
    <row r="163" spans="1:15" ht="16.5" customHeight="1">
      <c r="A163" s="1329" t="s">
        <v>624</v>
      </c>
      <c r="B163" s="1330" t="s">
        <v>837</v>
      </c>
      <c r="C163" s="256">
        <v>2</v>
      </c>
      <c r="D163" s="226">
        <v>7</v>
      </c>
      <c r="E163" s="257">
        <v>9</v>
      </c>
      <c r="F163" s="225">
        <v>2</v>
      </c>
      <c r="G163" s="225">
        <v>3</v>
      </c>
      <c r="H163" s="225">
        <v>0</v>
      </c>
      <c r="I163" s="226">
        <v>0</v>
      </c>
      <c r="J163" s="226">
        <v>1</v>
      </c>
      <c r="K163" s="257">
        <v>6</v>
      </c>
      <c r="L163" s="225">
        <v>8</v>
      </c>
      <c r="M163" s="326" t="s">
        <v>796</v>
      </c>
      <c r="N163" s="327"/>
    </row>
    <row r="164" spans="1:15" ht="30" customHeight="1">
      <c r="A164" s="1329" t="s">
        <v>624</v>
      </c>
      <c r="B164" s="1330"/>
      <c r="C164" s="1327" t="s">
        <v>838</v>
      </c>
      <c r="D164" s="1327"/>
      <c r="E164" s="1327"/>
      <c r="F164" s="1327"/>
      <c r="G164" s="1327"/>
      <c r="H164" s="1327"/>
      <c r="I164" s="1327"/>
      <c r="J164" s="1327"/>
      <c r="K164" s="1327"/>
      <c r="L164" s="1328"/>
      <c r="M164" s="330" t="s">
        <v>798</v>
      </c>
      <c r="N164" s="332">
        <v>43070</v>
      </c>
    </row>
    <row r="165" spans="1:15" ht="16.5" customHeight="1">
      <c r="A165" s="1329" t="s">
        <v>624</v>
      </c>
      <c r="B165" s="1325" t="s">
        <v>837</v>
      </c>
      <c r="C165" s="228">
        <v>2</v>
      </c>
      <c r="D165" s="229">
        <v>7</v>
      </c>
      <c r="E165" s="230">
        <v>9</v>
      </c>
      <c r="F165" s="231">
        <v>4</v>
      </c>
      <c r="G165" s="231">
        <v>4</v>
      </c>
      <c r="H165" s="231">
        <v>0</v>
      </c>
      <c r="I165" s="229">
        <v>0</v>
      </c>
      <c r="J165" s="229">
        <v>2</v>
      </c>
      <c r="K165" s="230">
        <v>6</v>
      </c>
      <c r="L165" s="231">
        <v>3</v>
      </c>
      <c r="M165" s="329" t="s">
        <v>799</v>
      </c>
      <c r="N165" s="327"/>
    </row>
    <row r="166" spans="1:15" ht="22.5" customHeight="1">
      <c r="A166" s="1329" t="s">
        <v>624</v>
      </c>
      <c r="B166" s="1330"/>
      <c r="C166" s="1327" t="s">
        <v>839</v>
      </c>
      <c r="D166" s="1327"/>
      <c r="E166" s="1327"/>
      <c r="F166" s="1327"/>
      <c r="G166" s="1327"/>
      <c r="H166" s="1327"/>
      <c r="I166" s="1327"/>
      <c r="J166" s="1327"/>
      <c r="K166" s="1327"/>
      <c r="L166" s="1328"/>
      <c r="M166" s="330" t="s">
        <v>801</v>
      </c>
      <c r="N166" s="332">
        <v>43070</v>
      </c>
    </row>
    <row r="167" spans="1:15">
      <c r="B167" s="1330" t="s">
        <v>837</v>
      </c>
      <c r="C167" s="256">
        <v>2</v>
      </c>
      <c r="D167" s="225">
        <v>7</v>
      </c>
      <c r="E167" s="226">
        <v>9</v>
      </c>
      <c r="F167" s="257">
        <v>3</v>
      </c>
      <c r="G167" s="226">
        <v>0</v>
      </c>
      <c r="H167" s="226">
        <v>0</v>
      </c>
      <c r="I167" s="226">
        <v>0</v>
      </c>
      <c r="J167" s="226">
        <v>4</v>
      </c>
      <c r="K167" s="257">
        <v>7</v>
      </c>
      <c r="L167" s="225">
        <v>8</v>
      </c>
      <c r="M167" s="326" t="s">
        <v>944</v>
      </c>
      <c r="N167" s="332"/>
    </row>
    <row r="168" spans="1:15" ht="20.399999999999999" customHeight="1">
      <c r="A168" s="324" t="s">
        <v>939</v>
      </c>
      <c r="B168" s="1330"/>
      <c r="C168" s="1327" t="s">
        <v>945</v>
      </c>
      <c r="D168" s="1327"/>
      <c r="E168" s="1327"/>
      <c r="F168" s="1327"/>
      <c r="G168" s="1327"/>
      <c r="H168" s="1327"/>
      <c r="I168" s="1327"/>
      <c r="J168" s="1327"/>
      <c r="K168" s="1327"/>
      <c r="L168" s="1328"/>
      <c r="M168" s="328" t="s">
        <v>946</v>
      </c>
      <c r="N168" s="332">
        <v>44562</v>
      </c>
    </row>
    <row r="169" spans="1:15" ht="16.5" customHeight="1">
      <c r="B169" s="1325" t="s">
        <v>837</v>
      </c>
      <c r="C169" s="228">
        <v>2</v>
      </c>
      <c r="D169" s="229">
        <v>7</v>
      </c>
      <c r="E169" s="230">
        <v>9</v>
      </c>
      <c r="F169" s="231">
        <v>1</v>
      </c>
      <c r="G169" s="231">
        <v>6</v>
      </c>
      <c r="H169" s="231">
        <v>0</v>
      </c>
      <c r="I169" s="229">
        <v>0</v>
      </c>
      <c r="J169" s="229">
        <v>4</v>
      </c>
      <c r="K169" s="230">
        <v>1</v>
      </c>
      <c r="L169" s="231">
        <v>0</v>
      </c>
      <c r="M169" s="329" t="s">
        <v>803</v>
      </c>
      <c r="N169" s="327"/>
    </row>
    <row r="170" spans="1:15" ht="30" customHeight="1">
      <c r="B170" s="1330"/>
      <c r="C170" s="1327" t="s">
        <v>840</v>
      </c>
      <c r="D170" s="1327"/>
      <c r="E170" s="1327"/>
      <c r="F170" s="1327"/>
      <c r="G170" s="1327"/>
      <c r="H170" s="1327"/>
      <c r="I170" s="1327"/>
      <c r="J170" s="1327"/>
      <c r="K170" s="1327"/>
      <c r="L170" s="1328"/>
      <c r="M170" s="339" t="s">
        <v>805</v>
      </c>
      <c r="N170" s="332">
        <v>43070</v>
      </c>
    </row>
    <row r="171" spans="1:15" ht="16.5" customHeight="1">
      <c r="B171" s="1330" t="s">
        <v>837</v>
      </c>
      <c r="C171" s="228">
        <v>2</v>
      </c>
      <c r="D171" s="229">
        <v>7</v>
      </c>
      <c r="E171" s="230">
        <v>9</v>
      </c>
      <c r="F171" s="231">
        <v>4</v>
      </c>
      <c r="G171" s="231">
        <v>2</v>
      </c>
      <c r="H171" s="231">
        <v>0</v>
      </c>
      <c r="I171" s="229">
        <v>0</v>
      </c>
      <c r="J171" s="229">
        <v>5</v>
      </c>
      <c r="K171" s="230">
        <v>9</v>
      </c>
      <c r="L171" s="231">
        <v>8</v>
      </c>
      <c r="M171" s="329" t="s">
        <v>807</v>
      </c>
      <c r="N171" s="327"/>
    </row>
    <row r="172" spans="1:15" ht="22.5" customHeight="1">
      <c r="B172" s="1330"/>
      <c r="C172" s="1331" t="s">
        <v>841</v>
      </c>
      <c r="D172" s="1331"/>
      <c r="E172" s="1331"/>
      <c r="F172" s="1331"/>
      <c r="G172" s="1331"/>
      <c r="H172" s="1331"/>
      <c r="I172" s="1331"/>
      <c r="J172" s="1331"/>
      <c r="K172" s="1331"/>
      <c r="L172" s="1332"/>
      <c r="M172" s="339" t="s">
        <v>809</v>
      </c>
      <c r="N172" s="332">
        <v>43070</v>
      </c>
    </row>
    <row r="173" spans="1:15" ht="16.5" customHeight="1">
      <c r="A173" s="1329" t="s">
        <v>626</v>
      </c>
      <c r="B173" s="1330" t="s">
        <v>837</v>
      </c>
      <c r="C173" s="256">
        <v>2</v>
      </c>
      <c r="D173" s="226">
        <v>7</v>
      </c>
      <c r="E173" s="257">
        <v>9</v>
      </c>
      <c r="F173" s="225">
        <v>4</v>
      </c>
      <c r="G173" s="225">
        <v>0</v>
      </c>
      <c r="H173" s="225">
        <v>0</v>
      </c>
      <c r="I173" s="226">
        <v>0</v>
      </c>
      <c r="J173" s="226">
        <v>8</v>
      </c>
      <c r="K173" s="257">
        <v>4</v>
      </c>
      <c r="L173" s="225">
        <v>0</v>
      </c>
      <c r="M173" s="326" t="s">
        <v>932</v>
      </c>
      <c r="N173" s="327"/>
    </row>
    <row r="174" spans="1:15" ht="22.5" customHeight="1">
      <c r="A174" s="1329" t="s">
        <v>626</v>
      </c>
      <c r="B174" s="1330"/>
      <c r="C174" s="1331" t="s">
        <v>842</v>
      </c>
      <c r="D174" s="1331"/>
      <c r="E174" s="1331"/>
      <c r="F174" s="1331"/>
      <c r="G174" s="1331"/>
      <c r="H174" s="1331"/>
      <c r="I174" s="1331"/>
      <c r="J174" s="1331"/>
      <c r="K174" s="1331"/>
      <c r="L174" s="1332"/>
      <c r="M174" s="331" t="s">
        <v>934</v>
      </c>
      <c r="N174" s="332"/>
      <c r="O174" s="332">
        <v>43282</v>
      </c>
    </row>
    <row r="175" spans="1:15" ht="16.5" customHeight="1">
      <c r="B175" s="1330" t="s">
        <v>837</v>
      </c>
      <c r="C175" s="256">
        <v>2</v>
      </c>
      <c r="D175" s="226">
        <v>7</v>
      </c>
      <c r="E175" s="257">
        <v>9</v>
      </c>
      <c r="F175" s="225">
        <v>2</v>
      </c>
      <c r="G175" s="225">
        <v>6</v>
      </c>
      <c r="H175" s="225">
        <v>0</v>
      </c>
      <c r="I175" s="226">
        <v>0</v>
      </c>
      <c r="J175" s="226">
        <v>1</v>
      </c>
      <c r="K175" s="257">
        <v>9</v>
      </c>
      <c r="L175" s="225">
        <v>5</v>
      </c>
      <c r="M175" s="334" t="s">
        <v>1071</v>
      </c>
      <c r="N175" s="327"/>
      <c r="O175" s="332">
        <v>43282</v>
      </c>
    </row>
    <row r="176" spans="1:15" ht="22.5" customHeight="1">
      <c r="B176" s="1330"/>
      <c r="C176" s="1331" t="s">
        <v>843</v>
      </c>
      <c r="D176" s="1331"/>
      <c r="E176" s="1331"/>
      <c r="F176" s="1331"/>
      <c r="G176" s="1331"/>
      <c r="H176" s="1331"/>
      <c r="I176" s="1331"/>
      <c r="J176" s="1331"/>
      <c r="K176" s="1331"/>
      <c r="L176" s="1332"/>
      <c r="M176" s="340" t="s">
        <v>1072</v>
      </c>
      <c r="N176" s="332"/>
    </row>
    <row r="177" spans="1:15" s="98" customFormat="1" ht="16.2" customHeight="1">
      <c r="A177" s="1342" t="s">
        <v>682</v>
      </c>
      <c r="B177" s="1325" t="s">
        <v>837</v>
      </c>
      <c r="C177" s="227">
        <v>2</v>
      </c>
      <c r="D177" s="257">
        <v>7</v>
      </c>
      <c r="E177" s="225">
        <v>9</v>
      </c>
      <c r="F177" s="225">
        <v>6</v>
      </c>
      <c r="G177" s="225">
        <v>0</v>
      </c>
      <c r="H177" s="225">
        <v>0</v>
      </c>
      <c r="I177" s="225">
        <v>0</v>
      </c>
      <c r="J177" s="225">
        <v>4</v>
      </c>
      <c r="K177" s="226">
        <v>1</v>
      </c>
      <c r="L177" s="257">
        <v>8</v>
      </c>
      <c r="M177" s="321" t="s">
        <v>775</v>
      </c>
      <c r="N177" s="318"/>
    </row>
    <row r="178" spans="1:15" s="98" customFormat="1" ht="22.5" customHeight="1">
      <c r="A178" s="1342" t="s">
        <v>682</v>
      </c>
      <c r="B178" s="1326"/>
      <c r="C178" s="1327" t="s">
        <v>1067</v>
      </c>
      <c r="D178" s="1327"/>
      <c r="E178" s="1327"/>
      <c r="F178" s="1327"/>
      <c r="G178" s="1327"/>
      <c r="H178" s="1327"/>
      <c r="I178" s="1327"/>
      <c r="J178" s="1327"/>
      <c r="K178" s="1327"/>
      <c r="L178" s="1328"/>
      <c r="M178" s="320" t="s">
        <v>777</v>
      </c>
      <c r="N178" s="318"/>
    </row>
    <row r="179" spans="1:15" s="98" customFormat="1" ht="22.5" customHeight="1">
      <c r="A179" s="345"/>
      <c r="B179" s="1325" t="s">
        <v>837</v>
      </c>
      <c r="C179" s="227">
        <v>2</v>
      </c>
      <c r="D179" s="257">
        <v>7</v>
      </c>
      <c r="E179" s="225">
        <v>9</v>
      </c>
      <c r="F179" s="225">
        <v>2</v>
      </c>
      <c r="G179" s="225">
        <v>4</v>
      </c>
      <c r="H179" s="225">
        <v>0</v>
      </c>
      <c r="I179" s="225">
        <v>0</v>
      </c>
      <c r="J179" s="225">
        <v>9</v>
      </c>
      <c r="K179" s="226">
        <v>3</v>
      </c>
      <c r="L179" s="257">
        <v>5</v>
      </c>
      <c r="M179" s="321" t="s">
        <v>1107</v>
      </c>
      <c r="N179" s="318"/>
    </row>
    <row r="180" spans="1:15" s="98" customFormat="1" ht="22.5" customHeight="1">
      <c r="A180" s="345"/>
      <c r="B180" s="1326"/>
      <c r="C180" s="1327" t="s">
        <v>1108</v>
      </c>
      <c r="D180" s="1327"/>
      <c r="E180" s="1327"/>
      <c r="F180" s="1327"/>
      <c r="G180" s="1327"/>
      <c r="H180" s="1327"/>
      <c r="I180" s="1327"/>
      <c r="J180" s="1327"/>
      <c r="K180" s="1327"/>
      <c r="L180" s="1328"/>
      <c r="M180" s="320" t="s">
        <v>1109</v>
      </c>
      <c r="N180" s="318"/>
    </row>
    <row r="181" spans="1:15" ht="16.5" customHeight="1">
      <c r="A181" s="1329" t="s">
        <v>624</v>
      </c>
      <c r="B181" s="1330" t="s">
        <v>844</v>
      </c>
      <c r="C181" s="256">
        <v>2</v>
      </c>
      <c r="D181" s="226">
        <v>7</v>
      </c>
      <c r="E181" s="257">
        <v>9</v>
      </c>
      <c r="F181" s="225">
        <v>2</v>
      </c>
      <c r="G181" s="225">
        <v>3</v>
      </c>
      <c r="H181" s="225">
        <v>0</v>
      </c>
      <c r="I181" s="226">
        <v>0</v>
      </c>
      <c r="J181" s="226">
        <v>1</v>
      </c>
      <c r="K181" s="257">
        <v>5</v>
      </c>
      <c r="L181" s="225">
        <v>0</v>
      </c>
      <c r="M181" s="326" t="s">
        <v>796</v>
      </c>
      <c r="N181" s="327"/>
    </row>
    <row r="182" spans="1:15" ht="30" customHeight="1">
      <c r="A182" s="1329" t="s">
        <v>624</v>
      </c>
      <c r="B182" s="1330"/>
      <c r="C182" s="1327" t="s">
        <v>947</v>
      </c>
      <c r="D182" s="1327"/>
      <c r="E182" s="1327"/>
      <c r="F182" s="1327"/>
      <c r="G182" s="1327"/>
      <c r="H182" s="1327"/>
      <c r="I182" s="1327"/>
      <c r="J182" s="1327"/>
      <c r="K182" s="1327"/>
      <c r="L182" s="1328"/>
      <c r="M182" s="330" t="s">
        <v>798</v>
      </c>
      <c r="N182" s="332">
        <v>43070</v>
      </c>
    </row>
    <row r="183" spans="1:15" ht="16.5" customHeight="1">
      <c r="A183" s="1329" t="s">
        <v>624</v>
      </c>
      <c r="B183" s="1325" t="s">
        <v>844</v>
      </c>
      <c r="C183" s="228">
        <v>2</v>
      </c>
      <c r="D183" s="229">
        <v>7</v>
      </c>
      <c r="E183" s="230">
        <v>9</v>
      </c>
      <c r="F183" s="231">
        <v>4</v>
      </c>
      <c r="G183" s="231">
        <v>4</v>
      </c>
      <c r="H183" s="231">
        <v>0</v>
      </c>
      <c r="I183" s="229">
        <v>0</v>
      </c>
      <c r="J183" s="229">
        <v>2</v>
      </c>
      <c r="K183" s="230">
        <v>5</v>
      </c>
      <c r="L183" s="231">
        <v>5</v>
      </c>
      <c r="M183" s="329" t="s">
        <v>845</v>
      </c>
      <c r="N183" s="327"/>
    </row>
    <row r="184" spans="1:15" ht="22.5" customHeight="1">
      <c r="A184" s="1329" t="s">
        <v>624</v>
      </c>
      <c r="B184" s="1330"/>
      <c r="C184" s="1327" t="s">
        <v>846</v>
      </c>
      <c r="D184" s="1327"/>
      <c r="E184" s="1327"/>
      <c r="F184" s="1327"/>
      <c r="G184" s="1327"/>
      <c r="H184" s="1327"/>
      <c r="I184" s="1327"/>
      <c r="J184" s="1327"/>
      <c r="K184" s="1327"/>
      <c r="L184" s="1328"/>
      <c r="M184" s="330" t="s">
        <v>801</v>
      </c>
      <c r="N184" s="332">
        <v>43070</v>
      </c>
    </row>
    <row r="185" spans="1:15" ht="16.5" customHeight="1">
      <c r="B185" s="1326" t="s">
        <v>844</v>
      </c>
      <c r="C185" s="256">
        <v>2</v>
      </c>
      <c r="D185" s="225">
        <v>7</v>
      </c>
      <c r="E185" s="225">
        <v>9</v>
      </c>
      <c r="F185" s="225">
        <v>4</v>
      </c>
      <c r="G185" s="225">
        <v>2</v>
      </c>
      <c r="H185" s="225">
        <v>0</v>
      </c>
      <c r="I185" s="225">
        <v>0</v>
      </c>
      <c r="J185" s="226">
        <v>5</v>
      </c>
      <c r="K185" s="257">
        <v>8</v>
      </c>
      <c r="L185" s="225">
        <v>0</v>
      </c>
      <c r="M185" s="329" t="s">
        <v>807</v>
      </c>
      <c r="N185" s="327"/>
    </row>
    <row r="186" spans="1:15" ht="22.5" customHeight="1">
      <c r="A186" s="324" t="s">
        <v>942</v>
      </c>
      <c r="B186" s="1325"/>
      <c r="C186" s="1328" t="s">
        <v>847</v>
      </c>
      <c r="D186" s="1337"/>
      <c r="E186" s="1337"/>
      <c r="F186" s="1337"/>
      <c r="G186" s="1337"/>
      <c r="H186" s="1337"/>
      <c r="I186" s="1337"/>
      <c r="J186" s="1337"/>
      <c r="K186" s="1337"/>
      <c r="L186" s="1337"/>
      <c r="M186" s="330" t="s">
        <v>809</v>
      </c>
      <c r="N186" s="332">
        <v>43070</v>
      </c>
    </row>
    <row r="187" spans="1:15" ht="16.5" customHeight="1">
      <c r="A187" s="1329" t="s">
        <v>626</v>
      </c>
      <c r="B187" s="1326" t="s">
        <v>844</v>
      </c>
      <c r="C187" s="256">
        <v>2</v>
      </c>
      <c r="D187" s="226">
        <v>7</v>
      </c>
      <c r="E187" s="257">
        <v>9</v>
      </c>
      <c r="F187" s="225">
        <v>4</v>
      </c>
      <c r="G187" s="225">
        <v>0</v>
      </c>
      <c r="H187" s="225">
        <v>0</v>
      </c>
      <c r="I187" s="226">
        <v>0</v>
      </c>
      <c r="J187" s="226">
        <v>8</v>
      </c>
      <c r="K187" s="257">
        <v>5</v>
      </c>
      <c r="L187" s="225">
        <v>7</v>
      </c>
      <c r="M187" s="326" t="s">
        <v>932</v>
      </c>
      <c r="N187" s="327"/>
    </row>
    <row r="188" spans="1:15" ht="22.5" customHeight="1">
      <c r="A188" s="1329" t="s">
        <v>626</v>
      </c>
      <c r="B188" s="1325"/>
      <c r="C188" s="1331" t="s">
        <v>848</v>
      </c>
      <c r="D188" s="1331"/>
      <c r="E188" s="1331"/>
      <c r="F188" s="1331"/>
      <c r="G188" s="1331"/>
      <c r="H188" s="1331"/>
      <c r="I188" s="1331"/>
      <c r="J188" s="1331"/>
      <c r="K188" s="1331"/>
      <c r="L188" s="1332"/>
      <c r="M188" s="331" t="s">
        <v>934</v>
      </c>
      <c r="N188" s="332"/>
      <c r="O188" s="332">
        <v>43282</v>
      </c>
    </row>
    <row r="189" spans="1:15" ht="16.5" customHeight="1">
      <c r="B189" s="1330" t="s">
        <v>948</v>
      </c>
      <c r="C189" s="256">
        <v>2</v>
      </c>
      <c r="D189" s="226">
        <v>7</v>
      </c>
      <c r="E189" s="257">
        <v>6</v>
      </c>
      <c r="F189" s="225">
        <v>2</v>
      </c>
      <c r="G189" s="225">
        <v>3</v>
      </c>
      <c r="H189" s="225">
        <v>9</v>
      </c>
      <c r="I189" s="226">
        <v>0</v>
      </c>
      <c r="J189" s="226">
        <v>4</v>
      </c>
      <c r="K189" s="257">
        <v>2</v>
      </c>
      <c r="L189" s="225">
        <v>1</v>
      </c>
      <c r="M189" s="326" t="s">
        <v>796</v>
      </c>
      <c r="N189" s="327"/>
    </row>
    <row r="190" spans="1:15" ht="28.2" customHeight="1">
      <c r="A190" s="324" t="s">
        <v>939</v>
      </c>
      <c r="B190" s="1330"/>
      <c r="C190" s="1327" t="s">
        <v>949</v>
      </c>
      <c r="D190" s="1327"/>
      <c r="E190" s="1327"/>
      <c r="F190" s="1327"/>
      <c r="G190" s="1327"/>
      <c r="H190" s="1327"/>
      <c r="I190" s="1327"/>
      <c r="J190" s="1327"/>
      <c r="K190" s="1327"/>
      <c r="L190" s="1328"/>
      <c r="M190" s="330" t="s">
        <v>798</v>
      </c>
      <c r="N190" s="332">
        <v>44470</v>
      </c>
    </row>
    <row r="191" spans="1:15">
      <c r="B191" s="1330" t="s">
        <v>948</v>
      </c>
      <c r="C191" s="256">
        <v>2</v>
      </c>
      <c r="D191" s="225">
        <v>7</v>
      </c>
      <c r="E191" s="226">
        <v>6</v>
      </c>
      <c r="F191" s="257">
        <v>3</v>
      </c>
      <c r="G191" s="226">
        <v>0</v>
      </c>
      <c r="H191" s="226">
        <v>9</v>
      </c>
      <c r="I191" s="226">
        <v>0</v>
      </c>
      <c r="J191" s="226">
        <v>5</v>
      </c>
      <c r="K191" s="257">
        <v>6</v>
      </c>
      <c r="L191" s="225">
        <v>6</v>
      </c>
      <c r="M191" s="326" t="s">
        <v>950</v>
      </c>
      <c r="N191" s="332"/>
    </row>
    <row r="192" spans="1:15" ht="20.399999999999999" customHeight="1">
      <c r="A192" s="324" t="s">
        <v>939</v>
      </c>
      <c r="B192" s="1330"/>
      <c r="C192" s="1327" t="s">
        <v>951</v>
      </c>
      <c r="D192" s="1327"/>
      <c r="E192" s="1327"/>
      <c r="F192" s="1327"/>
      <c r="G192" s="1327"/>
      <c r="H192" s="1327"/>
      <c r="I192" s="1327"/>
      <c r="J192" s="1327"/>
      <c r="K192" s="1327"/>
      <c r="L192" s="1328"/>
      <c r="M192" s="328" t="s">
        <v>952</v>
      </c>
      <c r="N192" s="332">
        <v>44621</v>
      </c>
    </row>
    <row r="193" spans="1:16" s="98" customFormat="1" ht="16.5" customHeight="1">
      <c r="A193" s="1342" t="s">
        <v>942</v>
      </c>
      <c r="B193" s="1330" t="s">
        <v>948</v>
      </c>
      <c r="C193" s="256">
        <v>2</v>
      </c>
      <c r="D193" s="226">
        <v>7</v>
      </c>
      <c r="E193" s="257">
        <v>6</v>
      </c>
      <c r="F193" s="225">
        <v>4</v>
      </c>
      <c r="G193" s="225">
        <v>2</v>
      </c>
      <c r="H193" s="225">
        <v>9</v>
      </c>
      <c r="I193" s="226">
        <v>0</v>
      </c>
      <c r="J193" s="226">
        <v>6</v>
      </c>
      <c r="K193" s="257">
        <v>7</v>
      </c>
      <c r="L193" s="225">
        <v>8</v>
      </c>
      <c r="M193" s="319" t="s">
        <v>781</v>
      </c>
      <c r="N193" s="318"/>
    </row>
    <row r="194" spans="1:16" s="98" customFormat="1" ht="22.5" customHeight="1">
      <c r="A194" s="1342" t="s">
        <v>624</v>
      </c>
      <c r="B194" s="1330"/>
      <c r="C194" s="1327" t="s">
        <v>1062</v>
      </c>
      <c r="D194" s="1327"/>
      <c r="E194" s="1327"/>
      <c r="F194" s="1327"/>
      <c r="G194" s="1327"/>
      <c r="H194" s="1327"/>
      <c r="I194" s="1327"/>
      <c r="J194" s="1327"/>
      <c r="K194" s="1327"/>
      <c r="L194" s="1328"/>
      <c r="M194" s="317" t="s">
        <v>1061</v>
      </c>
      <c r="N194" s="316"/>
      <c r="P194" s="316"/>
    </row>
    <row r="195" spans="1:16" s="98" customFormat="1" ht="16.5" customHeight="1">
      <c r="A195" s="1342" t="s">
        <v>624</v>
      </c>
      <c r="B195" s="1330" t="s">
        <v>948</v>
      </c>
      <c r="C195" s="256">
        <v>2</v>
      </c>
      <c r="D195" s="226">
        <v>7</v>
      </c>
      <c r="E195" s="257">
        <v>6</v>
      </c>
      <c r="F195" s="225">
        <v>4</v>
      </c>
      <c r="G195" s="225">
        <v>4</v>
      </c>
      <c r="H195" s="225">
        <v>9</v>
      </c>
      <c r="I195" s="226">
        <v>0</v>
      </c>
      <c r="J195" s="226">
        <v>3</v>
      </c>
      <c r="K195" s="257">
        <v>6</v>
      </c>
      <c r="L195" s="225">
        <v>9</v>
      </c>
      <c r="M195" s="319" t="s">
        <v>1060</v>
      </c>
      <c r="N195" s="318"/>
    </row>
    <row r="196" spans="1:16" s="98" customFormat="1" ht="22.5" customHeight="1">
      <c r="A196" s="1342" t="s">
        <v>624</v>
      </c>
      <c r="B196" s="1330"/>
      <c r="C196" s="1327" t="s">
        <v>1059</v>
      </c>
      <c r="D196" s="1327"/>
      <c r="E196" s="1327"/>
      <c r="F196" s="1327"/>
      <c r="G196" s="1327"/>
      <c r="H196" s="1327"/>
      <c r="I196" s="1327"/>
      <c r="J196" s="1327"/>
      <c r="K196" s="1327"/>
      <c r="L196" s="1328"/>
      <c r="M196" s="317" t="s">
        <v>1058</v>
      </c>
      <c r="N196" s="316"/>
      <c r="P196" s="316"/>
    </row>
    <row r="197" spans="1:16" ht="16.5" customHeight="1">
      <c r="A197" s="1329" t="s">
        <v>624</v>
      </c>
      <c r="B197" s="1330" t="s">
        <v>849</v>
      </c>
      <c r="C197" s="256">
        <v>2</v>
      </c>
      <c r="D197" s="226">
        <v>7</v>
      </c>
      <c r="E197" s="257">
        <v>7</v>
      </c>
      <c r="F197" s="225">
        <v>4</v>
      </c>
      <c r="G197" s="225">
        <v>1</v>
      </c>
      <c r="H197" s="225">
        <v>0</v>
      </c>
      <c r="I197" s="226">
        <v>3</v>
      </c>
      <c r="J197" s="226">
        <v>3</v>
      </c>
      <c r="K197" s="257">
        <v>6</v>
      </c>
      <c r="L197" s="225">
        <v>6</v>
      </c>
      <c r="M197" s="329" t="s">
        <v>850</v>
      </c>
      <c r="N197" s="327"/>
    </row>
    <row r="198" spans="1:16" ht="22.5" customHeight="1">
      <c r="A198" s="1329" t="s">
        <v>624</v>
      </c>
      <c r="B198" s="1330"/>
      <c r="C198" s="1327" t="s">
        <v>851</v>
      </c>
      <c r="D198" s="1327"/>
      <c r="E198" s="1327"/>
      <c r="F198" s="1327"/>
      <c r="G198" s="1327"/>
      <c r="H198" s="1327"/>
      <c r="I198" s="1327"/>
      <c r="J198" s="1327"/>
      <c r="K198" s="1327"/>
      <c r="L198" s="1328"/>
      <c r="M198" s="330" t="s">
        <v>852</v>
      </c>
      <c r="N198" s="332"/>
      <c r="P198" s="332">
        <v>43466</v>
      </c>
    </row>
  </sheetData>
  <autoFilter ref="A4:P188" xr:uid="{00000000-0009-0000-0000-00000A00000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261">
    <mergeCell ref="A197:A198"/>
    <mergeCell ref="B197:B198"/>
    <mergeCell ref="C198:L198"/>
    <mergeCell ref="B191:B192"/>
    <mergeCell ref="C192:L192"/>
    <mergeCell ref="A193:A194"/>
    <mergeCell ref="B193:B194"/>
    <mergeCell ref="C194:L194"/>
    <mergeCell ref="A195:A196"/>
    <mergeCell ref="B195:B196"/>
    <mergeCell ref="C196:L196"/>
    <mergeCell ref="B185:B186"/>
    <mergeCell ref="C186:L186"/>
    <mergeCell ref="A187:A188"/>
    <mergeCell ref="B187:B188"/>
    <mergeCell ref="C188:L188"/>
    <mergeCell ref="B189:B190"/>
    <mergeCell ref="C190:L190"/>
    <mergeCell ref="A181:A182"/>
    <mergeCell ref="B181:B182"/>
    <mergeCell ref="C182:L182"/>
    <mergeCell ref="A183:A184"/>
    <mergeCell ref="B183:B184"/>
    <mergeCell ref="C184:L184"/>
    <mergeCell ref="A173:A174"/>
    <mergeCell ref="B173:B174"/>
    <mergeCell ref="C174:L174"/>
    <mergeCell ref="B175:B176"/>
    <mergeCell ref="C176:L176"/>
    <mergeCell ref="A177:A178"/>
    <mergeCell ref="B177:B178"/>
    <mergeCell ref="C178:L178"/>
    <mergeCell ref="B167:B168"/>
    <mergeCell ref="C168:L168"/>
    <mergeCell ref="B169:B170"/>
    <mergeCell ref="C170:L170"/>
    <mergeCell ref="B171:B172"/>
    <mergeCell ref="C172:L172"/>
    <mergeCell ref="A163:A164"/>
    <mergeCell ref="B163:B164"/>
    <mergeCell ref="C164:L164"/>
    <mergeCell ref="A165:A166"/>
    <mergeCell ref="B165:B166"/>
    <mergeCell ref="C166:L166"/>
    <mergeCell ref="B157:B158"/>
    <mergeCell ref="C158:L158"/>
    <mergeCell ref="B159:B160"/>
    <mergeCell ref="C160:L160"/>
    <mergeCell ref="B161:B162"/>
    <mergeCell ref="C162:L162"/>
    <mergeCell ref="B151:B152"/>
    <mergeCell ref="C152:L152"/>
    <mergeCell ref="A153:A154"/>
    <mergeCell ref="B153:B154"/>
    <mergeCell ref="C154:L154"/>
    <mergeCell ref="B155:B156"/>
    <mergeCell ref="C156:L156"/>
    <mergeCell ref="B145:B146"/>
    <mergeCell ref="C146:L146"/>
    <mergeCell ref="B147:B148"/>
    <mergeCell ref="C148:L148"/>
    <mergeCell ref="B149:B150"/>
    <mergeCell ref="C150:L150"/>
    <mergeCell ref="B139:B140"/>
    <mergeCell ref="C140:L140"/>
    <mergeCell ref="A141:A142"/>
    <mergeCell ref="B141:B142"/>
    <mergeCell ref="C142:L142"/>
    <mergeCell ref="A143:A144"/>
    <mergeCell ref="B143:B144"/>
    <mergeCell ref="C144:L144"/>
    <mergeCell ref="A133:A134"/>
    <mergeCell ref="B133:B134"/>
    <mergeCell ref="C134:L134"/>
    <mergeCell ref="B135:B136"/>
    <mergeCell ref="C136:L136"/>
    <mergeCell ref="B137:B138"/>
    <mergeCell ref="C138:L138"/>
    <mergeCell ref="A129:A130"/>
    <mergeCell ref="B129:B130"/>
    <mergeCell ref="C130:L130"/>
    <mergeCell ref="A131:A132"/>
    <mergeCell ref="B131:B132"/>
    <mergeCell ref="C132:L132"/>
    <mergeCell ref="B123:B124"/>
    <mergeCell ref="C124:L124"/>
    <mergeCell ref="A125:A126"/>
    <mergeCell ref="B125:B126"/>
    <mergeCell ref="C126:L126"/>
    <mergeCell ref="A127:A128"/>
    <mergeCell ref="B127:B128"/>
    <mergeCell ref="C128:L128"/>
    <mergeCell ref="B117:B118"/>
    <mergeCell ref="C118:L118"/>
    <mergeCell ref="B119:B120"/>
    <mergeCell ref="C120:L120"/>
    <mergeCell ref="B121:B122"/>
    <mergeCell ref="C122:L122"/>
    <mergeCell ref="A113:A114"/>
    <mergeCell ref="B113:B114"/>
    <mergeCell ref="C114:L114"/>
    <mergeCell ref="A115:A116"/>
    <mergeCell ref="B115:B116"/>
    <mergeCell ref="C116:L116"/>
    <mergeCell ref="A109:A110"/>
    <mergeCell ref="B109:B110"/>
    <mergeCell ref="C110:L110"/>
    <mergeCell ref="A111:A112"/>
    <mergeCell ref="B111:B112"/>
    <mergeCell ref="C112:L112"/>
    <mergeCell ref="A105:A106"/>
    <mergeCell ref="B105:B106"/>
    <mergeCell ref="C106:L106"/>
    <mergeCell ref="A107:A108"/>
    <mergeCell ref="B107:B108"/>
    <mergeCell ref="C108:L108"/>
    <mergeCell ref="A101:A102"/>
    <mergeCell ref="B101:B102"/>
    <mergeCell ref="C102:L102"/>
    <mergeCell ref="A103:A104"/>
    <mergeCell ref="B103:B104"/>
    <mergeCell ref="C104:L104"/>
    <mergeCell ref="A95:A96"/>
    <mergeCell ref="B95:B96"/>
    <mergeCell ref="C96:L96"/>
    <mergeCell ref="B97:B98"/>
    <mergeCell ref="C98:L98"/>
    <mergeCell ref="A99:A100"/>
    <mergeCell ref="B99:B100"/>
    <mergeCell ref="C100:L100"/>
    <mergeCell ref="A91:A92"/>
    <mergeCell ref="B91:B92"/>
    <mergeCell ref="C92:L92"/>
    <mergeCell ref="A93:A94"/>
    <mergeCell ref="B93:B94"/>
    <mergeCell ref="C94:L94"/>
    <mergeCell ref="A87:A88"/>
    <mergeCell ref="B87:B88"/>
    <mergeCell ref="C88:L88"/>
    <mergeCell ref="A89:A90"/>
    <mergeCell ref="B89:B90"/>
    <mergeCell ref="C90:L90"/>
    <mergeCell ref="A83:A84"/>
    <mergeCell ref="B83:B84"/>
    <mergeCell ref="C84:L84"/>
    <mergeCell ref="A85:A86"/>
    <mergeCell ref="B85:B86"/>
    <mergeCell ref="C86:L86"/>
    <mergeCell ref="A79:A80"/>
    <mergeCell ref="B79:B80"/>
    <mergeCell ref="C80:L80"/>
    <mergeCell ref="A81:A82"/>
    <mergeCell ref="B81:B82"/>
    <mergeCell ref="C82:L82"/>
    <mergeCell ref="A75:A76"/>
    <mergeCell ref="B75:B76"/>
    <mergeCell ref="C76:L76"/>
    <mergeCell ref="A77:A78"/>
    <mergeCell ref="B77:B78"/>
    <mergeCell ref="C78:L78"/>
    <mergeCell ref="A71:A72"/>
    <mergeCell ref="B71:B72"/>
    <mergeCell ref="C72:L72"/>
    <mergeCell ref="A73:A74"/>
    <mergeCell ref="B73:B74"/>
    <mergeCell ref="C74:L74"/>
    <mergeCell ref="B65:B66"/>
    <mergeCell ref="C66:L66"/>
    <mergeCell ref="B67:B68"/>
    <mergeCell ref="C68:L68"/>
    <mergeCell ref="A69:A70"/>
    <mergeCell ref="B69:B70"/>
    <mergeCell ref="C70:L70"/>
    <mergeCell ref="A61:A62"/>
    <mergeCell ref="B61:B62"/>
    <mergeCell ref="C62:L62"/>
    <mergeCell ref="A63:A64"/>
    <mergeCell ref="B63:B64"/>
    <mergeCell ref="C64:L64"/>
    <mergeCell ref="A57:A58"/>
    <mergeCell ref="B57:B58"/>
    <mergeCell ref="C58:L58"/>
    <mergeCell ref="A59:A60"/>
    <mergeCell ref="B59:B60"/>
    <mergeCell ref="C60:L60"/>
    <mergeCell ref="A53:A54"/>
    <mergeCell ref="B53:B54"/>
    <mergeCell ref="C54:L54"/>
    <mergeCell ref="A55:A56"/>
    <mergeCell ref="B55:B56"/>
    <mergeCell ref="C56:L56"/>
    <mergeCell ref="A49:A50"/>
    <mergeCell ref="B49:B50"/>
    <mergeCell ref="C50:L50"/>
    <mergeCell ref="A51:A52"/>
    <mergeCell ref="B51:B52"/>
    <mergeCell ref="C52:L52"/>
    <mergeCell ref="A45:A46"/>
    <mergeCell ref="B45:B46"/>
    <mergeCell ref="C46:L46"/>
    <mergeCell ref="A47:A48"/>
    <mergeCell ref="B47:B48"/>
    <mergeCell ref="C48:L48"/>
    <mergeCell ref="A43:A44"/>
    <mergeCell ref="B43:B44"/>
    <mergeCell ref="C44:L44"/>
    <mergeCell ref="B35:B36"/>
    <mergeCell ref="C36:L36"/>
    <mergeCell ref="B37:B38"/>
    <mergeCell ref="C38:L38"/>
    <mergeCell ref="B39:B40"/>
    <mergeCell ref="C40:L40"/>
    <mergeCell ref="A25:A26"/>
    <mergeCell ref="B25:B26"/>
    <mergeCell ref="C26:L26"/>
    <mergeCell ref="A27:A28"/>
    <mergeCell ref="B27:B28"/>
    <mergeCell ref="C28:L28"/>
    <mergeCell ref="A41:A42"/>
    <mergeCell ref="B41:B42"/>
    <mergeCell ref="C42:L42"/>
    <mergeCell ref="B1:M1"/>
    <mergeCell ref="B3:B4"/>
    <mergeCell ref="C3:L3"/>
    <mergeCell ref="M3:M4"/>
    <mergeCell ref="C4:L4"/>
    <mergeCell ref="A5:A6"/>
    <mergeCell ref="B5:B6"/>
    <mergeCell ref="C6:L6"/>
    <mergeCell ref="B17:B18"/>
    <mergeCell ref="C18:L18"/>
    <mergeCell ref="A13:A14"/>
    <mergeCell ref="B13:B14"/>
    <mergeCell ref="C14:L14"/>
    <mergeCell ref="A15:A16"/>
    <mergeCell ref="B15:B16"/>
    <mergeCell ref="C16:L16"/>
    <mergeCell ref="B179:B180"/>
    <mergeCell ref="C180:L180"/>
    <mergeCell ref="A7:A8"/>
    <mergeCell ref="B7:B8"/>
    <mergeCell ref="C8:L8"/>
    <mergeCell ref="B9:B10"/>
    <mergeCell ref="C10:L10"/>
    <mergeCell ref="B11:B12"/>
    <mergeCell ref="C12:L12"/>
    <mergeCell ref="A19:A20"/>
    <mergeCell ref="B19:B20"/>
    <mergeCell ref="C20:L20"/>
    <mergeCell ref="B21:B22"/>
    <mergeCell ref="C22:L22"/>
    <mergeCell ref="B29:B30"/>
    <mergeCell ref="C30:L30"/>
    <mergeCell ref="A31:A32"/>
    <mergeCell ref="B31:B32"/>
    <mergeCell ref="C32:L32"/>
    <mergeCell ref="A33:A34"/>
    <mergeCell ref="B33:B34"/>
    <mergeCell ref="C34:L34"/>
    <mergeCell ref="B23:B24"/>
    <mergeCell ref="C24:L24"/>
  </mergeCells>
  <phoneticPr fontId="5"/>
  <printOptions horizontalCentered="1"/>
  <pageMargins left="0.39370078740157483" right="0.43307086614173229" top="0.74803149606299213" bottom="0.74803149606299213" header="0.31496062992125984" footer="0.31496062992125984"/>
  <pageSetup paperSize="9" scale="95" fitToHeight="0" orientation="portrait" r:id="rId1"/>
  <rowBreaks count="5" manualBreakCount="5">
    <brk id="38" min="1" max="12" man="1"/>
    <brk id="74" min="1" max="12" man="1"/>
    <brk id="110" min="1" max="12" man="1"/>
    <brk id="146" min="1" max="12" man="1"/>
    <brk id="180" min="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D9AA0-DDE2-4DE4-8BEE-AFFA45F43ED1}">
  <sheetPr>
    <tabColor rgb="FF00B0F0"/>
  </sheetPr>
  <dimension ref="A1:CD71"/>
  <sheetViews>
    <sheetView showGridLines="0" view="pageBreakPreview" zoomScale="30" zoomScaleNormal="100" zoomScaleSheetLayoutView="30" workbookViewId="0">
      <pane xSplit="4" ySplit="11" topLeftCell="E12" activePane="bottomRight" state="frozen"/>
      <selection activeCell="A3" sqref="A3:K3"/>
      <selection pane="topRight" activeCell="A3" sqref="A3:K3"/>
      <selection pane="bottomLeft" activeCell="A3" sqref="A3:K3"/>
      <selection pane="bottomRight" activeCell="A3" sqref="A3:K3"/>
    </sheetView>
  </sheetViews>
  <sheetFormatPr defaultColWidth="8.88671875" defaultRowHeight="15" customHeight="1"/>
  <cols>
    <col min="1" max="1" width="1.6640625" style="262" customWidth="1"/>
    <col min="2" max="2" width="5.109375" style="262" customWidth="1"/>
    <col min="3" max="3" width="7.33203125" style="262" customWidth="1"/>
    <col min="4" max="4" width="40.6640625" style="262" customWidth="1"/>
    <col min="5" max="10" width="35" style="263" customWidth="1"/>
    <col min="11" max="11" width="1.77734375" style="262" customWidth="1"/>
    <col min="12" max="12" width="1.6640625" style="262" customWidth="1"/>
    <col min="13" max="13" width="5.109375" style="262" customWidth="1"/>
    <col min="14" max="14" width="7.33203125" style="262" customWidth="1"/>
    <col min="15" max="15" width="40.6640625" style="262" customWidth="1"/>
    <col min="16" max="21" width="35" style="263" customWidth="1"/>
    <col min="22" max="22" width="1.77734375" style="262" customWidth="1"/>
    <col min="23" max="23" width="1.6640625" style="262" customWidth="1"/>
    <col min="24" max="24" width="5.109375" style="262" customWidth="1"/>
    <col min="25" max="25" width="7.33203125" style="262" customWidth="1"/>
    <col min="26" max="26" width="40.6640625" style="262" customWidth="1"/>
    <col min="27" max="32" width="35" style="263" customWidth="1"/>
    <col min="33" max="33" width="1.77734375" style="262" customWidth="1"/>
    <col min="34" max="16384" width="8.88671875" style="262"/>
  </cols>
  <sheetData>
    <row r="1" spans="2:36" ht="9" customHeight="1" thickBot="1"/>
    <row r="2" spans="2:36" ht="48" customHeight="1" thickTop="1" thickBot="1">
      <c r="B2" s="1348" t="s">
        <v>953</v>
      </c>
      <c r="C2" s="1348"/>
      <c r="D2" s="1348"/>
      <c r="E2" s="1349" t="s">
        <v>1054</v>
      </c>
      <c r="F2" s="1349"/>
      <c r="G2" s="1350" t="s">
        <v>954</v>
      </c>
      <c r="H2" s="1347"/>
      <c r="M2" s="1345"/>
      <c r="N2" s="1345"/>
      <c r="O2" s="1345"/>
      <c r="P2" s="1346"/>
      <c r="Q2" s="1346"/>
      <c r="R2" s="1347"/>
      <c r="S2" s="1347"/>
      <c r="X2" s="1345"/>
      <c r="Y2" s="1345"/>
      <c r="Z2" s="1345"/>
      <c r="AA2" s="1346"/>
      <c r="AB2" s="1346"/>
      <c r="AC2" s="1347"/>
      <c r="AD2" s="1347"/>
    </row>
    <row r="3" spans="2:36" ht="48" customHeight="1" thickTop="1" thickBot="1">
      <c r="B3" s="1348" t="s">
        <v>955</v>
      </c>
      <c r="C3" s="1348"/>
      <c r="D3" s="1348"/>
      <c r="E3" s="1349" t="s">
        <v>1055</v>
      </c>
      <c r="F3" s="1349"/>
      <c r="M3" s="1345"/>
      <c r="N3" s="1345"/>
      <c r="O3" s="1345"/>
      <c r="P3" s="1346"/>
      <c r="Q3" s="1346"/>
      <c r="X3" s="1345"/>
      <c r="Y3" s="1345"/>
      <c r="Z3" s="1345"/>
      <c r="AA3" s="1346"/>
      <c r="AB3" s="1346"/>
    </row>
    <row r="4" spans="2:36" ht="37.5" customHeight="1" thickTop="1"/>
    <row r="5" spans="2:36" ht="9" customHeight="1">
      <c r="B5" s="263"/>
      <c r="C5" s="263"/>
      <c r="D5" s="263"/>
      <c r="M5" s="263"/>
      <c r="N5" s="263"/>
      <c r="O5" s="263"/>
      <c r="X5" s="263"/>
      <c r="Y5" s="263"/>
      <c r="Z5" s="263"/>
    </row>
    <row r="6" spans="2:36" s="265" customFormat="1" ht="30" customHeight="1">
      <c r="B6" s="1343" t="s">
        <v>956</v>
      </c>
      <c r="C6" s="1343"/>
      <c r="D6" s="1343"/>
      <c r="E6" s="1343"/>
      <c r="F6" s="1343"/>
      <c r="G6" s="1343"/>
      <c r="H6" s="1343"/>
      <c r="I6" s="1343"/>
      <c r="J6" s="1343"/>
      <c r="K6" s="264"/>
      <c r="L6" s="264"/>
      <c r="M6" s="1343" t="s">
        <v>956</v>
      </c>
      <c r="N6" s="1343"/>
      <c r="O6" s="1343"/>
      <c r="P6" s="1343"/>
      <c r="Q6" s="1343"/>
      <c r="R6" s="1343"/>
      <c r="S6" s="1343"/>
      <c r="T6" s="1343"/>
      <c r="U6" s="1343"/>
      <c r="V6" s="264"/>
      <c r="W6" s="264"/>
      <c r="X6" s="1343" t="s">
        <v>956</v>
      </c>
      <c r="Y6" s="1343"/>
      <c r="Z6" s="1343"/>
      <c r="AA6" s="1343"/>
      <c r="AB6" s="1343"/>
      <c r="AC6" s="1343"/>
      <c r="AD6" s="1343"/>
      <c r="AE6" s="1343"/>
      <c r="AF6" s="1343"/>
      <c r="AG6" s="264"/>
    </row>
    <row r="7" spans="2:36" s="265" customFormat="1" ht="60" customHeight="1">
      <c r="B7" s="1344" t="s">
        <v>957</v>
      </c>
      <c r="C7" s="1344"/>
      <c r="D7" s="1344"/>
      <c r="E7" s="1344"/>
      <c r="F7" s="1344"/>
      <c r="G7" s="1344"/>
      <c r="H7" s="1344"/>
      <c r="I7" s="1344"/>
      <c r="J7" s="1344"/>
      <c r="M7" s="1344" t="s">
        <v>958</v>
      </c>
      <c r="N7" s="1344"/>
      <c r="O7" s="1344"/>
      <c r="P7" s="1344"/>
      <c r="Q7" s="1344"/>
      <c r="R7" s="1344"/>
      <c r="S7" s="1344"/>
      <c r="T7" s="1344"/>
      <c r="U7" s="1344"/>
      <c r="X7" s="1344" t="s">
        <v>959</v>
      </c>
      <c r="Y7" s="1344"/>
      <c r="Z7" s="1344"/>
      <c r="AA7" s="1344"/>
      <c r="AB7" s="1344"/>
      <c r="AC7" s="1344"/>
      <c r="AD7" s="1344"/>
      <c r="AE7" s="1344"/>
      <c r="AF7" s="1344"/>
    </row>
    <row r="8" spans="2:36" s="265" customFormat="1" ht="30" customHeight="1">
      <c r="B8" s="1351" t="s">
        <v>960</v>
      </c>
      <c r="C8" s="1351"/>
      <c r="D8" s="1351"/>
      <c r="E8" s="1351"/>
      <c r="F8" s="1351"/>
      <c r="G8" s="1351"/>
      <c r="H8" s="1351"/>
      <c r="I8" s="1351"/>
      <c r="J8" s="1351"/>
      <c r="K8" s="266"/>
      <c r="L8" s="266"/>
      <c r="M8" s="1351" t="s">
        <v>960</v>
      </c>
      <c r="N8" s="1351"/>
      <c r="O8" s="1351"/>
      <c r="P8" s="1351"/>
      <c r="Q8" s="1351"/>
      <c r="R8" s="1351"/>
      <c r="S8" s="1351"/>
      <c r="T8" s="1351"/>
      <c r="U8" s="1351"/>
      <c r="V8" s="266"/>
      <c r="W8" s="266"/>
      <c r="X8" s="1351" t="s">
        <v>960</v>
      </c>
      <c r="Y8" s="1351"/>
      <c r="Z8" s="1351"/>
      <c r="AA8" s="1351"/>
      <c r="AB8" s="1351"/>
      <c r="AC8" s="1351"/>
      <c r="AD8" s="1351"/>
      <c r="AE8" s="1351"/>
      <c r="AF8" s="1351"/>
      <c r="AG8" s="266"/>
    </row>
    <row r="9" spans="2:36" s="265" customFormat="1" ht="9" customHeight="1" thickBot="1">
      <c r="B9" s="267"/>
      <c r="C9" s="267"/>
      <c r="D9" s="267"/>
      <c r="E9" s="1352"/>
      <c r="F9" s="1352"/>
      <c r="G9" s="1352"/>
      <c r="H9" s="1352"/>
      <c r="I9" s="1352"/>
      <c r="J9" s="1352"/>
      <c r="M9" s="267"/>
      <c r="N9" s="267"/>
      <c r="O9" s="267"/>
      <c r="P9" s="1352"/>
      <c r="Q9" s="1352"/>
      <c r="R9" s="1352"/>
      <c r="S9" s="1352"/>
      <c r="T9" s="1352"/>
      <c r="U9" s="1352"/>
      <c r="X9" s="267"/>
      <c r="Y9" s="267"/>
      <c r="Z9" s="267"/>
      <c r="AA9" s="1352"/>
      <c r="AB9" s="1352"/>
      <c r="AC9" s="1352"/>
      <c r="AD9" s="1352"/>
      <c r="AE9" s="1352"/>
      <c r="AF9" s="1352"/>
    </row>
    <row r="10" spans="2:36" s="265" customFormat="1" ht="30" customHeight="1">
      <c r="B10" s="1359" t="s">
        <v>961</v>
      </c>
      <c r="C10" s="1360"/>
      <c r="D10" s="1361"/>
      <c r="E10" s="1362" t="s">
        <v>47</v>
      </c>
      <c r="F10" s="1360"/>
      <c r="G10" s="1362" t="s">
        <v>189</v>
      </c>
      <c r="H10" s="1361"/>
      <c r="I10" s="1362" t="s">
        <v>190</v>
      </c>
      <c r="J10" s="1363"/>
      <c r="M10" s="1359" t="s">
        <v>961</v>
      </c>
      <c r="N10" s="1360"/>
      <c r="O10" s="1361"/>
      <c r="P10" s="1362" t="s">
        <v>191</v>
      </c>
      <c r="Q10" s="1361"/>
      <c r="R10" s="1362" t="s">
        <v>192</v>
      </c>
      <c r="S10" s="1361"/>
      <c r="T10" s="1362" t="s">
        <v>193</v>
      </c>
      <c r="U10" s="1363"/>
      <c r="X10" s="1359" t="s">
        <v>961</v>
      </c>
      <c r="Y10" s="1360"/>
      <c r="Z10" s="1361"/>
      <c r="AA10" s="1362" t="s">
        <v>194</v>
      </c>
      <c r="AB10" s="1361"/>
      <c r="AC10" s="1362" t="s">
        <v>195</v>
      </c>
      <c r="AD10" s="1363"/>
    </row>
    <row r="11" spans="2:36" s="265" customFormat="1" ht="90" customHeight="1">
      <c r="B11" s="1364" t="s">
        <v>962</v>
      </c>
      <c r="C11" s="1365"/>
      <c r="D11" s="1366"/>
      <c r="E11" s="268" t="s">
        <v>1056</v>
      </c>
      <c r="F11" s="315" t="s">
        <v>963</v>
      </c>
      <c r="G11" s="268" t="s">
        <v>964</v>
      </c>
      <c r="H11" s="269" t="s">
        <v>963</v>
      </c>
      <c r="I11" s="268" t="s">
        <v>964</v>
      </c>
      <c r="J11" s="270" t="s">
        <v>963</v>
      </c>
      <c r="M11" s="1364" t="s">
        <v>962</v>
      </c>
      <c r="N11" s="1365"/>
      <c r="O11" s="1366"/>
      <c r="P11" s="268" t="s">
        <v>964</v>
      </c>
      <c r="Q11" s="269" t="s">
        <v>963</v>
      </c>
      <c r="R11" s="268" t="s">
        <v>964</v>
      </c>
      <c r="S11" s="269" t="s">
        <v>963</v>
      </c>
      <c r="T11" s="268" t="s">
        <v>964</v>
      </c>
      <c r="U11" s="270" t="s">
        <v>963</v>
      </c>
      <c r="X11" s="1364" t="s">
        <v>962</v>
      </c>
      <c r="Y11" s="1365"/>
      <c r="Z11" s="1366"/>
      <c r="AA11" s="268" t="s">
        <v>964</v>
      </c>
      <c r="AB11" s="269" t="s">
        <v>963</v>
      </c>
      <c r="AC11" s="268" t="s">
        <v>964</v>
      </c>
      <c r="AD11" s="270" t="s">
        <v>963</v>
      </c>
    </row>
    <row r="12" spans="2:36" s="265" customFormat="1" ht="30" customHeight="1">
      <c r="B12" s="1353" t="s">
        <v>965</v>
      </c>
      <c r="C12" s="1354"/>
      <c r="D12" s="1355"/>
      <c r="E12" s="271"/>
      <c r="F12" s="272"/>
      <c r="G12" s="271"/>
      <c r="H12" s="273"/>
      <c r="I12" s="271"/>
      <c r="J12" s="274"/>
      <c r="M12" s="1353" t="s">
        <v>965</v>
      </c>
      <c r="N12" s="1354"/>
      <c r="O12" s="1355"/>
      <c r="P12" s="271"/>
      <c r="Q12" s="273"/>
      <c r="R12" s="271"/>
      <c r="S12" s="273"/>
      <c r="T12" s="271"/>
      <c r="U12" s="274"/>
      <c r="X12" s="1353" t="s">
        <v>965</v>
      </c>
      <c r="Y12" s="1354"/>
      <c r="Z12" s="1355"/>
      <c r="AA12" s="271"/>
      <c r="AB12" s="273"/>
      <c r="AC12" s="271"/>
      <c r="AD12" s="274"/>
    </row>
    <row r="13" spans="2:36" s="265" customFormat="1" ht="30" customHeight="1">
      <c r="B13" s="1356" t="s">
        <v>966</v>
      </c>
      <c r="C13" s="1357"/>
      <c r="D13" s="1358"/>
      <c r="E13" s="275"/>
      <c r="F13" s="276"/>
      <c r="G13" s="275"/>
      <c r="H13" s="277"/>
      <c r="I13" s="275"/>
      <c r="J13" s="278"/>
      <c r="M13" s="1356" t="s">
        <v>966</v>
      </c>
      <c r="N13" s="1357"/>
      <c r="O13" s="1358"/>
      <c r="P13" s="275"/>
      <c r="Q13" s="277"/>
      <c r="R13" s="275"/>
      <c r="S13" s="277"/>
      <c r="T13" s="275"/>
      <c r="U13" s="278"/>
      <c r="X13" s="1356" t="s">
        <v>966</v>
      </c>
      <c r="Y13" s="1357"/>
      <c r="Z13" s="1358"/>
      <c r="AA13" s="275"/>
      <c r="AB13" s="277"/>
      <c r="AC13" s="275"/>
      <c r="AD13" s="278"/>
    </row>
    <row r="14" spans="2:36" s="265" customFormat="1" ht="30" customHeight="1">
      <c r="B14" s="279"/>
      <c r="C14" s="1368" t="s">
        <v>967</v>
      </c>
      <c r="D14" s="1369"/>
      <c r="E14" s="280" t="s">
        <v>968</v>
      </c>
      <c r="F14" s="300" t="s">
        <v>968</v>
      </c>
      <c r="G14" s="280" t="s">
        <v>969</v>
      </c>
      <c r="H14" s="281" t="s">
        <v>968</v>
      </c>
      <c r="I14" s="280" t="s">
        <v>969</v>
      </c>
      <c r="J14" s="282" t="s">
        <v>968</v>
      </c>
      <c r="M14" s="279"/>
      <c r="N14" s="1368" t="s">
        <v>967</v>
      </c>
      <c r="O14" s="1369"/>
      <c r="P14" s="280" t="s">
        <v>969</v>
      </c>
      <c r="Q14" s="281" t="s">
        <v>968</v>
      </c>
      <c r="R14" s="280" t="s">
        <v>969</v>
      </c>
      <c r="S14" s="281" t="s">
        <v>968</v>
      </c>
      <c r="T14" s="280" t="s">
        <v>969</v>
      </c>
      <c r="U14" s="282" t="s">
        <v>968</v>
      </c>
      <c r="X14" s="279"/>
      <c r="Y14" s="1368" t="s">
        <v>967</v>
      </c>
      <c r="Z14" s="1369"/>
      <c r="AA14" s="280" t="s">
        <v>969</v>
      </c>
      <c r="AB14" s="281" t="s">
        <v>968</v>
      </c>
      <c r="AC14" s="280" t="s">
        <v>969</v>
      </c>
      <c r="AD14" s="282" t="s">
        <v>968</v>
      </c>
      <c r="AH14" s="1367"/>
      <c r="AI14" s="1367"/>
      <c r="AJ14" s="1367"/>
    </row>
    <row r="15" spans="2:36" s="265" customFormat="1" ht="30" customHeight="1">
      <c r="B15" s="283"/>
      <c r="C15" s="1370" t="s">
        <v>970</v>
      </c>
      <c r="D15" s="1371"/>
      <c r="E15" s="284" t="s">
        <v>969</v>
      </c>
      <c r="F15" s="285" t="s">
        <v>968</v>
      </c>
      <c r="G15" s="284" t="s">
        <v>969</v>
      </c>
      <c r="H15" s="286" t="s">
        <v>968</v>
      </c>
      <c r="I15" s="284" t="s">
        <v>969</v>
      </c>
      <c r="J15" s="287" t="s">
        <v>968</v>
      </c>
      <c r="M15" s="283"/>
      <c r="N15" s="1370" t="s">
        <v>970</v>
      </c>
      <c r="O15" s="1371"/>
      <c r="P15" s="284" t="s">
        <v>969</v>
      </c>
      <c r="Q15" s="286" t="s">
        <v>968</v>
      </c>
      <c r="R15" s="284" t="s">
        <v>969</v>
      </c>
      <c r="S15" s="286" t="s">
        <v>968</v>
      </c>
      <c r="T15" s="284" t="s">
        <v>969</v>
      </c>
      <c r="U15" s="287" t="s">
        <v>968</v>
      </c>
      <c r="X15" s="283"/>
      <c r="Y15" s="1370" t="s">
        <v>970</v>
      </c>
      <c r="Z15" s="1371"/>
      <c r="AA15" s="284" t="s">
        <v>969</v>
      </c>
      <c r="AB15" s="286" t="s">
        <v>968</v>
      </c>
      <c r="AC15" s="284" t="s">
        <v>969</v>
      </c>
      <c r="AD15" s="287" t="s">
        <v>968</v>
      </c>
      <c r="AH15" s="1367"/>
      <c r="AI15" s="1367"/>
      <c r="AJ15" s="1367"/>
    </row>
    <row r="16" spans="2:36" s="265" customFormat="1" ht="30" customHeight="1">
      <c r="B16" s="1372" t="s">
        <v>971</v>
      </c>
      <c r="C16" s="1373"/>
      <c r="D16" s="1374"/>
      <c r="E16" s="284" t="s">
        <v>969</v>
      </c>
      <c r="F16" s="273" t="s">
        <v>968</v>
      </c>
      <c r="G16" s="284" t="s">
        <v>969</v>
      </c>
      <c r="H16" s="273" t="s">
        <v>968</v>
      </c>
      <c r="I16" s="284" t="s">
        <v>969</v>
      </c>
      <c r="J16" s="274" t="s">
        <v>968</v>
      </c>
      <c r="M16" s="1372" t="s">
        <v>971</v>
      </c>
      <c r="N16" s="1373"/>
      <c r="O16" s="1374"/>
      <c r="P16" s="284" t="s">
        <v>969</v>
      </c>
      <c r="Q16" s="273" t="s">
        <v>968</v>
      </c>
      <c r="R16" s="284" t="s">
        <v>969</v>
      </c>
      <c r="S16" s="273" t="s">
        <v>968</v>
      </c>
      <c r="T16" s="284" t="s">
        <v>969</v>
      </c>
      <c r="U16" s="274" t="s">
        <v>968</v>
      </c>
      <c r="X16" s="1372" t="s">
        <v>971</v>
      </c>
      <c r="Y16" s="1373"/>
      <c r="Z16" s="1374"/>
      <c r="AA16" s="284" t="s">
        <v>969</v>
      </c>
      <c r="AB16" s="273" t="s">
        <v>968</v>
      </c>
      <c r="AC16" s="284" t="s">
        <v>969</v>
      </c>
      <c r="AD16" s="274" t="s">
        <v>968</v>
      </c>
      <c r="AH16" s="1367"/>
      <c r="AI16" s="1367"/>
      <c r="AJ16" s="1367"/>
    </row>
    <row r="17" spans="2:38" s="265" customFormat="1" ht="30" customHeight="1">
      <c r="B17" s="1356" t="s">
        <v>972</v>
      </c>
      <c r="C17" s="1357"/>
      <c r="D17" s="1358"/>
      <c r="E17" s="275"/>
      <c r="F17" s="277"/>
      <c r="G17" s="275"/>
      <c r="H17" s="277"/>
      <c r="I17" s="275"/>
      <c r="J17" s="278"/>
      <c r="M17" s="1356" t="s">
        <v>972</v>
      </c>
      <c r="N17" s="1357"/>
      <c r="O17" s="1358"/>
      <c r="P17" s="275"/>
      <c r="Q17" s="277"/>
      <c r="R17" s="275"/>
      <c r="S17" s="277"/>
      <c r="T17" s="275"/>
      <c r="U17" s="278"/>
      <c r="X17" s="1356" t="s">
        <v>972</v>
      </c>
      <c r="Y17" s="1357"/>
      <c r="Z17" s="1358"/>
      <c r="AA17" s="275"/>
      <c r="AB17" s="277"/>
      <c r="AC17" s="275"/>
      <c r="AD17" s="278"/>
      <c r="AH17" s="1367"/>
      <c r="AI17" s="1367"/>
      <c r="AJ17" s="1367"/>
    </row>
    <row r="18" spans="2:38" s="265" customFormat="1" ht="30" customHeight="1">
      <c r="B18" s="279"/>
      <c r="C18" s="1368" t="s">
        <v>474</v>
      </c>
      <c r="D18" s="1369"/>
      <c r="E18" s="288" t="s">
        <v>969</v>
      </c>
      <c r="F18" s="289" t="s">
        <v>968</v>
      </c>
      <c r="G18" s="288" t="s">
        <v>969</v>
      </c>
      <c r="H18" s="289" t="s">
        <v>968</v>
      </c>
      <c r="I18" s="288" t="s">
        <v>969</v>
      </c>
      <c r="J18" s="290" t="s">
        <v>968</v>
      </c>
      <c r="M18" s="279"/>
      <c r="N18" s="1368" t="s">
        <v>474</v>
      </c>
      <c r="O18" s="1369"/>
      <c r="P18" s="288" t="s">
        <v>969</v>
      </c>
      <c r="Q18" s="289" t="s">
        <v>968</v>
      </c>
      <c r="R18" s="288" t="s">
        <v>969</v>
      </c>
      <c r="S18" s="289" t="s">
        <v>968</v>
      </c>
      <c r="T18" s="288" t="s">
        <v>969</v>
      </c>
      <c r="U18" s="290" t="s">
        <v>968</v>
      </c>
      <c r="X18" s="279"/>
      <c r="Y18" s="1368" t="s">
        <v>474</v>
      </c>
      <c r="Z18" s="1369"/>
      <c r="AA18" s="288" t="s">
        <v>969</v>
      </c>
      <c r="AB18" s="289" t="s">
        <v>968</v>
      </c>
      <c r="AC18" s="288" t="s">
        <v>969</v>
      </c>
      <c r="AD18" s="290" t="s">
        <v>968</v>
      </c>
    </row>
    <row r="19" spans="2:38" s="265" customFormat="1" ht="30" customHeight="1">
      <c r="B19" s="279"/>
      <c r="C19" s="1368" t="s">
        <v>973</v>
      </c>
      <c r="D19" s="1369"/>
      <c r="E19" s="288" t="s">
        <v>969</v>
      </c>
      <c r="F19" s="289" t="s">
        <v>968</v>
      </c>
      <c r="G19" s="288" t="s">
        <v>969</v>
      </c>
      <c r="H19" s="289" t="s">
        <v>968</v>
      </c>
      <c r="I19" s="288" t="s">
        <v>969</v>
      </c>
      <c r="J19" s="290" t="s">
        <v>968</v>
      </c>
      <c r="M19" s="279"/>
      <c r="N19" s="1368" t="s">
        <v>973</v>
      </c>
      <c r="O19" s="1369"/>
      <c r="P19" s="288" t="s">
        <v>969</v>
      </c>
      <c r="Q19" s="289" t="s">
        <v>968</v>
      </c>
      <c r="R19" s="288" t="s">
        <v>969</v>
      </c>
      <c r="S19" s="289" t="s">
        <v>968</v>
      </c>
      <c r="T19" s="288" t="s">
        <v>969</v>
      </c>
      <c r="U19" s="290" t="s">
        <v>968</v>
      </c>
      <c r="X19" s="279"/>
      <c r="Y19" s="1368" t="s">
        <v>973</v>
      </c>
      <c r="Z19" s="1369"/>
      <c r="AA19" s="288" t="s">
        <v>969</v>
      </c>
      <c r="AB19" s="289" t="s">
        <v>968</v>
      </c>
      <c r="AC19" s="288" t="s">
        <v>969</v>
      </c>
      <c r="AD19" s="290" t="s">
        <v>968</v>
      </c>
      <c r="AJ19" s="291"/>
      <c r="AK19" s="291"/>
      <c r="AL19" s="291"/>
    </row>
    <row r="20" spans="2:38" s="265" customFormat="1" ht="30" customHeight="1">
      <c r="B20" s="283"/>
      <c r="C20" s="1370" t="s">
        <v>974</v>
      </c>
      <c r="D20" s="1371"/>
      <c r="E20" s="284" t="s">
        <v>968</v>
      </c>
      <c r="F20" s="285" t="s">
        <v>975</v>
      </c>
      <c r="G20" s="284" t="s">
        <v>968</v>
      </c>
      <c r="H20" s="286" t="s">
        <v>975</v>
      </c>
      <c r="I20" s="284" t="s">
        <v>968</v>
      </c>
      <c r="J20" s="287" t="s">
        <v>975</v>
      </c>
      <c r="M20" s="283"/>
      <c r="N20" s="1370" t="s">
        <v>974</v>
      </c>
      <c r="O20" s="1371"/>
      <c r="P20" s="284" t="s">
        <v>968</v>
      </c>
      <c r="Q20" s="286" t="s">
        <v>975</v>
      </c>
      <c r="R20" s="284" t="s">
        <v>968</v>
      </c>
      <c r="S20" s="286" t="s">
        <v>975</v>
      </c>
      <c r="T20" s="284" t="s">
        <v>968</v>
      </c>
      <c r="U20" s="287" t="s">
        <v>975</v>
      </c>
      <c r="X20" s="283"/>
      <c r="Y20" s="1370" t="s">
        <v>974</v>
      </c>
      <c r="Z20" s="1371"/>
      <c r="AA20" s="284" t="s">
        <v>968</v>
      </c>
      <c r="AB20" s="286" t="s">
        <v>975</v>
      </c>
      <c r="AC20" s="284" t="s">
        <v>968</v>
      </c>
      <c r="AD20" s="287" t="s">
        <v>975</v>
      </c>
    </row>
    <row r="21" spans="2:38" s="293" customFormat="1" ht="30" customHeight="1">
      <c r="B21" s="1356" t="s">
        <v>976</v>
      </c>
      <c r="C21" s="1357"/>
      <c r="D21" s="1358"/>
      <c r="E21" s="292" t="s">
        <v>977</v>
      </c>
      <c r="F21" s="1375" t="s">
        <v>978</v>
      </c>
      <c r="G21" s="275" t="s">
        <v>979</v>
      </c>
      <c r="H21" s="1375" t="s">
        <v>978</v>
      </c>
      <c r="I21" s="275" t="s">
        <v>979</v>
      </c>
      <c r="J21" s="1378" t="s">
        <v>978</v>
      </c>
      <c r="M21" s="1356" t="s">
        <v>976</v>
      </c>
      <c r="N21" s="1357"/>
      <c r="O21" s="1358"/>
      <c r="P21" s="275" t="s">
        <v>979</v>
      </c>
      <c r="Q21" s="1375" t="s">
        <v>978</v>
      </c>
      <c r="R21" s="275" t="s">
        <v>979</v>
      </c>
      <c r="S21" s="1375" t="s">
        <v>978</v>
      </c>
      <c r="T21" s="275" t="s">
        <v>979</v>
      </c>
      <c r="U21" s="1378" t="s">
        <v>978</v>
      </c>
      <c r="X21" s="1356" t="s">
        <v>976</v>
      </c>
      <c r="Y21" s="1357"/>
      <c r="Z21" s="1358"/>
      <c r="AA21" s="275" t="s">
        <v>979</v>
      </c>
      <c r="AB21" s="1375" t="s">
        <v>978</v>
      </c>
      <c r="AC21" s="275" t="s">
        <v>979</v>
      </c>
      <c r="AD21" s="1378" t="s">
        <v>978</v>
      </c>
      <c r="AJ21" s="265"/>
      <c r="AK21" s="265"/>
      <c r="AL21" s="265"/>
    </row>
    <row r="22" spans="2:38" s="265" customFormat="1" ht="30" customHeight="1">
      <c r="B22" s="279"/>
      <c r="C22" s="1368" t="s">
        <v>980</v>
      </c>
      <c r="D22" s="1369"/>
      <c r="E22" s="280" t="s">
        <v>969</v>
      </c>
      <c r="F22" s="1376"/>
      <c r="G22" s="288" t="s">
        <v>979</v>
      </c>
      <c r="H22" s="1376"/>
      <c r="I22" s="288" t="s">
        <v>979</v>
      </c>
      <c r="J22" s="1379"/>
      <c r="M22" s="279"/>
      <c r="N22" s="1368" t="s">
        <v>980</v>
      </c>
      <c r="O22" s="1369"/>
      <c r="P22" s="288" t="s">
        <v>979</v>
      </c>
      <c r="Q22" s="1376"/>
      <c r="R22" s="288" t="s">
        <v>979</v>
      </c>
      <c r="S22" s="1376"/>
      <c r="T22" s="288" t="s">
        <v>979</v>
      </c>
      <c r="U22" s="1379"/>
      <c r="X22" s="279"/>
      <c r="Y22" s="1368" t="s">
        <v>980</v>
      </c>
      <c r="Z22" s="1369"/>
      <c r="AA22" s="288" t="s">
        <v>979</v>
      </c>
      <c r="AB22" s="1376"/>
      <c r="AC22" s="288" t="s">
        <v>979</v>
      </c>
      <c r="AD22" s="1379"/>
    </row>
    <row r="23" spans="2:38" s="265" customFormat="1" ht="60" customHeight="1">
      <c r="B23" s="279"/>
      <c r="C23" s="1368" t="s">
        <v>981</v>
      </c>
      <c r="D23" s="1369"/>
      <c r="E23" s="288" t="s">
        <v>969</v>
      </c>
      <c r="F23" s="1376"/>
      <c r="G23" s="294" t="s">
        <v>982</v>
      </c>
      <c r="H23" s="1376"/>
      <c r="I23" s="294" t="s">
        <v>982</v>
      </c>
      <c r="J23" s="1379"/>
      <c r="M23" s="279"/>
      <c r="N23" s="1368" t="s">
        <v>981</v>
      </c>
      <c r="O23" s="1369"/>
      <c r="P23" s="294" t="s">
        <v>982</v>
      </c>
      <c r="Q23" s="1376"/>
      <c r="R23" s="294" t="s">
        <v>982</v>
      </c>
      <c r="S23" s="1376"/>
      <c r="T23" s="294" t="s">
        <v>982</v>
      </c>
      <c r="U23" s="1379"/>
      <c r="X23" s="279"/>
      <c r="Y23" s="1368" t="s">
        <v>981</v>
      </c>
      <c r="Z23" s="1369"/>
      <c r="AA23" s="294" t="s">
        <v>982</v>
      </c>
      <c r="AB23" s="1376"/>
      <c r="AC23" s="294" t="s">
        <v>982</v>
      </c>
      <c r="AD23" s="1379"/>
    </row>
    <row r="24" spans="2:38" s="265" customFormat="1" ht="30" customHeight="1">
      <c r="B24" s="283"/>
      <c r="C24" s="1370" t="s">
        <v>983</v>
      </c>
      <c r="D24" s="1371"/>
      <c r="E24" s="295" t="s">
        <v>968</v>
      </c>
      <c r="F24" s="1377"/>
      <c r="G24" s="296" t="s">
        <v>968</v>
      </c>
      <c r="H24" s="1377"/>
      <c r="I24" s="296" t="s">
        <v>968</v>
      </c>
      <c r="J24" s="1380"/>
      <c r="M24" s="283"/>
      <c r="N24" s="1370" t="s">
        <v>983</v>
      </c>
      <c r="O24" s="1371"/>
      <c r="P24" s="296" t="s">
        <v>968</v>
      </c>
      <c r="Q24" s="1377"/>
      <c r="R24" s="296" t="s">
        <v>968</v>
      </c>
      <c r="S24" s="1377"/>
      <c r="T24" s="288" t="s">
        <v>969</v>
      </c>
      <c r="U24" s="1380"/>
      <c r="X24" s="283"/>
      <c r="Y24" s="1370" t="s">
        <v>983</v>
      </c>
      <c r="Z24" s="1371"/>
      <c r="AA24" s="288" t="s">
        <v>969</v>
      </c>
      <c r="AB24" s="1377"/>
      <c r="AC24" s="288" t="s">
        <v>969</v>
      </c>
      <c r="AD24" s="1380"/>
    </row>
    <row r="25" spans="2:38" s="265" customFormat="1" ht="30" customHeight="1">
      <c r="B25" s="1356" t="s">
        <v>984</v>
      </c>
      <c r="C25" s="1357"/>
      <c r="D25" s="1358"/>
      <c r="E25" s="292"/>
      <c r="F25" s="276"/>
      <c r="G25" s="292"/>
      <c r="H25" s="277"/>
      <c r="I25" s="292"/>
      <c r="J25" s="278"/>
      <c r="M25" s="1356" t="s">
        <v>984</v>
      </c>
      <c r="N25" s="1357"/>
      <c r="O25" s="1358"/>
      <c r="P25" s="292"/>
      <c r="Q25" s="277"/>
      <c r="R25" s="292"/>
      <c r="S25" s="277"/>
      <c r="T25" s="292"/>
      <c r="U25" s="278"/>
      <c r="X25" s="1356" t="s">
        <v>984</v>
      </c>
      <c r="Y25" s="1357"/>
      <c r="Z25" s="1358"/>
      <c r="AA25" s="292"/>
      <c r="AB25" s="277"/>
      <c r="AC25" s="292"/>
      <c r="AD25" s="278"/>
    </row>
    <row r="26" spans="2:38" s="265" customFormat="1" ht="30" customHeight="1">
      <c r="B26" s="279"/>
      <c r="C26" s="1368" t="s">
        <v>985</v>
      </c>
      <c r="D26" s="1369"/>
      <c r="E26" s="297" t="s">
        <v>968</v>
      </c>
      <c r="F26" s="298" t="s">
        <v>968</v>
      </c>
      <c r="G26" s="297" t="s">
        <v>968</v>
      </c>
      <c r="H26" s="289" t="s">
        <v>968</v>
      </c>
      <c r="I26" s="297" t="s">
        <v>968</v>
      </c>
      <c r="J26" s="290" t="s">
        <v>968</v>
      </c>
      <c r="M26" s="279"/>
      <c r="N26" s="1368" t="s">
        <v>985</v>
      </c>
      <c r="O26" s="1369"/>
      <c r="P26" s="297" t="s">
        <v>968</v>
      </c>
      <c r="Q26" s="289" t="s">
        <v>968</v>
      </c>
      <c r="R26" s="288" t="s">
        <v>969</v>
      </c>
      <c r="S26" s="289" t="s">
        <v>968</v>
      </c>
      <c r="T26" s="288" t="s">
        <v>969</v>
      </c>
      <c r="U26" s="290" t="s">
        <v>968</v>
      </c>
      <c r="X26" s="279"/>
      <c r="Y26" s="1368" t="s">
        <v>985</v>
      </c>
      <c r="Z26" s="1369"/>
      <c r="AA26" s="288" t="s">
        <v>969</v>
      </c>
      <c r="AB26" s="289" t="s">
        <v>968</v>
      </c>
      <c r="AC26" s="288" t="s">
        <v>969</v>
      </c>
      <c r="AD26" s="290" t="s">
        <v>968</v>
      </c>
    </row>
    <row r="27" spans="2:38" s="265" customFormat="1" ht="30" customHeight="1">
      <c r="B27" s="279"/>
      <c r="C27" s="1368" t="s">
        <v>986</v>
      </c>
      <c r="D27" s="1369"/>
      <c r="E27" s="288" t="s">
        <v>969</v>
      </c>
      <c r="F27" s="289" t="s">
        <v>968</v>
      </c>
      <c r="G27" s="288" t="s">
        <v>969</v>
      </c>
      <c r="H27" s="289" t="s">
        <v>968</v>
      </c>
      <c r="I27" s="288" t="s">
        <v>969</v>
      </c>
      <c r="J27" s="290" t="s">
        <v>968</v>
      </c>
      <c r="M27" s="279"/>
      <c r="N27" s="1368" t="s">
        <v>986</v>
      </c>
      <c r="O27" s="1369"/>
      <c r="P27" s="288" t="s">
        <v>969</v>
      </c>
      <c r="Q27" s="289" t="s">
        <v>968</v>
      </c>
      <c r="R27" s="288" t="s">
        <v>969</v>
      </c>
      <c r="S27" s="289" t="s">
        <v>968</v>
      </c>
      <c r="T27" s="288" t="s">
        <v>969</v>
      </c>
      <c r="U27" s="290" t="s">
        <v>968</v>
      </c>
      <c r="X27" s="279"/>
      <c r="Y27" s="1368" t="s">
        <v>986</v>
      </c>
      <c r="Z27" s="1369"/>
      <c r="AA27" s="288" t="s">
        <v>969</v>
      </c>
      <c r="AB27" s="289" t="s">
        <v>968</v>
      </c>
      <c r="AC27" s="288" t="s">
        <v>969</v>
      </c>
      <c r="AD27" s="290" t="s">
        <v>968</v>
      </c>
    </row>
    <row r="28" spans="2:38" s="265" customFormat="1" ht="30" customHeight="1">
      <c r="B28" s="279"/>
      <c r="C28" s="1368" t="s">
        <v>987</v>
      </c>
      <c r="D28" s="1369"/>
      <c r="E28" s="288" t="s">
        <v>969</v>
      </c>
      <c r="F28" s="289" t="s">
        <v>968</v>
      </c>
      <c r="G28" s="288" t="s">
        <v>969</v>
      </c>
      <c r="H28" s="289" t="s">
        <v>968</v>
      </c>
      <c r="I28" s="288" t="s">
        <v>969</v>
      </c>
      <c r="J28" s="290" t="s">
        <v>968</v>
      </c>
      <c r="M28" s="279"/>
      <c r="N28" s="1368" t="s">
        <v>987</v>
      </c>
      <c r="O28" s="1369"/>
      <c r="P28" s="288" t="s">
        <v>969</v>
      </c>
      <c r="Q28" s="289" t="s">
        <v>968</v>
      </c>
      <c r="R28" s="288" t="s">
        <v>969</v>
      </c>
      <c r="S28" s="289" t="s">
        <v>968</v>
      </c>
      <c r="T28" s="288" t="s">
        <v>969</v>
      </c>
      <c r="U28" s="290" t="s">
        <v>968</v>
      </c>
      <c r="X28" s="279"/>
      <c r="Y28" s="1368" t="s">
        <v>987</v>
      </c>
      <c r="Z28" s="1369"/>
      <c r="AA28" s="288" t="s">
        <v>969</v>
      </c>
      <c r="AB28" s="289" t="s">
        <v>968</v>
      </c>
      <c r="AC28" s="288" t="s">
        <v>969</v>
      </c>
      <c r="AD28" s="290" t="s">
        <v>968</v>
      </c>
    </row>
    <row r="29" spans="2:38" s="265" customFormat="1" ht="30" customHeight="1">
      <c r="B29" s="279"/>
      <c r="C29" s="1368" t="s">
        <v>988</v>
      </c>
      <c r="D29" s="1369"/>
      <c r="E29" s="288" t="s">
        <v>969</v>
      </c>
      <c r="F29" s="289" t="s">
        <v>968</v>
      </c>
      <c r="G29" s="288" t="s">
        <v>969</v>
      </c>
      <c r="H29" s="289" t="s">
        <v>968</v>
      </c>
      <c r="I29" s="288" t="s">
        <v>969</v>
      </c>
      <c r="J29" s="290" t="s">
        <v>968</v>
      </c>
      <c r="M29" s="279"/>
      <c r="N29" s="1368" t="s">
        <v>988</v>
      </c>
      <c r="O29" s="1369"/>
      <c r="P29" s="288" t="s">
        <v>969</v>
      </c>
      <c r="Q29" s="289" t="s">
        <v>968</v>
      </c>
      <c r="R29" s="288" t="s">
        <v>969</v>
      </c>
      <c r="S29" s="289" t="s">
        <v>968</v>
      </c>
      <c r="T29" s="288" t="s">
        <v>969</v>
      </c>
      <c r="U29" s="290" t="s">
        <v>968</v>
      </c>
      <c r="X29" s="279"/>
      <c r="Y29" s="1368" t="s">
        <v>988</v>
      </c>
      <c r="Z29" s="1369"/>
      <c r="AA29" s="288" t="s">
        <v>969</v>
      </c>
      <c r="AB29" s="289" t="s">
        <v>968</v>
      </c>
      <c r="AC29" s="288" t="s">
        <v>969</v>
      </c>
      <c r="AD29" s="290" t="s">
        <v>968</v>
      </c>
    </row>
    <row r="30" spans="2:38" s="265" customFormat="1" ht="30" customHeight="1">
      <c r="B30" s="283"/>
      <c r="C30" s="1370" t="s">
        <v>989</v>
      </c>
      <c r="D30" s="1371"/>
      <c r="E30" s="284" t="s">
        <v>969</v>
      </c>
      <c r="F30" s="286" t="s">
        <v>968</v>
      </c>
      <c r="G30" s="284" t="s">
        <v>969</v>
      </c>
      <c r="H30" s="286" t="s">
        <v>968</v>
      </c>
      <c r="I30" s="284" t="s">
        <v>969</v>
      </c>
      <c r="J30" s="287" t="s">
        <v>968</v>
      </c>
      <c r="M30" s="283"/>
      <c r="N30" s="1370" t="s">
        <v>989</v>
      </c>
      <c r="O30" s="1371"/>
      <c r="P30" s="284" t="s">
        <v>969</v>
      </c>
      <c r="Q30" s="286" t="s">
        <v>968</v>
      </c>
      <c r="R30" s="284" t="s">
        <v>969</v>
      </c>
      <c r="S30" s="286" t="s">
        <v>968</v>
      </c>
      <c r="T30" s="284" t="s">
        <v>969</v>
      </c>
      <c r="U30" s="287" t="s">
        <v>968</v>
      </c>
      <c r="X30" s="283"/>
      <c r="Y30" s="1370" t="s">
        <v>989</v>
      </c>
      <c r="Z30" s="1371"/>
      <c r="AA30" s="284" t="s">
        <v>969</v>
      </c>
      <c r="AB30" s="286" t="s">
        <v>968</v>
      </c>
      <c r="AC30" s="284" t="s">
        <v>969</v>
      </c>
      <c r="AD30" s="287" t="s">
        <v>968</v>
      </c>
    </row>
    <row r="31" spans="2:38" s="265" customFormat="1" ht="30" customHeight="1">
      <c r="B31" s="1372" t="s">
        <v>990</v>
      </c>
      <c r="C31" s="1373"/>
      <c r="D31" s="1374"/>
      <c r="E31" s="299" t="s">
        <v>968</v>
      </c>
      <c r="F31" s="272" t="s">
        <v>991</v>
      </c>
      <c r="G31" s="284" t="s">
        <v>969</v>
      </c>
      <c r="H31" s="273" t="s">
        <v>968</v>
      </c>
      <c r="I31" s="284" t="s">
        <v>969</v>
      </c>
      <c r="J31" s="274" t="s">
        <v>968</v>
      </c>
      <c r="M31" s="1372" t="s">
        <v>990</v>
      </c>
      <c r="N31" s="1373"/>
      <c r="O31" s="1374"/>
      <c r="P31" s="284" t="s">
        <v>969</v>
      </c>
      <c r="Q31" s="273" t="s">
        <v>968</v>
      </c>
      <c r="R31" s="284" t="s">
        <v>969</v>
      </c>
      <c r="S31" s="273" t="s">
        <v>968</v>
      </c>
      <c r="T31" s="284" t="s">
        <v>969</v>
      </c>
      <c r="U31" s="274" t="s">
        <v>968</v>
      </c>
      <c r="X31" s="1372" t="s">
        <v>990</v>
      </c>
      <c r="Y31" s="1373"/>
      <c r="Z31" s="1374"/>
      <c r="AA31" s="284" t="s">
        <v>969</v>
      </c>
      <c r="AB31" s="273" t="s">
        <v>968</v>
      </c>
      <c r="AC31" s="284" t="s">
        <v>969</v>
      </c>
      <c r="AD31" s="274" t="s">
        <v>968</v>
      </c>
    </row>
    <row r="32" spans="2:38" s="265" customFormat="1" ht="30" customHeight="1">
      <c r="B32" s="1356" t="s">
        <v>992</v>
      </c>
      <c r="C32" s="1357"/>
      <c r="D32" s="1358"/>
      <c r="E32" s="292"/>
      <c r="F32" s="276"/>
      <c r="G32" s="292"/>
      <c r="H32" s="277"/>
      <c r="I32" s="292"/>
      <c r="J32" s="278"/>
      <c r="M32" s="1356" t="s">
        <v>992</v>
      </c>
      <c r="N32" s="1357"/>
      <c r="O32" s="1358"/>
      <c r="P32" s="292"/>
      <c r="Q32" s="277"/>
      <c r="R32" s="292"/>
      <c r="S32" s="277"/>
      <c r="T32" s="292"/>
      <c r="U32" s="278"/>
      <c r="X32" s="1356" t="s">
        <v>992</v>
      </c>
      <c r="Y32" s="1357"/>
      <c r="Z32" s="1358"/>
      <c r="AA32" s="292"/>
      <c r="AB32" s="277"/>
      <c r="AC32" s="292"/>
      <c r="AD32" s="278"/>
    </row>
    <row r="33" spans="2:38" s="265" customFormat="1" ht="30" customHeight="1">
      <c r="B33" s="279"/>
      <c r="C33" s="1368" t="s">
        <v>993</v>
      </c>
      <c r="D33" s="1369"/>
      <c r="E33" s="297" t="s">
        <v>968</v>
      </c>
      <c r="F33" s="1381" t="s">
        <v>994</v>
      </c>
      <c r="G33" s="288" t="s">
        <v>995</v>
      </c>
      <c r="H33" s="289" t="s">
        <v>968</v>
      </c>
      <c r="I33" s="288" t="s">
        <v>995</v>
      </c>
      <c r="J33" s="290" t="s">
        <v>968</v>
      </c>
      <c r="M33" s="279"/>
      <c r="N33" s="1368" t="s">
        <v>993</v>
      </c>
      <c r="O33" s="1369"/>
      <c r="P33" s="288" t="s">
        <v>995</v>
      </c>
      <c r="Q33" s="289" t="s">
        <v>968</v>
      </c>
      <c r="R33" s="288" t="s">
        <v>995</v>
      </c>
      <c r="S33" s="289" t="s">
        <v>968</v>
      </c>
      <c r="T33" s="288" t="s">
        <v>995</v>
      </c>
      <c r="U33" s="290" t="s">
        <v>968</v>
      </c>
      <c r="X33" s="279"/>
      <c r="Y33" s="1368" t="s">
        <v>993</v>
      </c>
      <c r="Z33" s="1369"/>
      <c r="AA33" s="288" t="s">
        <v>995</v>
      </c>
      <c r="AB33" s="289" t="s">
        <v>968</v>
      </c>
      <c r="AC33" s="288" t="s">
        <v>995</v>
      </c>
      <c r="AD33" s="290" t="s">
        <v>968</v>
      </c>
    </row>
    <row r="34" spans="2:38" s="265" customFormat="1" ht="30" customHeight="1">
      <c r="B34" s="279"/>
      <c r="C34" s="1370" t="s">
        <v>996</v>
      </c>
      <c r="D34" s="1371"/>
      <c r="E34" s="301" t="s">
        <v>968</v>
      </c>
      <c r="F34" s="1382"/>
      <c r="G34" s="280" t="s">
        <v>968</v>
      </c>
      <c r="H34" s="281" t="s">
        <v>994</v>
      </c>
      <c r="I34" s="280" t="s">
        <v>968</v>
      </c>
      <c r="J34" s="282" t="s">
        <v>994</v>
      </c>
      <c r="M34" s="279"/>
      <c r="N34" s="1370" t="s">
        <v>996</v>
      </c>
      <c r="O34" s="1371"/>
      <c r="P34" s="280" t="s">
        <v>968</v>
      </c>
      <c r="Q34" s="281" t="s">
        <v>994</v>
      </c>
      <c r="R34" s="280" t="s">
        <v>968</v>
      </c>
      <c r="S34" s="281" t="s">
        <v>994</v>
      </c>
      <c r="T34" s="280" t="s">
        <v>968</v>
      </c>
      <c r="U34" s="282" t="s">
        <v>994</v>
      </c>
      <c r="X34" s="279"/>
      <c r="Y34" s="1370" t="s">
        <v>996</v>
      </c>
      <c r="Z34" s="1371"/>
      <c r="AA34" s="280" t="s">
        <v>968</v>
      </c>
      <c r="AB34" s="281" t="s">
        <v>994</v>
      </c>
      <c r="AC34" s="280" t="s">
        <v>968</v>
      </c>
      <c r="AD34" s="282" t="s">
        <v>994</v>
      </c>
    </row>
    <row r="35" spans="2:38" s="265" customFormat="1" ht="30" customHeight="1">
      <c r="B35" s="1356" t="s">
        <v>997</v>
      </c>
      <c r="C35" s="1357"/>
      <c r="D35" s="1358"/>
      <c r="E35" s="292"/>
      <c r="F35" s="276"/>
      <c r="G35" s="292"/>
      <c r="H35" s="277"/>
      <c r="I35" s="292"/>
      <c r="J35" s="278"/>
      <c r="M35" s="1356" t="s">
        <v>997</v>
      </c>
      <c r="N35" s="1357"/>
      <c r="O35" s="1358"/>
      <c r="P35" s="292"/>
      <c r="Q35" s="277"/>
      <c r="R35" s="292"/>
      <c r="S35" s="277"/>
      <c r="T35" s="292"/>
      <c r="U35" s="278"/>
      <c r="X35" s="1356" t="s">
        <v>997</v>
      </c>
      <c r="Y35" s="1357"/>
      <c r="Z35" s="1358"/>
      <c r="AA35" s="292"/>
      <c r="AB35" s="277"/>
      <c r="AC35" s="292"/>
      <c r="AD35" s="278"/>
    </row>
    <row r="36" spans="2:38" s="265" customFormat="1" ht="30" customHeight="1">
      <c r="B36" s="279"/>
      <c r="C36" s="1368" t="s">
        <v>998</v>
      </c>
      <c r="D36" s="1369"/>
      <c r="E36" s="301" t="s">
        <v>999</v>
      </c>
      <c r="F36" s="300" t="s">
        <v>968</v>
      </c>
      <c r="G36" s="301" t="s">
        <v>999</v>
      </c>
      <c r="H36" s="281" t="s">
        <v>968</v>
      </c>
      <c r="I36" s="301" t="s">
        <v>999</v>
      </c>
      <c r="J36" s="282" t="s">
        <v>968</v>
      </c>
      <c r="M36" s="279"/>
      <c r="N36" s="1368" t="s">
        <v>998</v>
      </c>
      <c r="O36" s="1369"/>
      <c r="P36" s="301" t="s">
        <v>999</v>
      </c>
      <c r="Q36" s="281" t="s">
        <v>968</v>
      </c>
      <c r="R36" s="301" t="s">
        <v>999</v>
      </c>
      <c r="S36" s="281" t="s">
        <v>968</v>
      </c>
      <c r="T36" s="301" t="s">
        <v>999</v>
      </c>
      <c r="U36" s="282" t="s">
        <v>968</v>
      </c>
      <c r="X36" s="279"/>
      <c r="Y36" s="1368" t="s">
        <v>998</v>
      </c>
      <c r="Z36" s="1369"/>
      <c r="AA36" s="301" t="s">
        <v>999</v>
      </c>
      <c r="AB36" s="281" t="s">
        <v>968</v>
      </c>
      <c r="AC36" s="301" t="s">
        <v>999</v>
      </c>
      <c r="AD36" s="282" t="s">
        <v>968</v>
      </c>
    </row>
    <row r="37" spans="2:38" s="291" customFormat="1" ht="30" customHeight="1">
      <c r="B37" s="302"/>
      <c r="C37" s="1370" t="s">
        <v>1000</v>
      </c>
      <c r="D37" s="1371"/>
      <c r="E37" s="284" t="s">
        <v>1001</v>
      </c>
      <c r="F37" s="285" t="s">
        <v>968</v>
      </c>
      <c r="G37" s="284" t="s">
        <v>1001</v>
      </c>
      <c r="H37" s="286" t="s">
        <v>968</v>
      </c>
      <c r="I37" s="284" t="s">
        <v>1001</v>
      </c>
      <c r="J37" s="287" t="s">
        <v>968</v>
      </c>
      <c r="M37" s="302"/>
      <c r="N37" s="1370" t="s">
        <v>1000</v>
      </c>
      <c r="O37" s="1371"/>
      <c r="P37" s="284" t="s">
        <v>1001</v>
      </c>
      <c r="Q37" s="286" t="s">
        <v>968</v>
      </c>
      <c r="R37" s="284" t="s">
        <v>1001</v>
      </c>
      <c r="S37" s="286" t="s">
        <v>968</v>
      </c>
      <c r="T37" s="284" t="s">
        <v>1001</v>
      </c>
      <c r="U37" s="287" t="s">
        <v>968</v>
      </c>
      <c r="X37" s="302"/>
      <c r="Y37" s="1370" t="s">
        <v>1000</v>
      </c>
      <c r="Z37" s="1371"/>
      <c r="AA37" s="284" t="s">
        <v>1001</v>
      </c>
      <c r="AB37" s="286" t="s">
        <v>968</v>
      </c>
      <c r="AC37" s="284" t="s">
        <v>1001</v>
      </c>
      <c r="AD37" s="287" t="s">
        <v>968</v>
      </c>
      <c r="AJ37" s="265"/>
      <c r="AK37" s="265"/>
      <c r="AL37" s="265"/>
    </row>
    <row r="38" spans="2:38" s="265" customFormat="1" ht="30" customHeight="1">
      <c r="B38" s="1353" t="s">
        <v>1002</v>
      </c>
      <c r="C38" s="1354"/>
      <c r="D38" s="1355"/>
      <c r="E38" s="271"/>
      <c r="F38" s="272"/>
      <c r="G38" s="271"/>
      <c r="H38" s="273"/>
      <c r="I38" s="271"/>
      <c r="J38" s="274"/>
      <c r="M38" s="1353" t="s">
        <v>1002</v>
      </c>
      <c r="N38" s="1354"/>
      <c r="O38" s="1355"/>
      <c r="P38" s="271"/>
      <c r="Q38" s="273"/>
      <c r="R38" s="271"/>
      <c r="S38" s="273"/>
      <c r="T38" s="271"/>
      <c r="U38" s="274"/>
      <c r="X38" s="1353" t="s">
        <v>1002</v>
      </c>
      <c r="Y38" s="1354"/>
      <c r="Z38" s="1355"/>
      <c r="AA38" s="271"/>
      <c r="AB38" s="273"/>
      <c r="AC38" s="271"/>
      <c r="AD38" s="274"/>
    </row>
    <row r="39" spans="2:38" s="265" customFormat="1" ht="30" customHeight="1">
      <c r="B39" s="1356" t="s">
        <v>1003</v>
      </c>
      <c r="C39" s="1357"/>
      <c r="D39" s="1358"/>
      <c r="E39" s="292"/>
      <c r="F39" s="276"/>
      <c r="G39" s="292"/>
      <c r="H39" s="277"/>
      <c r="I39" s="292"/>
      <c r="J39" s="278"/>
      <c r="M39" s="1356" t="s">
        <v>1003</v>
      </c>
      <c r="N39" s="1357"/>
      <c r="O39" s="1358"/>
      <c r="P39" s="292"/>
      <c r="Q39" s="277"/>
      <c r="R39" s="292"/>
      <c r="S39" s="277"/>
      <c r="T39" s="292"/>
      <c r="U39" s="278"/>
      <c r="X39" s="1356" t="s">
        <v>1003</v>
      </c>
      <c r="Y39" s="1357"/>
      <c r="Z39" s="1358"/>
      <c r="AA39" s="292"/>
      <c r="AB39" s="277"/>
      <c r="AC39" s="292"/>
      <c r="AD39" s="278"/>
    </row>
    <row r="40" spans="2:38" s="265" customFormat="1" ht="30" customHeight="1">
      <c r="B40" s="279"/>
      <c r="C40" s="1368" t="s">
        <v>1004</v>
      </c>
      <c r="D40" s="1369"/>
      <c r="E40" s="288" t="s">
        <v>1005</v>
      </c>
      <c r="F40" s="289" t="s">
        <v>994</v>
      </c>
      <c r="G40" s="288" t="s">
        <v>1006</v>
      </c>
      <c r="H40" s="289" t="s">
        <v>994</v>
      </c>
      <c r="I40" s="288" t="s">
        <v>1006</v>
      </c>
      <c r="J40" s="290" t="s">
        <v>994</v>
      </c>
      <c r="M40" s="279"/>
      <c r="N40" s="1368" t="s">
        <v>1004</v>
      </c>
      <c r="O40" s="1369"/>
      <c r="P40" s="288" t="s">
        <v>1006</v>
      </c>
      <c r="Q40" s="289" t="s">
        <v>994</v>
      </c>
      <c r="R40" s="288" t="s">
        <v>1006</v>
      </c>
      <c r="S40" s="289" t="s">
        <v>994</v>
      </c>
      <c r="T40" s="288" t="s">
        <v>1006</v>
      </c>
      <c r="U40" s="290" t="s">
        <v>994</v>
      </c>
      <c r="X40" s="279"/>
      <c r="Y40" s="1368" t="s">
        <v>1004</v>
      </c>
      <c r="Z40" s="1369"/>
      <c r="AA40" s="288" t="s">
        <v>1006</v>
      </c>
      <c r="AB40" s="289" t="s">
        <v>994</v>
      </c>
      <c r="AC40" s="288" t="s">
        <v>1006</v>
      </c>
      <c r="AD40" s="290" t="s">
        <v>994</v>
      </c>
    </row>
    <row r="41" spans="2:38" s="265" customFormat="1" ht="30" customHeight="1">
      <c r="B41" s="279"/>
      <c r="C41" s="1368" t="s">
        <v>1007</v>
      </c>
      <c r="D41" s="1369"/>
      <c r="E41" s="288" t="s">
        <v>1005</v>
      </c>
      <c r="F41" s="289" t="s">
        <v>994</v>
      </c>
      <c r="G41" s="288" t="s">
        <v>1008</v>
      </c>
      <c r="H41" s="289" t="s">
        <v>994</v>
      </c>
      <c r="I41" s="288" t="s">
        <v>1008</v>
      </c>
      <c r="J41" s="290" t="s">
        <v>994</v>
      </c>
      <c r="M41" s="279"/>
      <c r="N41" s="1368" t="s">
        <v>1007</v>
      </c>
      <c r="O41" s="1369"/>
      <c r="P41" s="288" t="s">
        <v>1008</v>
      </c>
      <c r="Q41" s="289" t="s">
        <v>994</v>
      </c>
      <c r="R41" s="288" t="s">
        <v>1008</v>
      </c>
      <c r="S41" s="289" t="s">
        <v>994</v>
      </c>
      <c r="T41" s="288" t="s">
        <v>1008</v>
      </c>
      <c r="U41" s="290" t="s">
        <v>994</v>
      </c>
      <c r="X41" s="279"/>
      <c r="Y41" s="1368" t="s">
        <v>1007</v>
      </c>
      <c r="Z41" s="1369"/>
      <c r="AA41" s="288" t="s">
        <v>1008</v>
      </c>
      <c r="AB41" s="289" t="s">
        <v>994</v>
      </c>
      <c r="AC41" s="288" t="s">
        <v>1008</v>
      </c>
      <c r="AD41" s="290" t="s">
        <v>994</v>
      </c>
    </row>
    <row r="42" spans="2:38" s="265" customFormat="1" ht="30" customHeight="1">
      <c r="B42" s="279"/>
      <c r="C42" s="1368" t="s">
        <v>1009</v>
      </c>
      <c r="D42" s="1369"/>
      <c r="E42" s="288" t="s">
        <v>1005</v>
      </c>
      <c r="F42" s="289" t="s">
        <v>994</v>
      </c>
      <c r="G42" s="288" t="s">
        <v>1010</v>
      </c>
      <c r="H42" s="289" t="s">
        <v>994</v>
      </c>
      <c r="I42" s="288" t="s">
        <v>1010</v>
      </c>
      <c r="J42" s="290" t="s">
        <v>994</v>
      </c>
      <c r="M42" s="279"/>
      <c r="N42" s="1368" t="s">
        <v>1009</v>
      </c>
      <c r="O42" s="1369"/>
      <c r="P42" s="288" t="s">
        <v>1010</v>
      </c>
      <c r="Q42" s="289" t="s">
        <v>994</v>
      </c>
      <c r="R42" s="288" t="s">
        <v>1010</v>
      </c>
      <c r="S42" s="289" t="s">
        <v>994</v>
      </c>
      <c r="T42" s="288" t="s">
        <v>1010</v>
      </c>
      <c r="U42" s="290" t="s">
        <v>994</v>
      </c>
      <c r="X42" s="279"/>
      <c r="Y42" s="1368" t="s">
        <v>1009</v>
      </c>
      <c r="Z42" s="1369"/>
      <c r="AA42" s="288" t="s">
        <v>1010</v>
      </c>
      <c r="AB42" s="289" t="s">
        <v>994</v>
      </c>
      <c r="AC42" s="288" t="s">
        <v>1010</v>
      </c>
      <c r="AD42" s="290" t="s">
        <v>994</v>
      </c>
    </row>
    <row r="43" spans="2:38" s="265" customFormat="1" ht="30" customHeight="1">
      <c r="B43" s="283"/>
      <c r="C43" s="1370" t="s">
        <v>1011</v>
      </c>
      <c r="D43" s="1371"/>
      <c r="E43" s="296" t="s">
        <v>968</v>
      </c>
      <c r="F43" s="285" t="s">
        <v>590</v>
      </c>
      <c r="G43" s="296" t="s">
        <v>968</v>
      </c>
      <c r="H43" s="286" t="s">
        <v>590</v>
      </c>
      <c r="I43" s="296" t="s">
        <v>968</v>
      </c>
      <c r="J43" s="287" t="s">
        <v>590</v>
      </c>
      <c r="M43" s="283"/>
      <c r="N43" s="1370" t="s">
        <v>1011</v>
      </c>
      <c r="O43" s="1371"/>
      <c r="P43" s="296" t="s">
        <v>968</v>
      </c>
      <c r="Q43" s="286" t="s">
        <v>590</v>
      </c>
      <c r="R43" s="296" t="s">
        <v>968</v>
      </c>
      <c r="S43" s="286" t="s">
        <v>590</v>
      </c>
      <c r="T43" s="296" t="s">
        <v>968</v>
      </c>
      <c r="U43" s="287" t="s">
        <v>590</v>
      </c>
      <c r="X43" s="283"/>
      <c r="Y43" s="1370" t="s">
        <v>1011</v>
      </c>
      <c r="Z43" s="1371"/>
      <c r="AA43" s="296" t="s">
        <v>968</v>
      </c>
      <c r="AB43" s="286" t="s">
        <v>590</v>
      </c>
      <c r="AC43" s="296" t="s">
        <v>968</v>
      </c>
      <c r="AD43" s="287" t="s">
        <v>590</v>
      </c>
    </row>
    <row r="44" spans="2:38" s="265" customFormat="1" ht="30" customHeight="1">
      <c r="B44" s="1372" t="s">
        <v>1012</v>
      </c>
      <c r="C44" s="1373"/>
      <c r="D44" s="1374"/>
      <c r="E44" s="271" t="s">
        <v>968</v>
      </c>
      <c r="F44" s="272" t="s">
        <v>590</v>
      </c>
      <c r="G44" s="271" t="s">
        <v>968</v>
      </c>
      <c r="H44" s="273" t="s">
        <v>590</v>
      </c>
      <c r="I44" s="271" t="s">
        <v>968</v>
      </c>
      <c r="J44" s="274" t="s">
        <v>590</v>
      </c>
      <c r="M44" s="1372" t="s">
        <v>1012</v>
      </c>
      <c r="N44" s="1373"/>
      <c r="O44" s="1374"/>
      <c r="P44" s="271" t="s">
        <v>968</v>
      </c>
      <c r="Q44" s="273" t="s">
        <v>590</v>
      </c>
      <c r="R44" s="271" t="s">
        <v>968</v>
      </c>
      <c r="S44" s="273" t="s">
        <v>590</v>
      </c>
      <c r="T44" s="271" t="s">
        <v>968</v>
      </c>
      <c r="U44" s="274" t="s">
        <v>590</v>
      </c>
      <c r="X44" s="1372" t="s">
        <v>1012</v>
      </c>
      <c r="Y44" s="1373"/>
      <c r="Z44" s="1374"/>
      <c r="AA44" s="271" t="s">
        <v>968</v>
      </c>
      <c r="AB44" s="273" t="s">
        <v>590</v>
      </c>
      <c r="AC44" s="271" t="s">
        <v>968</v>
      </c>
      <c r="AD44" s="274" t="s">
        <v>590</v>
      </c>
    </row>
    <row r="45" spans="2:38" s="265" customFormat="1" ht="30" customHeight="1">
      <c r="B45" s="1356" t="s">
        <v>1013</v>
      </c>
      <c r="C45" s="1357"/>
      <c r="D45" s="1358"/>
      <c r="E45" s="292"/>
      <c r="F45" s="276"/>
      <c r="G45" s="292"/>
      <c r="H45" s="277"/>
      <c r="I45" s="292"/>
      <c r="J45" s="278"/>
      <c r="M45" s="1356" t="s">
        <v>1013</v>
      </c>
      <c r="N45" s="1357"/>
      <c r="O45" s="1358"/>
      <c r="P45" s="292"/>
      <c r="Q45" s="277"/>
      <c r="R45" s="292"/>
      <c r="S45" s="277"/>
      <c r="T45" s="292"/>
      <c r="U45" s="278"/>
      <c r="X45" s="1356" t="s">
        <v>1013</v>
      </c>
      <c r="Y45" s="1357"/>
      <c r="Z45" s="1358"/>
      <c r="AA45" s="292"/>
      <c r="AB45" s="277"/>
      <c r="AC45" s="292"/>
      <c r="AD45" s="278"/>
    </row>
    <row r="46" spans="2:38" s="265" customFormat="1" ht="30" customHeight="1">
      <c r="B46" s="279"/>
      <c r="C46" s="1368" t="s">
        <v>1014</v>
      </c>
      <c r="D46" s="1369"/>
      <c r="E46" s="297" t="s">
        <v>1015</v>
      </c>
      <c r="F46" s="289" t="s">
        <v>994</v>
      </c>
      <c r="G46" s="297" t="s">
        <v>1015</v>
      </c>
      <c r="H46" s="289" t="s">
        <v>994</v>
      </c>
      <c r="I46" s="297" t="s">
        <v>1015</v>
      </c>
      <c r="J46" s="290" t="s">
        <v>994</v>
      </c>
      <c r="M46" s="279"/>
      <c r="N46" s="1368" t="s">
        <v>1014</v>
      </c>
      <c r="O46" s="1369"/>
      <c r="P46" s="297" t="s">
        <v>1015</v>
      </c>
      <c r="Q46" s="289" t="s">
        <v>994</v>
      </c>
      <c r="R46" s="297" t="s">
        <v>1015</v>
      </c>
      <c r="S46" s="289" t="s">
        <v>994</v>
      </c>
      <c r="T46" s="297" t="s">
        <v>1015</v>
      </c>
      <c r="U46" s="290" t="s">
        <v>994</v>
      </c>
      <c r="X46" s="279"/>
      <c r="Y46" s="1368" t="s">
        <v>1014</v>
      </c>
      <c r="Z46" s="1369"/>
      <c r="AA46" s="297" t="s">
        <v>1015</v>
      </c>
      <c r="AB46" s="289" t="s">
        <v>994</v>
      </c>
      <c r="AC46" s="297" t="s">
        <v>1015</v>
      </c>
      <c r="AD46" s="290" t="s">
        <v>994</v>
      </c>
    </row>
    <row r="47" spans="2:38" s="265" customFormat="1" ht="30" customHeight="1">
      <c r="B47" s="279"/>
      <c r="C47" s="1370" t="s">
        <v>1016</v>
      </c>
      <c r="D47" s="1371"/>
      <c r="E47" s="301" t="s">
        <v>968</v>
      </c>
      <c r="F47" s="281" t="s">
        <v>994</v>
      </c>
      <c r="G47" s="301" t="s">
        <v>968</v>
      </c>
      <c r="H47" s="281" t="s">
        <v>994</v>
      </c>
      <c r="I47" s="301" t="s">
        <v>968</v>
      </c>
      <c r="J47" s="282" t="s">
        <v>994</v>
      </c>
      <c r="M47" s="279"/>
      <c r="N47" s="1370" t="s">
        <v>1016</v>
      </c>
      <c r="O47" s="1371"/>
      <c r="P47" s="301" t="s">
        <v>968</v>
      </c>
      <c r="Q47" s="281" t="s">
        <v>994</v>
      </c>
      <c r="R47" s="301" t="s">
        <v>968</v>
      </c>
      <c r="S47" s="281" t="s">
        <v>994</v>
      </c>
      <c r="T47" s="301" t="s">
        <v>968</v>
      </c>
      <c r="U47" s="282" t="s">
        <v>994</v>
      </c>
      <c r="X47" s="279"/>
      <c r="Y47" s="1370" t="s">
        <v>1016</v>
      </c>
      <c r="Z47" s="1371"/>
      <c r="AA47" s="301" t="s">
        <v>968</v>
      </c>
      <c r="AB47" s="281" t="s">
        <v>994</v>
      </c>
      <c r="AC47" s="301" t="s">
        <v>968</v>
      </c>
      <c r="AD47" s="282" t="s">
        <v>994</v>
      </c>
    </row>
    <row r="48" spans="2:38" s="265" customFormat="1" ht="30" customHeight="1">
      <c r="B48" s="1372" t="s">
        <v>1017</v>
      </c>
      <c r="C48" s="1373"/>
      <c r="D48" s="1374"/>
      <c r="E48" s="299" t="s">
        <v>968</v>
      </c>
      <c r="F48" s="272" t="s">
        <v>590</v>
      </c>
      <c r="G48" s="299" t="s">
        <v>968</v>
      </c>
      <c r="H48" s="273" t="s">
        <v>590</v>
      </c>
      <c r="I48" s="299" t="s">
        <v>968</v>
      </c>
      <c r="J48" s="274" t="s">
        <v>590</v>
      </c>
      <c r="M48" s="1372" t="s">
        <v>1017</v>
      </c>
      <c r="N48" s="1373"/>
      <c r="O48" s="1374"/>
      <c r="P48" s="299" t="s">
        <v>968</v>
      </c>
      <c r="Q48" s="273" t="s">
        <v>590</v>
      </c>
      <c r="R48" s="299" t="s">
        <v>968</v>
      </c>
      <c r="S48" s="273" t="s">
        <v>590</v>
      </c>
      <c r="T48" s="299" t="s">
        <v>968</v>
      </c>
      <c r="U48" s="274" t="s">
        <v>590</v>
      </c>
      <c r="X48" s="1372" t="s">
        <v>1017</v>
      </c>
      <c r="Y48" s="1373"/>
      <c r="Z48" s="1374"/>
      <c r="AA48" s="299" t="s">
        <v>968</v>
      </c>
      <c r="AB48" s="273" t="s">
        <v>590</v>
      </c>
      <c r="AC48" s="299" t="s">
        <v>968</v>
      </c>
      <c r="AD48" s="274" t="s">
        <v>590</v>
      </c>
    </row>
    <row r="49" spans="1:32" s="265" customFormat="1" ht="30" customHeight="1">
      <c r="B49" s="1353" t="s">
        <v>1018</v>
      </c>
      <c r="C49" s="1354"/>
      <c r="D49" s="1355"/>
      <c r="E49" s="299"/>
      <c r="F49" s="272"/>
      <c r="G49" s="299"/>
      <c r="H49" s="273"/>
      <c r="I49" s="299"/>
      <c r="J49" s="274"/>
      <c r="M49" s="1353" t="s">
        <v>1018</v>
      </c>
      <c r="N49" s="1354"/>
      <c r="O49" s="1355"/>
      <c r="P49" s="299"/>
      <c r="Q49" s="273"/>
      <c r="R49" s="299"/>
      <c r="S49" s="273"/>
      <c r="T49" s="299"/>
      <c r="U49" s="274"/>
      <c r="X49" s="1353" t="s">
        <v>1018</v>
      </c>
      <c r="Y49" s="1354"/>
      <c r="Z49" s="1355"/>
      <c r="AA49" s="299"/>
      <c r="AB49" s="273"/>
      <c r="AC49" s="299"/>
      <c r="AD49" s="274"/>
    </row>
    <row r="50" spans="1:32" s="265" customFormat="1" ht="30" customHeight="1">
      <c r="B50" s="1372" t="s">
        <v>1019</v>
      </c>
      <c r="C50" s="1373"/>
      <c r="D50" s="1374"/>
      <c r="E50" s="271" t="s">
        <v>1020</v>
      </c>
      <c r="F50" s="272" t="s">
        <v>1021</v>
      </c>
      <c r="G50" s="271" t="s">
        <v>1020</v>
      </c>
      <c r="H50" s="273" t="s">
        <v>1021</v>
      </c>
      <c r="I50" s="271" t="s">
        <v>1020</v>
      </c>
      <c r="J50" s="274" t="s">
        <v>1021</v>
      </c>
      <c r="M50" s="1372" t="s">
        <v>1019</v>
      </c>
      <c r="N50" s="1373"/>
      <c r="O50" s="1374"/>
      <c r="P50" s="271" t="s">
        <v>1020</v>
      </c>
      <c r="Q50" s="273" t="s">
        <v>1021</v>
      </c>
      <c r="R50" s="271" t="s">
        <v>1020</v>
      </c>
      <c r="S50" s="273" t="s">
        <v>1021</v>
      </c>
      <c r="T50" s="271" t="s">
        <v>1020</v>
      </c>
      <c r="U50" s="274" t="s">
        <v>1021</v>
      </c>
      <c r="X50" s="1372" t="s">
        <v>1019</v>
      </c>
      <c r="Y50" s="1373"/>
      <c r="Z50" s="1374"/>
      <c r="AA50" s="271" t="s">
        <v>1020</v>
      </c>
      <c r="AB50" s="273" t="s">
        <v>1021</v>
      </c>
      <c r="AC50" s="271" t="s">
        <v>1020</v>
      </c>
      <c r="AD50" s="274" t="s">
        <v>1021</v>
      </c>
    </row>
    <row r="51" spans="1:32" s="265" customFormat="1" ht="30" customHeight="1">
      <c r="B51" s="1372" t="s">
        <v>1022</v>
      </c>
      <c r="C51" s="1373"/>
      <c r="D51" s="1374"/>
      <c r="E51" s="299" t="s">
        <v>999</v>
      </c>
      <c r="F51" s="272" t="s">
        <v>968</v>
      </c>
      <c r="G51" s="299" t="s">
        <v>999</v>
      </c>
      <c r="H51" s="273" t="s">
        <v>968</v>
      </c>
      <c r="I51" s="299" t="s">
        <v>999</v>
      </c>
      <c r="J51" s="274" t="s">
        <v>968</v>
      </c>
      <c r="M51" s="1372" t="s">
        <v>1022</v>
      </c>
      <c r="N51" s="1373"/>
      <c r="O51" s="1374"/>
      <c r="P51" s="299" t="s">
        <v>999</v>
      </c>
      <c r="Q51" s="273" t="s">
        <v>968</v>
      </c>
      <c r="R51" s="299" t="s">
        <v>999</v>
      </c>
      <c r="S51" s="273" t="s">
        <v>968</v>
      </c>
      <c r="T51" s="299" t="s">
        <v>999</v>
      </c>
      <c r="U51" s="274" t="s">
        <v>968</v>
      </c>
      <c r="X51" s="1372" t="s">
        <v>1022</v>
      </c>
      <c r="Y51" s="1373"/>
      <c r="Z51" s="1374"/>
      <c r="AA51" s="299" t="s">
        <v>999</v>
      </c>
      <c r="AB51" s="273" t="s">
        <v>968</v>
      </c>
      <c r="AC51" s="299" t="s">
        <v>999</v>
      </c>
      <c r="AD51" s="274" t="s">
        <v>968</v>
      </c>
    </row>
    <row r="52" spans="1:32" s="265" customFormat="1" ht="30" customHeight="1">
      <c r="B52" s="1372" t="s">
        <v>1023</v>
      </c>
      <c r="C52" s="1373"/>
      <c r="D52" s="1374"/>
      <c r="E52" s="299" t="s">
        <v>999</v>
      </c>
      <c r="F52" s="272" t="s">
        <v>968</v>
      </c>
      <c r="G52" s="299" t="s">
        <v>999</v>
      </c>
      <c r="H52" s="273" t="s">
        <v>968</v>
      </c>
      <c r="I52" s="299" t="s">
        <v>999</v>
      </c>
      <c r="J52" s="274" t="s">
        <v>968</v>
      </c>
      <c r="M52" s="1372" t="s">
        <v>1023</v>
      </c>
      <c r="N52" s="1373"/>
      <c r="O52" s="1374"/>
      <c r="P52" s="299" t="s">
        <v>999</v>
      </c>
      <c r="Q52" s="273" t="s">
        <v>968</v>
      </c>
      <c r="R52" s="299" t="s">
        <v>999</v>
      </c>
      <c r="S52" s="273" t="s">
        <v>968</v>
      </c>
      <c r="T52" s="299" t="s">
        <v>999</v>
      </c>
      <c r="U52" s="274" t="s">
        <v>968</v>
      </c>
      <c r="X52" s="1372" t="s">
        <v>1023</v>
      </c>
      <c r="Y52" s="1373"/>
      <c r="Z52" s="1374"/>
      <c r="AA52" s="299" t="s">
        <v>999</v>
      </c>
      <c r="AB52" s="273" t="s">
        <v>968</v>
      </c>
      <c r="AC52" s="299" t="s">
        <v>999</v>
      </c>
      <c r="AD52" s="274" t="s">
        <v>968</v>
      </c>
    </row>
    <row r="53" spans="1:32" s="265" customFormat="1" ht="30" customHeight="1">
      <c r="B53" s="1372" t="s">
        <v>1024</v>
      </c>
      <c r="C53" s="1373"/>
      <c r="D53" s="1374"/>
      <c r="E53" s="299" t="s">
        <v>968</v>
      </c>
      <c r="F53" s="272" t="s">
        <v>1025</v>
      </c>
      <c r="G53" s="299" t="s">
        <v>968</v>
      </c>
      <c r="H53" s="273" t="s">
        <v>1025</v>
      </c>
      <c r="I53" s="299" t="s">
        <v>968</v>
      </c>
      <c r="J53" s="274" t="s">
        <v>1025</v>
      </c>
      <c r="M53" s="1372" t="s">
        <v>1024</v>
      </c>
      <c r="N53" s="1373"/>
      <c r="O53" s="1374"/>
      <c r="P53" s="299" t="s">
        <v>968</v>
      </c>
      <c r="Q53" s="273" t="s">
        <v>1025</v>
      </c>
      <c r="R53" s="299" t="s">
        <v>968</v>
      </c>
      <c r="S53" s="273" t="s">
        <v>1025</v>
      </c>
      <c r="T53" s="299" t="s">
        <v>968</v>
      </c>
      <c r="U53" s="274" t="s">
        <v>1025</v>
      </c>
      <c r="X53" s="1372" t="s">
        <v>1024</v>
      </c>
      <c r="Y53" s="1373"/>
      <c r="Z53" s="1374"/>
      <c r="AA53" s="299" t="s">
        <v>968</v>
      </c>
      <c r="AB53" s="273" t="s">
        <v>1025</v>
      </c>
      <c r="AC53" s="299" t="s">
        <v>968</v>
      </c>
      <c r="AD53" s="274" t="s">
        <v>1025</v>
      </c>
    </row>
    <row r="54" spans="1:32" s="265" customFormat="1" ht="30" customHeight="1">
      <c r="B54" s="1372" t="s">
        <v>1026</v>
      </c>
      <c r="C54" s="1373"/>
      <c r="D54" s="1374"/>
      <c r="E54" s="297" t="s">
        <v>969</v>
      </c>
      <c r="F54" s="272" t="s">
        <v>968</v>
      </c>
      <c r="G54" s="297" t="s">
        <v>969</v>
      </c>
      <c r="H54" s="273" t="s">
        <v>1027</v>
      </c>
      <c r="I54" s="297" t="s">
        <v>969</v>
      </c>
      <c r="J54" s="274" t="s">
        <v>1027</v>
      </c>
      <c r="M54" s="1372" t="s">
        <v>1026</v>
      </c>
      <c r="N54" s="1373"/>
      <c r="O54" s="1374"/>
      <c r="P54" s="297" t="s">
        <v>969</v>
      </c>
      <c r="Q54" s="273" t="s">
        <v>1027</v>
      </c>
      <c r="R54" s="297" t="s">
        <v>969</v>
      </c>
      <c r="S54" s="273" t="s">
        <v>1027</v>
      </c>
      <c r="T54" s="297" t="s">
        <v>969</v>
      </c>
      <c r="U54" s="274" t="s">
        <v>1027</v>
      </c>
      <c r="X54" s="1372" t="s">
        <v>1026</v>
      </c>
      <c r="Y54" s="1373"/>
      <c r="Z54" s="1374"/>
      <c r="AA54" s="297" t="s">
        <v>969</v>
      </c>
      <c r="AB54" s="273" t="s">
        <v>1027</v>
      </c>
      <c r="AC54" s="297" t="s">
        <v>969</v>
      </c>
      <c r="AD54" s="274" t="s">
        <v>1027</v>
      </c>
    </row>
    <row r="55" spans="1:32" s="265" customFormat="1" ht="30" customHeight="1">
      <c r="B55" s="1353" t="s">
        <v>1028</v>
      </c>
      <c r="C55" s="1354"/>
      <c r="D55" s="1355"/>
      <c r="E55" s="299"/>
      <c r="F55" s="272"/>
      <c r="G55" s="299"/>
      <c r="H55" s="273"/>
      <c r="I55" s="299"/>
      <c r="J55" s="274"/>
      <c r="M55" s="1353" t="s">
        <v>1028</v>
      </c>
      <c r="N55" s="1354"/>
      <c r="O55" s="1355"/>
      <c r="P55" s="299"/>
      <c r="Q55" s="273"/>
      <c r="R55" s="299"/>
      <c r="S55" s="273"/>
      <c r="T55" s="299"/>
      <c r="U55" s="274"/>
      <c r="X55" s="1353" t="s">
        <v>1028</v>
      </c>
      <c r="Y55" s="1354"/>
      <c r="Z55" s="1355"/>
      <c r="AA55" s="299"/>
      <c r="AB55" s="273"/>
      <c r="AC55" s="299"/>
      <c r="AD55" s="274"/>
    </row>
    <row r="56" spans="1:32" s="265" customFormat="1" ht="30" customHeight="1">
      <c r="B56" s="1372" t="s">
        <v>1029</v>
      </c>
      <c r="C56" s="1373"/>
      <c r="D56" s="1374"/>
      <c r="E56" s="299" t="s">
        <v>968</v>
      </c>
      <c r="F56" s="272" t="s">
        <v>1030</v>
      </c>
      <c r="G56" s="299" t="s">
        <v>968</v>
      </c>
      <c r="H56" s="273" t="s">
        <v>1030</v>
      </c>
      <c r="I56" s="299" t="s">
        <v>968</v>
      </c>
      <c r="J56" s="274" t="s">
        <v>1030</v>
      </c>
      <c r="M56" s="1372" t="s">
        <v>1029</v>
      </c>
      <c r="N56" s="1373"/>
      <c r="O56" s="1374"/>
      <c r="P56" s="299" t="s">
        <v>968</v>
      </c>
      <c r="Q56" s="273" t="s">
        <v>1030</v>
      </c>
      <c r="R56" s="299" t="s">
        <v>968</v>
      </c>
      <c r="S56" s="273" t="s">
        <v>1030</v>
      </c>
      <c r="T56" s="299" t="s">
        <v>968</v>
      </c>
      <c r="U56" s="274" t="s">
        <v>1030</v>
      </c>
      <c r="X56" s="1372" t="s">
        <v>1029</v>
      </c>
      <c r="Y56" s="1373"/>
      <c r="Z56" s="1374"/>
      <c r="AA56" s="299" t="s">
        <v>968</v>
      </c>
      <c r="AB56" s="273" t="s">
        <v>1030</v>
      </c>
      <c r="AC56" s="299" t="s">
        <v>968</v>
      </c>
      <c r="AD56" s="274" t="s">
        <v>1030</v>
      </c>
    </row>
    <row r="57" spans="1:32" s="265" customFormat="1" ht="120" customHeight="1">
      <c r="B57" s="1372" t="s">
        <v>1031</v>
      </c>
      <c r="C57" s="1373"/>
      <c r="D57" s="1374"/>
      <c r="E57" s="303" t="s">
        <v>968</v>
      </c>
      <c r="F57" s="272" t="s">
        <v>590</v>
      </c>
      <c r="G57" s="304" t="s">
        <v>1032</v>
      </c>
      <c r="H57" s="305" t="s">
        <v>1033</v>
      </c>
      <c r="I57" s="304" t="s">
        <v>1032</v>
      </c>
      <c r="J57" s="306" t="s">
        <v>1033</v>
      </c>
      <c r="M57" s="1372" t="s">
        <v>1031</v>
      </c>
      <c r="N57" s="1373"/>
      <c r="O57" s="1374"/>
      <c r="P57" s="304" t="s">
        <v>1032</v>
      </c>
      <c r="Q57" s="305" t="s">
        <v>1033</v>
      </c>
      <c r="R57" s="304" t="s">
        <v>1032</v>
      </c>
      <c r="S57" s="305" t="s">
        <v>1033</v>
      </c>
      <c r="T57" s="304" t="s">
        <v>1032</v>
      </c>
      <c r="U57" s="306" t="s">
        <v>1033</v>
      </c>
      <c r="X57" s="1372" t="s">
        <v>1031</v>
      </c>
      <c r="Y57" s="1373"/>
      <c r="Z57" s="1374"/>
      <c r="AA57" s="304" t="s">
        <v>1032</v>
      </c>
      <c r="AB57" s="305" t="s">
        <v>1033</v>
      </c>
      <c r="AC57" s="304" t="s">
        <v>1032</v>
      </c>
      <c r="AD57" s="306" t="s">
        <v>1033</v>
      </c>
    </row>
    <row r="58" spans="1:32" s="265" customFormat="1" ht="30" customHeight="1">
      <c r="B58" s="1372" t="s">
        <v>1034</v>
      </c>
      <c r="C58" s="1373"/>
      <c r="D58" s="1374"/>
      <c r="E58" s="299" t="s">
        <v>968</v>
      </c>
      <c r="F58" s="272" t="s">
        <v>994</v>
      </c>
      <c r="G58" s="299" t="s">
        <v>968</v>
      </c>
      <c r="H58" s="272" t="s">
        <v>994</v>
      </c>
      <c r="I58" s="299" t="s">
        <v>968</v>
      </c>
      <c r="J58" s="274" t="s">
        <v>994</v>
      </c>
      <c r="M58" s="1372" t="s">
        <v>1034</v>
      </c>
      <c r="N58" s="1373"/>
      <c r="O58" s="1374"/>
      <c r="P58" s="299" t="s">
        <v>968</v>
      </c>
      <c r="Q58" s="272" t="s">
        <v>994</v>
      </c>
      <c r="R58" s="299" t="s">
        <v>968</v>
      </c>
      <c r="S58" s="272" t="s">
        <v>994</v>
      </c>
      <c r="T58" s="299" t="s">
        <v>968</v>
      </c>
      <c r="U58" s="274" t="s">
        <v>994</v>
      </c>
      <c r="X58" s="1372" t="s">
        <v>1034</v>
      </c>
      <c r="Y58" s="1373"/>
      <c r="Z58" s="1374"/>
      <c r="AA58" s="299" t="s">
        <v>968</v>
      </c>
      <c r="AB58" s="272" t="s">
        <v>994</v>
      </c>
      <c r="AC58" s="299" t="s">
        <v>968</v>
      </c>
      <c r="AD58" s="274" t="s">
        <v>994</v>
      </c>
    </row>
    <row r="59" spans="1:32" s="265" customFormat="1" ht="30" customHeight="1">
      <c r="B59" s="1353" t="s">
        <v>1035</v>
      </c>
      <c r="C59" s="1354"/>
      <c r="D59" s="1355"/>
      <c r="E59" s="299"/>
      <c r="F59" s="272"/>
      <c r="G59" s="299"/>
      <c r="H59" s="273"/>
      <c r="I59" s="299"/>
      <c r="J59" s="274"/>
      <c r="M59" s="1353" t="s">
        <v>1035</v>
      </c>
      <c r="N59" s="1354"/>
      <c r="O59" s="1355"/>
      <c r="P59" s="299"/>
      <c r="Q59" s="273"/>
      <c r="R59" s="299"/>
      <c r="S59" s="273"/>
      <c r="T59" s="299"/>
      <c r="U59" s="274"/>
      <c r="X59" s="1353" t="s">
        <v>1035</v>
      </c>
      <c r="Y59" s="1354"/>
      <c r="Z59" s="1355"/>
      <c r="AA59" s="299"/>
      <c r="AB59" s="273"/>
      <c r="AC59" s="299"/>
      <c r="AD59" s="274"/>
    </row>
    <row r="60" spans="1:32" s="265" customFormat="1" ht="30" customHeight="1">
      <c r="B60" s="1372" t="s">
        <v>1036</v>
      </c>
      <c r="C60" s="1373"/>
      <c r="D60" s="1374"/>
      <c r="E60" s="271"/>
      <c r="F60" s="272"/>
      <c r="G60" s="271"/>
      <c r="H60" s="305"/>
      <c r="I60" s="271"/>
      <c r="J60" s="274"/>
      <c r="M60" s="1372" t="s">
        <v>1036</v>
      </c>
      <c r="N60" s="1373"/>
      <c r="O60" s="1374"/>
      <c r="P60" s="271"/>
      <c r="Q60" s="273"/>
      <c r="R60" s="271"/>
      <c r="S60" s="273"/>
      <c r="T60" s="271"/>
      <c r="U60" s="274"/>
      <c r="X60" s="1372" t="s">
        <v>1036</v>
      </c>
      <c r="Y60" s="1373"/>
      <c r="Z60" s="1374"/>
      <c r="AA60" s="271"/>
      <c r="AB60" s="273"/>
      <c r="AC60" s="271"/>
      <c r="AD60" s="274"/>
    </row>
    <row r="61" spans="1:32" s="265" customFormat="1" ht="60" customHeight="1">
      <c r="B61" s="1372" t="s">
        <v>1037</v>
      </c>
      <c r="C61" s="1373"/>
      <c r="D61" s="1374"/>
      <c r="E61" s="271" t="s">
        <v>968</v>
      </c>
      <c r="F61" s="272" t="s">
        <v>1038</v>
      </c>
      <c r="G61" s="304" t="s">
        <v>1039</v>
      </c>
      <c r="H61" s="273" t="s">
        <v>1040</v>
      </c>
      <c r="I61" s="304" t="s">
        <v>1041</v>
      </c>
      <c r="J61" s="274" t="s">
        <v>1040</v>
      </c>
      <c r="M61" s="1372" t="s">
        <v>1037</v>
      </c>
      <c r="N61" s="1373"/>
      <c r="O61" s="1374"/>
      <c r="P61" s="304" t="s">
        <v>1041</v>
      </c>
      <c r="Q61" s="273" t="s">
        <v>1040</v>
      </c>
      <c r="R61" s="304" t="s">
        <v>1041</v>
      </c>
      <c r="S61" s="273" t="s">
        <v>1040</v>
      </c>
      <c r="T61" s="304" t="s">
        <v>1041</v>
      </c>
      <c r="U61" s="274" t="s">
        <v>1040</v>
      </c>
      <c r="X61" s="1372" t="s">
        <v>1037</v>
      </c>
      <c r="Y61" s="1373"/>
      <c r="Z61" s="1374"/>
      <c r="AA61" s="304" t="s">
        <v>1041</v>
      </c>
      <c r="AB61" s="273" t="s">
        <v>1040</v>
      </c>
      <c r="AC61" s="304" t="s">
        <v>1041</v>
      </c>
      <c r="AD61" s="274" t="s">
        <v>1040</v>
      </c>
    </row>
    <row r="62" spans="1:32" s="265" customFormat="1" ht="60" customHeight="1" thickBot="1">
      <c r="B62" s="1383" t="s">
        <v>1042</v>
      </c>
      <c r="C62" s="1384"/>
      <c r="D62" s="1385"/>
      <c r="E62" s="307" t="s">
        <v>968</v>
      </c>
      <c r="F62" s="308" t="s">
        <v>1038</v>
      </c>
      <c r="G62" s="307" t="s">
        <v>1043</v>
      </c>
      <c r="H62" s="308" t="s">
        <v>1044</v>
      </c>
      <c r="I62" s="307" t="s">
        <v>1043</v>
      </c>
      <c r="J62" s="309" t="s">
        <v>1044</v>
      </c>
      <c r="M62" s="1383" t="s">
        <v>1042</v>
      </c>
      <c r="N62" s="1384"/>
      <c r="O62" s="1385"/>
      <c r="P62" s="307" t="s">
        <v>1043</v>
      </c>
      <c r="Q62" s="308" t="s">
        <v>1044</v>
      </c>
      <c r="R62" s="307" t="s">
        <v>1043</v>
      </c>
      <c r="S62" s="308" t="s">
        <v>1044</v>
      </c>
      <c r="T62" s="307" t="s">
        <v>1043</v>
      </c>
      <c r="U62" s="309" t="s">
        <v>1044</v>
      </c>
      <c r="X62" s="1383" t="s">
        <v>1042</v>
      </c>
      <c r="Y62" s="1384"/>
      <c r="Z62" s="1385"/>
      <c r="AA62" s="307" t="s">
        <v>1043</v>
      </c>
      <c r="AB62" s="308" t="s">
        <v>1044</v>
      </c>
      <c r="AC62" s="307" t="s">
        <v>1043</v>
      </c>
      <c r="AD62" s="309" t="s">
        <v>1044</v>
      </c>
    </row>
    <row r="63" spans="1:32" ht="29.25" customHeight="1">
      <c r="B63" s="310"/>
      <c r="C63" s="310"/>
      <c r="D63" s="310"/>
      <c r="M63" s="310"/>
      <c r="N63" s="310"/>
      <c r="O63" s="310"/>
      <c r="X63" s="310"/>
      <c r="Y63" s="310"/>
      <c r="Z63" s="310"/>
    </row>
    <row r="64" spans="1:32" s="312" customFormat="1" ht="120" customHeight="1">
      <c r="A64" s="311"/>
      <c r="B64" s="1388" t="s">
        <v>1045</v>
      </c>
      <c r="C64" s="1388"/>
      <c r="D64" s="1389" t="str">
        <f>INDEX([14]リスト!$B:$B,MATCH($E$2,[14]リスト!$A:$A,0))</f>
        <v>ご本人の希望により別料金でサービスを選択できます。提供する時間帯（日中：8～18時、夜朝：6～8時 及び 18～22時、深夜：22～6時）により、価格が異なります。なお、医師等の指示により、介護上必要な場合の３回目以降の入浴は、介護保険給付に含まれます。
【15分の場合】　日中：1,540円　夜朝：1,925円　深夜：2,310円、【30分の場合】　日中：2,475円　夜朝：3,093円　深夜：3,712円、【以降30分】　日中：2,475円　夜朝：3,093円　深夜：3,712円、【240～480分の場合】　日中：1,100円　夜朝：1,375円　深夜：1,650円（すべて税込の金額）。</v>
      </c>
      <c r="E64" s="1389"/>
      <c r="F64" s="1389"/>
      <c r="G64" s="1389"/>
      <c r="H64" s="1389"/>
      <c r="I64" s="1389"/>
      <c r="J64" s="1389"/>
      <c r="L64" s="311"/>
      <c r="M64" s="1388" t="s">
        <v>1045</v>
      </c>
      <c r="N64" s="1388"/>
      <c r="O64" s="1389" t="str">
        <f>INDEX([14]リスト!$B:$B,MATCH($E$2,[14]リスト!$A:$A,0))</f>
        <v>ご本人の希望により別料金でサービスを選択できます。提供する時間帯（日中：8～18時、夜朝：6～8時 及び 18～22時、深夜：22～6時）により、価格が異なります。なお、医師等の指示により、介護上必要な場合の３回目以降の入浴は、介護保険給付に含まれます。
【15分の場合】　日中：1,540円　夜朝：1,925円　深夜：2,310円、【30分の場合】　日中：2,475円　夜朝：3,093円　深夜：3,712円、【以降30分】　日中：2,475円　夜朝：3,093円　深夜：3,712円、【240～480分の場合】　日中：1,100円　夜朝：1,375円　深夜：1,650円（すべて税込の金額）。</v>
      </c>
      <c r="P64" s="1389"/>
      <c r="Q64" s="1389"/>
      <c r="R64" s="1389"/>
      <c r="S64" s="1389"/>
      <c r="T64" s="1389"/>
      <c r="U64" s="1389"/>
      <c r="W64" s="311"/>
      <c r="X64" s="1388" t="s">
        <v>1045</v>
      </c>
      <c r="Y64" s="1388"/>
      <c r="Z64" s="1389" t="str">
        <f>INDEX([14]リスト!$B:$B,MATCH($E$2,[14]リスト!$A:$A,0))</f>
        <v>ご本人の希望により別料金でサービスを選択できます。提供する時間帯（日中：8～18時、夜朝：6～8時 及び 18～22時、深夜：22～6時）により、価格が異なります。なお、医師等の指示により、介護上必要な場合の３回目以降の入浴は、介護保険給付に含まれます。
【15分の場合】　日中：1,540円　夜朝：1,925円　深夜：2,310円、【30分の場合】　日中：2,475円　夜朝：3,093円　深夜：3,712円、【以降30分】　日中：2,475円　夜朝：3,093円　深夜：3,712円、【240～480分の場合】　日中：1,100円　夜朝：1,375円　深夜：1,650円（すべて税込の金額）。</v>
      </c>
      <c r="AA64" s="1389"/>
      <c r="AB64" s="1389"/>
      <c r="AC64" s="1389"/>
      <c r="AD64" s="1389"/>
      <c r="AE64" s="1389"/>
      <c r="AF64" s="1389"/>
    </row>
    <row r="65" spans="1:82" s="312" customFormat="1" ht="30" customHeight="1">
      <c r="B65" s="1386" t="s">
        <v>1046</v>
      </c>
      <c r="C65" s="1386"/>
      <c r="D65" s="1387" t="s">
        <v>1047</v>
      </c>
      <c r="E65" s="1387"/>
      <c r="F65" s="1387"/>
      <c r="G65" s="1387"/>
      <c r="H65" s="1387"/>
      <c r="I65" s="1387"/>
      <c r="J65" s="1387"/>
      <c r="M65" s="1386" t="s">
        <v>1046</v>
      </c>
      <c r="N65" s="1386"/>
      <c r="O65" s="1387" t="s">
        <v>1047</v>
      </c>
      <c r="P65" s="1387"/>
      <c r="Q65" s="1387"/>
      <c r="R65" s="1387"/>
      <c r="S65" s="1387"/>
      <c r="T65" s="1387"/>
      <c r="U65" s="1387"/>
      <c r="X65" s="1386" t="s">
        <v>1046</v>
      </c>
      <c r="Y65" s="1386"/>
      <c r="Z65" s="1387" t="s">
        <v>1047</v>
      </c>
      <c r="AA65" s="1387"/>
      <c r="AB65" s="1387"/>
      <c r="AC65" s="1387"/>
      <c r="AD65" s="1387"/>
      <c r="AE65" s="1387"/>
      <c r="AF65" s="1387"/>
    </row>
    <row r="66" spans="1:82" s="312" customFormat="1" ht="30" customHeight="1">
      <c r="B66" s="1386" t="s">
        <v>1048</v>
      </c>
      <c r="C66" s="1386"/>
      <c r="D66" s="1387" t="s">
        <v>1049</v>
      </c>
      <c r="E66" s="1387"/>
      <c r="F66" s="1387"/>
      <c r="G66" s="1387"/>
      <c r="H66" s="1387"/>
      <c r="I66" s="1387"/>
      <c r="J66" s="1387"/>
      <c r="M66" s="1386" t="s">
        <v>1048</v>
      </c>
      <c r="N66" s="1386"/>
      <c r="O66" s="1387" t="s">
        <v>1049</v>
      </c>
      <c r="P66" s="1387"/>
      <c r="Q66" s="1387"/>
      <c r="R66" s="1387"/>
      <c r="S66" s="1387"/>
      <c r="T66" s="1387"/>
      <c r="U66" s="1387"/>
      <c r="X66" s="1386" t="s">
        <v>1048</v>
      </c>
      <c r="Y66" s="1386"/>
      <c r="Z66" s="1387" t="s">
        <v>1049</v>
      </c>
      <c r="AA66" s="1387"/>
      <c r="AB66" s="1387"/>
      <c r="AC66" s="1387"/>
      <c r="AD66" s="1387"/>
      <c r="AE66" s="1387"/>
      <c r="AF66" s="1387"/>
    </row>
    <row r="67" spans="1:82" s="312" customFormat="1" ht="60" customHeight="1">
      <c r="B67" s="1386"/>
      <c r="C67" s="1386"/>
      <c r="D67" s="1390" t="s">
        <v>1050</v>
      </c>
      <c r="E67" s="1390"/>
      <c r="F67" s="1390"/>
      <c r="G67" s="1390"/>
      <c r="H67" s="1390"/>
      <c r="I67" s="1390"/>
      <c r="J67" s="1390"/>
      <c r="M67" s="1386"/>
      <c r="N67" s="1386"/>
      <c r="O67" s="1390" t="s">
        <v>1050</v>
      </c>
      <c r="P67" s="1390"/>
      <c r="Q67" s="1390"/>
      <c r="R67" s="1390"/>
      <c r="S67" s="1390"/>
      <c r="T67" s="1390"/>
      <c r="U67" s="1390"/>
      <c r="X67" s="1386"/>
      <c r="Y67" s="1386"/>
      <c r="Z67" s="1390" t="s">
        <v>1050</v>
      </c>
      <c r="AA67" s="1390"/>
      <c r="AB67" s="1390"/>
      <c r="AC67" s="1390"/>
      <c r="AD67" s="1390"/>
      <c r="AE67" s="1390"/>
      <c r="AF67" s="1390"/>
    </row>
    <row r="68" spans="1:82" s="312" customFormat="1" ht="30" customHeight="1">
      <c r="B68" s="1386" t="s">
        <v>1051</v>
      </c>
      <c r="C68" s="1386"/>
      <c r="D68" s="1387" t="s">
        <v>1052</v>
      </c>
      <c r="E68" s="1387"/>
      <c r="F68" s="1387"/>
      <c r="G68" s="1387"/>
      <c r="H68" s="1387"/>
      <c r="I68" s="1387"/>
      <c r="J68" s="1387"/>
      <c r="M68" s="1386" t="s">
        <v>1051</v>
      </c>
      <c r="N68" s="1386"/>
      <c r="O68" s="1387" t="s">
        <v>1052</v>
      </c>
      <c r="P68" s="1387"/>
      <c r="Q68" s="1387"/>
      <c r="R68" s="1387"/>
      <c r="S68" s="1387"/>
      <c r="T68" s="1387"/>
      <c r="U68" s="1387"/>
      <c r="X68" s="1386" t="s">
        <v>1051</v>
      </c>
      <c r="Y68" s="1386"/>
      <c r="Z68" s="1387" t="s">
        <v>1052</v>
      </c>
      <c r="AA68" s="1387"/>
      <c r="AB68" s="1387"/>
      <c r="AC68" s="1387"/>
      <c r="AD68" s="1387"/>
      <c r="AE68" s="1387"/>
      <c r="AF68" s="1387"/>
    </row>
    <row r="69" spans="1:82" s="312" customFormat="1" ht="30" customHeight="1">
      <c r="B69" s="1386" t="s">
        <v>1044</v>
      </c>
      <c r="C69" s="1386"/>
      <c r="D69" s="1387" t="s">
        <v>1053</v>
      </c>
      <c r="E69" s="1387"/>
      <c r="F69" s="1387"/>
      <c r="G69" s="1387"/>
      <c r="H69" s="1387"/>
      <c r="I69" s="1387"/>
      <c r="J69" s="1387"/>
      <c r="M69" s="1386" t="s">
        <v>1044</v>
      </c>
      <c r="N69" s="1386"/>
      <c r="O69" s="1387" t="s">
        <v>1053</v>
      </c>
      <c r="P69" s="1387"/>
      <c r="Q69" s="1387"/>
      <c r="R69" s="1387"/>
      <c r="S69" s="1387"/>
      <c r="T69" s="1387"/>
      <c r="U69" s="1387"/>
      <c r="X69" s="1386" t="s">
        <v>1044</v>
      </c>
      <c r="Y69" s="1386"/>
      <c r="Z69" s="1387" t="s">
        <v>1053</v>
      </c>
      <c r="AA69" s="1387"/>
      <c r="AB69" s="1387"/>
      <c r="AC69" s="1387"/>
      <c r="AD69" s="1387"/>
      <c r="AE69" s="1387"/>
      <c r="AF69" s="1387"/>
    </row>
    <row r="70" spans="1:82" ht="9" customHeight="1">
      <c r="B70" s="313"/>
      <c r="C70" s="313"/>
      <c r="D70" s="313"/>
      <c r="E70" s="314"/>
      <c r="F70" s="314"/>
      <c r="G70" s="314"/>
      <c r="H70" s="314"/>
      <c r="I70" s="314"/>
      <c r="J70" s="314"/>
      <c r="M70" s="313"/>
      <c r="N70" s="313"/>
      <c r="O70" s="313"/>
      <c r="P70" s="314"/>
      <c r="Q70" s="314"/>
      <c r="R70" s="314"/>
      <c r="S70" s="314"/>
      <c r="T70" s="314"/>
      <c r="U70" s="314"/>
      <c r="X70" s="313"/>
      <c r="Y70" s="313"/>
      <c r="Z70" s="313"/>
      <c r="AA70" s="314"/>
      <c r="AB70" s="314"/>
      <c r="AC70" s="314"/>
      <c r="AD70" s="314"/>
      <c r="AE70" s="314"/>
      <c r="AF70" s="314"/>
    </row>
    <row r="71" spans="1:82" s="263" customFormat="1" ht="15" customHeight="1">
      <c r="A71" s="262"/>
      <c r="B71" s="313"/>
      <c r="C71" s="313"/>
      <c r="D71" s="313"/>
      <c r="K71" s="262"/>
      <c r="L71" s="262"/>
      <c r="M71" s="313"/>
      <c r="N71" s="313"/>
      <c r="O71" s="313"/>
      <c r="V71" s="262"/>
      <c r="W71" s="262"/>
      <c r="X71" s="313"/>
      <c r="Y71" s="313"/>
      <c r="Z71" s="313"/>
      <c r="AG71" s="262"/>
      <c r="AH71" s="262"/>
      <c r="AI71" s="262"/>
      <c r="AJ71" s="262"/>
      <c r="AK71" s="262"/>
      <c r="AL71" s="262"/>
      <c r="AM71" s="262"/>
      <c r="AN71" s="262"/>
      <c r="AO71" s="262"/>
      <c r="AP71" s="262"/>
      <c r="AQ71" s="262"/>
      <c r="AR71" s="262"/>
      <c r="AS71" s="262"/>
      <c r="AT71" s="262"/>
      <c r="AU71" s="262"/>
      <c r="AV71" s="262"/>
      <c r="AW71" s="262"/>
      <c r="AX71" s="262"/>
      <c r="AY71" s="262"/>
      <c r="AZ71" s="262"/>
      <c r="BA71" s="262"/>
      <c r="BB71" s="262"/>
      <c r="BC71" s="262"/>
      <c r="BD71" s="262"/>
      <c r="BE71" s="262"/>
      <c r="BF71" s="262"/>
      <c r="BG71" s="262"/>
      <c r="BH71" s="262"/>
      <c r="BI71" s="262"/>
      <c r="BJ71" s="262"/>
      <c r="BK71" s="262"/>
      <c r="BL71" s="262"/>
      <c r="BM71" s="262"/>
      <c r="BN71" s="262"/>
      <c r="BO71" s="262"/>
      <c r="BP71" s="262"/>
      <c r="BQ71" s="262"/>
      <c r="BR71" s="262"/>
      <c r="BS71" s="262"/>
      <c r="BT71" s="262"/>
      <c r="BU71" s="262"/>
      <c r="BV71" s="262"/>
      <c r="BW71" s="262"/>
      <c r="BX71" s="262"/>
      <c r="BY71" s="262"/>
      <c r="BZ71" s="262"/>
      <c r="CA71" s="262"/>
      <c r="CB71" s="262"/>
      <c r="CC71" s="262"/>
      <c r="CD71" s="262"/>
    </row>
  </sheetData>
  <mergeCells count="246">
    <mergeCell ref="B69:C69"/>
    <mergeCell ref="D69:J69"/>
    <mergeCell ref="M69:N69"/>
    <mergeCell ref="O69:U69"/>
    <mergeCell ref="X69:Y69"/>
    <mergeCell ref="Z69:AF69"/>
    <mergeCell ref="B68:C68"/>
    <mergeCell ref="D68:J68"/>
    <mergeCell ref="M68:N68"/>
    <mergeCell ref="O68:U68"/>
    <mergeCell ref="X68:Y68"/>
    <mergeCell ref="Z68:AF68"/>
    <mergeCell ref="B66:C67"/>
    <mergeCell ref="D66:J66"/>
    <mergeCell ref="M66:N67"/>
    <mergeCell ref="O66:U66"/>
    <mergeCell ref="X66:Y67"/>
    <mergeCell ref="Z66:AF66"/>
    <mergeCell ref="D67:J67"/>
    <mergeCell ref="O67:U67"/>
    <mergeCell ref="Z67:AF67"/>
    <mergeCell ref="B65:C65"/>
    <mergeCell ref="D65:J65"/>
    <mergeCell ref="M65:N65"/>
    <mergeCell ref="O65:U65"/>
    <mergeCell ref="X65:Y65"/>
    <mergeCell ref="Z65:AF65"/>
    <mergeCell ref="B64:C64"/>
    <mergeCell ref="D64:J64"/>
    <mergeCell ref="M64:N64"/>
    <mergeCell ref="O64:U64"/>
    <mergeCell ref="X64:Y64"/>
    <mergeCell ref="Z64:AF64"/>
    <mergeCell ref="B61:D61"/>
    <mergeCell ref="M61:O61"/>
    <mergeCell ref="X61:Z61"/>
    <mergeCell ref="B62:D62"/>
    <mergeCell ref="M62:O62"/>
    <mergeCell ref="X62:Z62"/>
    <mergeCell ref="B59:D59"/>
    <mergeCell ref="M59:O59"/>
    <mergeCell ref="X59:Z59"/>
    <mergeCell ref="B60:D60"/>
    <mergeCell ref="M60:O60"/>
    <mergeCell ref="X60:Z60"/>
    <mergeCell ref="B57:D57"/>
    <mergeCell ref="M57:O57"/>
    <mergeCell ref="X57:Z57"/>
    <mergeCell ref="B58:D58"/>
    <mergeCell ref="M58:O58"/>
    <mergeCell ref="X58:Z58"/>
    <mergeCell ref="B55:D55"/>
    <mergeCell ref="M55:O55"/>
    <mergeCell ref="X55:Z55"/>
    <mergeCell ref="B56:D56"/>
    <mergeCell ref="M56:O56"/>
    <mergeCell ref="X56:Z56"/>
    <mergeCell ref="B53:D53"/>
    <mergeCell ref="M53:O53"/>
    <mergeCell ref="X53:Z53"/>
    <mergeCell ref="B54:D54"/>
    <mergeCell ref="M54:O54"/>
    <mergeCell ref="X54:Z54"/>
    <mergeCell ref="B51:D51"/>
    <mergeCell ref="M51:O51"/>
    <mergeCell ref="X51:Z51"/>
    <mergeCell ref="B52:D52"/>
    <mergeCell ref="M52:O52"/>
    <mergeCell ref="X52:Z52"/>
    <mergeCell ref="B49:D49"/>
    <mergeCell ref="M49:O49"/>
    <mergeCell ref="X49:Z49"/>
    <mergeCell ref="B50:D50"/>
    <mergeCell ref="M50:O50"/>
    <mergeCell ref="X50:Z50"/>
    <mergeCell ref="C47:D47"/>
    <mergeCell ref="N47:O47"/>
    <mergeCell ref="Y47:Z47"/>
    <mergeCell ref="B48:D48"/>
    <mergeCell ref="M48:O48"/>
    <mergeCell ref="X48:Z48"/>
    <mergeCell ref="B45:D45"/>
    <mergeCell ref="M45:O45"/>
    <mergeCell ref="X45:Z45"/>
    <mergeCell ref="C46:D46"/>
    <mergeCell ref="N46:O46"/>
    <mergeCell ref="Y46:Z46"/>
    <mergeCell ref="C43:D43"/>
    <mergeCell ref="N43:O43"/>
    <mergeCell ref="Y43:Z43"/>
    <mergeCell ref="B44:D44"/>
    <mergeCell ref="M44:O44"/>
    <mergeCell ref="X44:Z44"/>
    <mergeCell ref="C41:D41"/>
    <mergeCell ref="N41:O41"/>
    <mergeCell ref="Y41:Z41"/>
    <mergeCell ref="C42:D42"/>
    <mergeCell ref="N42:O42"/>
    <mergeCell ref="Y42:Z42"/>
    <mergeCell ref="B39:D39"/>
    <mergeCell ref="M39:O39"/>
    <mergeCell ref="X39:Z39"/>
    <mergeCell ref="C40:D40"/>
    <mergeCell ref="N40:O40"/>
    <mergeCell ref="Y40:Z40"/>
    <mergeCell ref="C37:D37"/>
    <mergeCell ref="N37:O37"/>
    <mergeCell ref="Y37:Z37"/>
    <mergeCell ref="B38:D38"/>
    <mergeCell ref="M38:O38"/>
    <mergeCell ref="X38:Z38"/>
    <mergeCell ref="B35:D35"/>
    <mergeCell ref="M35:O35"/>
    <mergeCell ref="X35:Z35"/>
    <mergeCell ref="C36:D36"/>
    <mergeCell ref="N36:O36"/>
    <mergeCell ref="Y36:Z36"/>
    <mergeCell ref="B32:D32"/>
    <mergeCell ref="M32:O32"/>
    <mergeCell ref="X32:Z32"/>
    <mergeCell ref="C33:D33"/>
    <mergeCell ref="F33:F34"/>
    <mergeCell ref="N33:O33"/>
    <mergeCell ref="Y33:Z33"/>
    <mergeCell ref="C34:D34"/>
    <mergeCell ref="N34:O34"/>
    <mergeCell ref="Y34:Z34"/>
    <mergeCell ref="C30:D30"/>
    <mergeCell ref="N30:O30"/>
    <mergeCell ref="Y30:Z30"/>
    <mergeCell ref="B31:D31"/>
    <mergeCell ref="M31:O31"/>
    <mergeCell ref="X31:Z31"/>
    <mergeCell ref="C28:D28"/>
    <mergeCell ref="N28:O28"/>
    <mergeCell ref="Y28:Z28"/>
    <mergeCell ref="C29:D29"/>
    <mergeCell ref="N29:O29"/>
    <mergeCell ref="Y29:Z29"/>
    <mergeCell ref="C26:D26"/>
    <mergeCell ref="N26:O26"/>
    <mergeCell ref="Y26:Z26"/>
    <mergeCell ref="C27:D27"/>
    <mergeCell ref="N27:O27"/>
    <mergeCell ref="Y27:Z27"/>
    <mergeCell ref="C24:D24"/>
    <mergeCell ref="N24:O24"/>
    <mergeCell ref="Y24:Z24"/>
    <mergeCell ref="B25:D25"/>
    <mergeCell ref="M25:O25"/>
    <mergeCell ref="X25:Z25"/>
    <mergeCell ref="U21:U24"/>
    <mergeCell ref="X21:Z21"/>
    <mergeCell ref="AB21:AB24"/>
    <mergeCell ref="AD21:AD24"/>
    <mergeCell ref="C22:D22"/>
    <mergeCell ref="N22:O22"/>
    <mergeCell ref="Y22:Z22"/>
    <mergeCell ref="C23:D23"/>
    <mergeCell ref="N23:O23"/>
    <mergeCell ref="Y23:Z23"/>
    <mergeCell ref="C20:D20"/>
    <mergeCell ref="N20:O20"/>
    <mergeCell ref="Y20:Z20"/>
    <mergeCell ref="B21:D21"/>
    <mergeCell ref="F21:F24"/>
    <mergeCell ref="H21:H24"/>
    <mergeCell ref="J21:J24"/>
    <mergeCell ref="M21:O21"/>
    <mergeCell ref="Q21:Q24"/>
    <mergeCell ref="S21:S24"/>
    <mergeCell ref="C18:D18"/>
    <mergeCell ref="N18:O18"/>
    <mergeCell ref="Y18:Z18"/>
    <mergeCell ref="C19:D19"/>
    <mergeCell ref="N19:O19"/>
    <mergeCell ref="Y19:Z19"/>
    <mergeCell ref="B16:D16"/>
    <mergeCell ref="M16:O16"/>
    <mergeCell ref="X16:Z16"/>
    <mergeCell ref="AH16:AJ16"/>
    <mergeCell ref="B17:D17"/>
    <mergeCell ref="M17:O17"/>
    <mergeCell ref="X17:Z17"/>
    <mergeCell ref="AH17:AJ17"/>
    <mergeCell ref="C14:D14"/>
    <mergeCell ref="N14:O14"/>
    <mergeCell ref="Y14:Z14"/>
    <mergeCell ref="AH14:AJ14"/>
    <mergeCell ref="C15:D15"/>
    <mergeCell ref="N15:O15"/>
    <mergeCell ref="Y15:Z15"/>
    <mergeCell ref="AH15:AJ15"/>
    <mergeCell ref="X12:Z12"/>
    <mergeCell ref="B13:D13"/>
    <mergeCell ref="M13:O13"/>
    <mergeCell ref="X13:Z13"/>
    <mergeCell ref="X10:Z10"/>
    <mergeCell ref="AA10:AB10"/>
    <mergeCell ref="AC10:AD10"/>
    <mergeCell ref="B11:D11"/>
    <mergeCell ref="M11:O11"/>
    <mergeCell ref="X11:Z11"/>
    <mergeCell ref="B10:D10"/>
    <mergeCell ref="E10:F10"/>
    <mergeCell ref="G10:H10"/>
    <mergeCell ref="I10:J10"/>
    <mergeCell ref="M10:O10"/>
    <mergeCell ref="P10:Q10"/>
    <mergeCell ref="R10:S10"/>
    <mergeCell ref="T10:U10"/>
    <mergeCell ref="B12:D12"/>
    <mergeCell ref="M12:O12"/>
    <mergeCell ref="B8:J8"/>
    <mergeCell ref="M8:U8"/>
    <mergeCell ref="X8:AF8"/>
    <mergeCell ref="E9:F9"/>
    <mergeCell ref="G9:H9"/>
    <mergeCell ref="I9:J9"/>
    <mergeCell ref="P9:Q9"/>
    <mergeCell ref="R9:S9"/>
    <mergeCell ref="T9:U9"/>
    <mergeCell ref="AA9:AB9"/>
    <mergeCell ref="AC9:AD9"/>
    <mergeCell ref="AE9:AF9"/>
    <mergeCell ref="B6:J6"/>
    <mergeCell ref="M6:U6"/>
    <mergeCell ref="X6:AF6"/>
    <mergeCell ref="B7:J7"/>
    <mergeCell ref="M7:U7"/>
    <mergeCell ref="X7:AF7"/>
    <mergeCell ref="X2:Z2"/>
    <mergeCell ref="AA2:AB2"/>
    <mergeCell ref="AC2:AD2"/>
    <mergeCell ref="B3:D3"/>
    <mergeCell ref="E3:F3"/>
    <mergeCell ref="M3:O3"/>
    <mergeCell ref="P3:Q3"/>
    <mergeCell ref="X3:Z3"/>
    <mergeCell ref="AA3:AB3"/>
    <mergeCell ref="B2:D2"/>
    <mergeCell ref="E2:F2"/>
    <mergeCell ref="G2:H2"/>
    <mergeCell ref="M2:O2"/>
    <mergeCell ref="P2:Q2"/>
    <mergeCell ref="R2:S2"/>
  </mergeCells>
  <phoneticPr fontId="5"/>
  <dataValidations count="1">
    <dataValidation type="list" allowBlank="1" showInputMessage="1" showErrorMessage="1" sqref="E2 P2 AA2" xr:uid="{4A9F486A-7354-42C9-BBB1-D0AA1911AFAE}">
      <formula1>"区分Ⅰ,区分Ⅱ,区分Ⅲ,世田谷"</formula1>
    </dataValidation>
  </dataValidations>
  <printOptions horizontalCentered="1"/>
  <pageMargins left="0.78740157480314965" right="0.39370078740157483" top="0.59055118110236227" bottom="0.59055118110236227" header="0.31496062992125984" footer="0.31496062992125984"/>
  <pageSetup paperSize="9" scale="33" orientation="portrait" r:id="rId1"/>
  <headerFooter alignWithMargins="0"/>
  <colBreaks count="2" manualBreakCount="2">
    <brk id="11" min="4" max="201" man="1"/>
    <brk id="22" min="4" max="20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EE875-FB35-4DEF-963F-8ADF6527BC91}">
  <sheetPr>
    <tabColor rgb="FFFF6600"/>
    <pageSetUpPr fitToPage="1"/>
  </sheetPr>
  <dimension ref="A1:AB92"/>
  <sheetViews>
    <sheetView showGridLines="0" view="pageBreakPreview" zoomScale="80" zoomScaleNormal="85" zoomScaleSheetLayoutView="80" workbookViewId="0">
      <selection activeCell="B40" sqref="B40:E40"/>
    </sheetView>
  </sheetViews>
  <sheetFormatPr defaultColWidth="9" defaultRowHeight="13.2"/>
  <cols>
    <col min="1" max="1" width="2.77734375" style="10" customWidth="1"/>
    <col min="2" max="4" width="6.109375" style="10" customWidth="1"/>
    <col min="5" max="5" width="9.109375" style="10" customWidth="1"/>
    <col min="6" max="6" width="11.109375" style="10" customWidth="1"/>
    <col min="7" max="11" width="9.44140625" style="10" customWidth="1"/>
    <col min="12" max="12" width="7.6640625" style="10" customWidth="1"/>
    <col min="13" max="13" width="8.6640625" style="10" customWidth="1"/>
    <col min="14" max="14" width="3.33203125" style="10" customWidth="1"/>
    <col min="15" max="17" width="13" hidden="1" customWidth="1"/>
    <col min="18" max="18" width="13" customWidth="1"/>
    <col min="26" max="26" width="13.44140625" customWidth="1"/>
    <col min="257" max="257" width="2.77734375" customWidth="1"/>
    <col min="258" max="260" width="6.109375" customWidth="1"/>
    <col min="261" max="261" width="9.109375" customWidth="1"/>
    <col min="262" max="262" width="11.109375" customWidth="1"/>
    <col min="263" max="267" width="9.44140625" customWidth="1"/>
    <col min="268" max="268" width="7.6640625" customWidth="1"/>
    <col min="269" max="269" width="8.6640625" customWidth="1"/>
    <col min="270" max="270" width="3.33203125" customWidth="1"/>
    <col min="271" max="273" width="0" hidden="1" customWidth="1"/>
    <col min="274" max="274" width="13" customWidth="1"/>
    <col min="282" max="282" width="13.44140625" customWidth="1"/>
    <col min="513" max="513" width="2.77734375" customWidth="1"/>
    <col min="514" max="516" width="6.109375" customWidth="1"/>
    <col min="517" max="517" width="9.109375" customWidth="1"/>
    <col min="518" max="518" width="11.109375" customWidth="1"/>
    <col min="519" max="523" width="9.44140625" customWidth="1"/>
    <col min="524" max="524" width="7.6640625" customWidth="1"/>
    <col min="525" max="525" width="8.6640625" customWidth="1"/>
    <col min="526" max="526" width="3.33203125" customWidth="1"/>
    <col min="527" max="529" width="0" hidden="1" customWidth="1"/>
    <col min="530" max="530" width="13" customWidth="1"/>
    <col min="538" max="538" width="13.44140625" customWidth="1"/>
    <col min="769" max="769" width="2.77734375" customWidth="1"/>
    <col min="770" max="772" width="6.109375" customWidth="1"/>
    <col min="773" max="773" width="9.109375" customWidth="1"/>
    <col min="774" max="774" width="11.109375" customWidth="1"/>
    <col min="775" max="779" width="9.44140625" customWidth="1"/>
    <col min="780" max="780" width="7.6640625" customWidth="1"/>
    <col min="781" max="781" width="8.6640625" customWidth="1"/>
    <col min="782" max="782" width="3.33203125" customWidth="1"/>
    <col min="783" max="785" width="0" hidden="1" customWidth="1"/>
    <col min="786" max="786" width="13" customWidth="1"/>
    <col min="794" max="794" width="13.44140625" customWidth="1"/>
    <col min="1025" max="1025" width="2.77734375" customWidth="1"/>
    <col min="1026" max="1028" width="6.109375" customWidth="1"/>
    <col min="1029" max="1029" width="9.109375" customWidth="1"/>
    <col min="1030" max="1030" width="11.109375" customWidth="1"/>
    <col min="1031" max="1035" width="9.44140625" customWidth="1"/>
    <col min="1036" max="1036" width="7.6640625" customWidth="1"/>
    <col min="1037" max="1037" width="8.6640625" customWidth="1"/>
    <col min="1038" max="1038" width="3.33203125" customWidth="1"/>
    <col min="1039" max="1041" width="0" hidden="1" customWidth="1"/>
    <col min="1042" max="1042" width="13" customWidth="1"/>
    <col min="1050" max="1050" width="13.44140625" customWidth="1"/>
    <col min="1281" max="1281" width="2.77734375" customWidth="1"/>
    <col min="1282" max="1284" width="6.109375" customWidth="1"/>
    <col min="1285" max="1285" width="9.109375" customWidth="1"/>
    <col min="1286" max="1286" width="11.109375" customWidth="1"/>
    <col min="1287" max="1291" width="9.44140625" customWidth="1"/>
    <col min="1292" max="1292" width="7.6640625" customWidth="1"/>
    <col min="1293" max="1293" width="8.6640625" customWidth="1"/>
    <col min="1294" max="1294" width="3.33203125" customWidth="1"/>
    <col min="1295" max="1297" width="0" hidden="1" customWidth="1"/>
    <col min="1298" max="1298" width="13" customWidth="1"/>
    <col min="1306" max="1306" width="13.44140625" customWidth="1"/>
    <col min="1537" max="1537" width="2.77734375" customWidth="1"/>
    <col min="1538" max="1540" width="6.109375" customWidth="1"/>
    <col min="1541" max="1541" width="9.109375" customWidth="1"/>
    <col min="1542" max="1542" width="11.109375" customWidth="1"/>
    <col min="1543" max="1547" width="9.44140625" customWidth="1"/>
    <col min="1548" max="1548" width="7.6640625" customWidth="1"/>
    <col min="1549" max="1549" width="8.6640625" customWidth="1"/>
    <col min="1550" max="1550" width="3.33203125" customWidth="1"/>
    <col min="1551" max="1553" width="0" hidden="1" customWidth="1"/>
    <col min="1554" max="1554" width="13" customWidth="1"/>
    <col min="1562" max="1562" width="13.44140625" customWidth="1"/>
    <col min="1793" max="1793" width="2.77734375" customWidth="1"/>
    <col min="1794" max="1796" width="6.109375" customWidth="1"/>
    <col min="1797" max="1797" width="9.109375" customWidth="1"/>
    <col min="1798" max="1798" width="11.109375" customWidth="1"/>
    <col min="1799" max="1803" width="9.44140625" customWidth="1"/>
    <col min="1804" max="1804" width="7.6640625" customWidth="1"/>
    <col min="1805" max="1805" width="8.6640625" customWidth="1"/>
    <col min="1806" max="1806" width="3.33203125" customWidth="1"/>
    <col min="1807" max="1809" width="0" hidden="1" customWidth="1"/>
    <col min="1810" max="1810" width="13" customWidth="1"/>
    <col min="1818" max="1818" width="13.44140625" customWidth="1"/>
    <col min="2049" max="2049" width="2.77734375" customWidth="1"/>
    <col min="2050" max="2052" width="6.109375" customWidth="1"/>
    <col min="2053" max="2053" width="9.109375" customWidth="1"/>
    <col min="2054" max="2054" width="11.109375" customWidth="1"/>
    <col min="2055" max="2059" width="9.44140625" customWidth="1"/>
    <col min="2060" max="2060" width="7.6640625" customWidth="1"/>
    <col min="2061" max="2061" width="8.6640625" customWidth="1"/>
    <col min="2062" max="2062" width="3.33203125" customWidth="1"/>
    <col min="2063" max="2065" width="0" hidden="1" customWidth="1"/>
    <col min="2066" max="2066" width="13" customWidth="1"/>
    <col min="2074" max="2074" width="13.44140625" customWidth="1"/>
    <col min="2305" max="2305" width="2.77734375" customWidth="1"/>
    <col min="2306" max="2308" width="6.109375" customWidth="1"/>
    <col min="2309" max="2309" width="9.109375" customWidth="1"/>
    <col min="2310" max="2310" width="11.109375" customWidth="1"/>
    <col min="2311" max="2315" width="9.44140625" customWidth="1"/>
    <col min="2316" max="2316" width="7.6640625" customWidth="1"/>
    <col min="2317" max="2317" width="8.6640625" customWidth="1"/>
    <col min="2318" max="2318" width="3.33203125" customWidth="1"/>
    <col min="2319" max="2321" width="0" hidden="1" customWidth="1"/>
    <col min="2322" max="2322" width="13" customWidth="1"/>
    <col min="2330" max="2330" width="13.44140625" customWidth="1"/>
    <col min="2561" max="2561" width="2.77734375" customWidth="1"/>
    <col min="2562" max="2564" width="6.109375" customWidth="1"/>
    <col min="2565" max="2565" width="9.109375" customWidth="1"/>
    <col min="2566" max="2566" width="11.109375" customWidth="1"/>
    <col min="2567" max="2571" width="9.44140625" customWidth="1"/>
    <col min="2572" max="2572" width="7.6640625" customWidth="1"/>
    <col min="2573" max="2573" width="8.6640625" customWidth="1"/>
    <col min="2574" max="2574" width="3.33203125" customWidth="1"/>
    <col min="2575" max="2577" width="0" hidden="1" customWidth="1"/>
    <col min="2578" max="2578" width="13" customWidth="1"/>
    <col min="2586" max="2586" width="13.44140625" customWidth="1"/>
    <col min="2817" max="2817" width="2.77734375" customWidth="1"/>
    <col min="2818" max="2820" width="6.109375" customWidth="1"/>
    <col min="2821" max="2821" width="9.109375" customWidth="1"/>
    <col min="2822" max="2822" width="11.109375" customWidth="1"/>
    <col min="2823" max="2827" width="9.44140625" customWidth="1"/>
    <col min="2828" max="2828" width="7.6640625" customWidth="1"/>
    <col min="2829" max="2829" width="8.6640625" customWidth="1"/>
    <col min="2830" max="2830" width="3.33203125" customWidth="1"/>
    <col min="2831" max="2833" width="0" hidden="1" customWidth="1"/>
    <col min="2834" max="2834" width="13" customWidth="1"/>
    <col min="2842" max="2842" width="13.44140625" customWidth="1"/>
    <col min="3073" max="3073" width="2.77734375" customWidth="1"/>
    <col min="3074" max="3076" width="6.109375" customWidth="1"/>
    <col min="3077" max="3077" width="9.109375" customWidth="1"/>
    <col min="3078" max="3078" width="11.109375" customWidth="1"/>
    <col min="3079" max="3083" width="9.44140625" customWidth="1"/>
    <col min="3084" max="3084" width="7.6640625" customWidth="1"/>
    <col min="3085" max="3085" width="8.6640625" customWidth="1"/>
    <col min="3086" max="3086" width="3.33203125" customWidth="1"/>
    <col min="3087" max="3089" width="0" hidden="1" customWidth="1"/>
    <col min="3090" max="3090" width="13" customWidth="1"/>
    <col min="3098" max="3098" width="13.44140625" customWidth="1"/>
    <col min="3329" max="3329" width="2.77734375" customWidth="1"/>
    <col min="3330" max="3332" width="6.109375" customWidth="1"/>
    <col min="3333" max="3333" width="9.109375" customWidth="1"/>
    <col min="3334" max="3334" width="11.109375" customWidth="1"/>
    <col min="3335" max="3339" width="9.44140625" customWidth="1"/>
    <col min="3340" max="3340" width="7.6640625" customWidth="1"/>
    <col min="3341" max="3341" width="8.6640625" customWidth="1"/>
    <col min="3342" max="3342" width="3.33203125" customWidth="1"/>
    <col min="3343" max="3345" width="0" hidden="1" customWidth="1"/>
    <col min="3346" max="3346" width="13" customWidth="1"/>
    <col min="3354" max="3354" width="13.44140625" customWidth="1"/>
    <col min="3585" max="3585" width="2.77734375" customWidth="1"/>
    <col min="3586" max="3588" width="6.109375" customWidth="1"/>
    <col min="3589" max="3589" width="9.109375" customWidth="1"/>
    <col min="3590" max="3590" width="11.109375" customWidth="1"/>
    <col min="3591" max="3595" width="9.44140625" customWidth="1"/>
    <col min="3596" max="3596" width="7.6640625" customWidth="1"/>
    <col min="3597" max="3597" width="8.6640625" customWidth="1"/>
    <col min="3598" max="3598" width="3.33203125" customWidth="1"/>
    <col min="3599" max="3601" width="0" hidden="1" customWidth="1"/>
    <col min="3602" max="3602" width="13" customWidth="1"/>
    <col min="3610" max="3610" width="13.44140625" customWidth="1"/>
    <col min="3841" max="3841" width="2.77734375" customWidth="1"/>
    <col min="3842" max="3844" width="6.109375" customWidth="1"/>
    <col min="3845" max="3845" width="9.109375" customWidth="1"/>
    <col min="3846" max="3846" width="11.109375" customWidth="1"/>
    <col min="3847" max="3851" width="9.44140625" customWidth="1"/>
    <col min="3852" max="3852" width="7.6640625" customWidth="1"/>
    <col min="3853" max="3853" width="8.6640625" customWidth="1"/>
    <col min="3854" max="3854" width="3.33203125" customWidth="1"/>
    <col min="3855" max="3857" width="0" hidden="1" customWidth="1"/>
    <col min="3858" max="3858" width="13" customWidth="1"/>
    <col min="3866" max="3866" width="13.44140625" customWidth="1"/>
    <col min="4097" max="4097" width="2.77734375" customWidth="1"/>
    <col min="4098" max="4100" width="6.109375" customWidth="1"/>
    <col min="4101" max="4101" width="9.109375" customWidth="1"/>
    <col min="4102" max="4102" width="11.109375" customWidth="1"/>
    <col min="4103" max="4107" width="9.44140625" customWidth="1"/>
    <col min="4108" max="4108" width="7.6640625" customWidth="1"/>
    <col min="4109" max="4109" width="8.6640625" customWidth="1"/>
    <col min="4110" max="4110" width="3.33203125" customWidth="1"/>
    <col min="4111" max="4113" width="0" hidden="1" customWidth="1"/>
    <col min="4114" max="4114" width="13" customWidth="1"/>
    <col min="4122" max="4122" width="13.44140625" customWidth="1"/>
    <col min="4353" max="4353" width="2.77734375" customWidth="1"/>
    <col min="4354" max="4356" width="6.109375" customWidth="1"/>
    <col min="4357" max="4357" width="9.109375" customWidth="1"/>
    <col min="4358" max="4358" width="11.109375" customWidth="1"/>
    <col min="4359" max="4363" width="9.44140625" customWidth="1"/>
    <col min="4364" max="4364" width="7.6640625" customWidth="1"/>
    <col min="4365" max="4365" width="8.6640625" customWidth="1"/>
    <col min="4366" max="4366" width="3.33203125" customWidth="1"/>
    <col min="4367" max="4369" width="0" hidden="1" customWidth="1"/>
    <col min="4370" max="4370" width="13" customWidth="1"/>
    <col min="4378" max="4378" width="13.44140625" customWidth="1"/>
    <col min="4609" max="4609" width="2.77734375" customWidth="1"/>
    <col min="4610" max="4612" width="6.109375" customWidth="1"/>
    <col min="4613" max="4613" width="9.109375" customWidth="1"/>
    <col min="4614" max="4614" width="11.109375" customWidth="1"/>
    <col min="4615" max="4619" width="9.44140625" customWidth="1"/>
    <col min="4620" max="4620" width="7.6640625" customWidth="1"/>
    <col min="4621" max="4621" width="8.6640625" customWidth="1"/>
    <col min="4622" max="4622" width="3.33203125" customWidth="1"/>
    <col min="4623" max="4625" width="0" hidden="1" customWidth="1"/>
    <col min="4626" max="4626" width="13" customWidth="1"/>
    <col min="4634" max="4634" width="13.44140625" customWidth="1"/>
    <col min="4865" max="4865" width="2.77734375" customWidth="1"/>
    <col min="4866" max="4868" width="6.109375" customWidth="1"/>
    <col min="4869" max="4869" width="9.109375" customWidth="1"/>
    <col min="4870" max="4870" width="11.109375" customWidth="1"/>
    <col min="4871" max="4875" width="9.44140625" customWidth="1"/>
    <col min="4876" max="4876" width="7.6640625" customWidth="1"/>
    <col min="4877" max="4877" width="8.6640625" customWidth="1"/>
    <col min="4878" max="4878" width="3.33203125" customWidth="1"/>
    <col min="4879" max="4881" width="0" hidden="1" customWidth="1"/>
    <col min="4882" max="4882" width="13" customWidth="1"/>
    <col min="4890" max="4890" width="13.44140625" customWidth="1"/>
    <col min="5121" max="5121" width="2.77734375" customWidth="1"/>
    <col min="5122" max="5124" width="6.109375" customWidth="1"/>
    <col min="5125" max="5125" width="9.109375" customWidth="1"/>
    <col min="5126" max="5126" width="11.109375" customWidth="1"/>
    <col min="5127" max="5131" width="9.44140625" customWidth="1"/>
    <col min="5132" max="5132" width="7.6640625" customWidth="1"/>
    <col min="5133" max="5133" width="8.6640625" customWidth="1"/>
    <col min="5134" max="5134" width="3.33203125" customWidth="1"/>
    <col min="5135" max="5137" width="0" hidden="1" customWidth="1"/>
    <col min="5138" max="5138" width="13" customWidth="1"/>
    <col min="5146" max="5146" width="13.44140625" customWidth="1"/>
    <col min="5377" max="5377" width="2.77734375" customWidth="1"/>
    <col min="5378" max="5380" width="6.109375" customWidth="1"/>
    <col min="5381" max="5381" width="9.109375" customWidth="1"/>
    <col min="5382" max="5382" width="11.109375" customWidth="1"/>
    <col min="5383" max="5387" width="9.44140625" customWidth="1"/>
    <col min="5388" max="5388" width="7.6640625" customWidth="1"/>
    <col min="5389" max="5389" width="8.6640625" customWidth="1"/>
    <col min="5390" max="5390" width="3.33203125" customWidth="1"/>
    <col min="5391" max="5393" width="0" hidden="1" customWidth="1"/>
    <col min="5394" max="5394" width="13" customWidth="1"/>
    <col min="5402" max="5402" width="13.44140625" customWidth="1"/>
    <col min="5633" max="5633" width="2.77734375" customWidth="1"/>
    <col min="5634" max="5636" width="6.109375" customWidth="1"/>
    <col min="5637" max="5637" width="9.109375" customWidth="1"/>
    <col min="5638" max="5638" width="11.109375" customWidth="1"/>
    <col min="5639" max="5643" width="9.44140625" customWidth="1"/>
    <col min="5644" max="5644" width="7.6640625" customWidth="1"/>
    <col min="5645" max="5645" width="8.6640625" customWidth="1"/>
    <col min="5646" max="5646" width="3.33203125" customWidth="1"/>
    <col min="5647" max="5649" width="0" hidden="1" customWidth="1"/>
    <col min="5650" max="5650" width="13" customWidth="1"/>
    <col min="5658" max="5658" width="13.44140625" customWidth="1"/>
    <col min="5889" max="5889" width="2.77734375" customWidth="1"/>
    <col min="5890" max="5892" width="6.109375" customWidth="1"/>
    <col min="5893" max="5893" width="9.109375" customWidth="1"/>
    <col min="5894" max="5894" width="11.109375" customWidth="1"/>
    <col min="5895" max="5899" width="9.44140625" customWidth="1"/>
    <col min="5900" max="5900" width="7.6640625" customWidth="1"/>
    <col min="5901" max="5901" width="8.6640625" customWidth="1"/>
    <col min="5902" max="5902" width="3.33203125" customWidth="1"/>
    <col min="5903" max="5905" width="0" hidden="1" customWidth="1"/>
    <col min="5906" max="5906" width="13" customWidth="1"/>
    <col min="5914" max="5914" width="13.44140625" customWidth="1"/>
    <col min="6145" max="6145" width="2.77734375" customWidth="1"/>
    <col min="6146" max="6148" width="6.109375" customWidth="1"/>
    <col min="6149" max="6149" width="9.109375" customWidth="1"/>
    <col min="6150" max="6150" width="11.109375" customWidth="1"/>
    <col min="6151" max="6155" width="9.44140625" customWidth="1"/>
    <col min="6156" max="6156" width="7.6640625" customWidth="1"/>
    <col min="6157" max="6157" width="8.6640625" customWidth="1"/>
    <col min="6158" max="6158" width="3.33203125" customWidth="1"/>
    <col min="6159" max="6161" width="0" hidden="1" customWidth="1"/>
    <col min="6162" max="6162" width="13" customWidth="1"/>
    <col min="6170" max="6170" width="13.44140625" customWidth="1"/>
    <col min="6401" max="6401" width="2.77734375" customWidth="1"/>
    <col min="6402" max="6404" width="6.109375" customWidth="1"/>
    <col min="6405" max="6405" width="9.109375" customWidth="1"/>
    <col min="6406" max="6406" width="11.109375" customWidth="1"/>
    <col min="6407" max="6411" width="9.44140625" customWidth="1"/>
    <col min="6412" max="6412" width="7.6640625" customWidth="1"/>
    <col min="6413" max="6413" width="8.6640625" customWidth="1"/>
    <col min="6414" max="6414" width="3.33203125" customWidth="1"/>
    <col min="6415" max="6417" width="0" hidden="1" customWidth="1"/>
    <col min="6418" max="6418" width="13" customWidth="1"/>
    <col min="6426" max="6426" width="13.44140625" customWidth="1"/>
    <col min="6657" max="6657" width="2.77734375" customWidth="1"/>
    <col min="6658" max="6660" width="6.109375" customWidth="1"/>
    <col min="6661" max="6661" width="9.109375" customWidth="1"/>
    <col min="6662" max="6662" width="11.109375" customWidth="1"/>
    <col min="6663" max="6667" width="9.44140625" customWidth="1"/>
    <col min="6668" max="6668" width="7.6640625" customWidth="1"/>
    <col min="6669" max="6669" width="8.6640625" customWidth="1"/>
    <col min="6670" max="6670" width="3.33203125" customWidth="1"/>
    <col min="6671" max="6673" width="0" hidden="1" customWidth="1"/>
    <col min="6674" max="6674" width="13" customWidth="1"/>
    <col min="6682" max="6682" width="13.44140625" customWidth="1"/>
    <col min="6913" max="6913" width="2.77734375" customWidth="1"/>
    <col min="6914" max="6916" width="6.109375" customWidth="1"/>
    <col min="6917" max="6917" width="9.109375" customWidth="1"/>
    <col min="6918" max="6918" width="11.109375" customWidth="1"/>
    <col min="6919" max="6923" width="9.44140625" customWidth="1"/>
    <col min="6924" max="6924" width="7.6640625" customWidth="1"/>
    <col min="6925" max="6925" width="8.6640625" customWidth="1"/>
    <col min="6926" max="6926" width="3.33203125" customWidth="1"/>
    <col min="6927" max="6929" width="0" hidden="1" customWidth="1"/>
    <col min="6930" max="6930" width="13" customWidth="1"/>
    <col min="6938" max="6938" width="13.44140625" customWidth="1"/>
    <col min="7169" max="7169" width="2.77734375" customWidth="1"/>
    <col min="7170" max="7172" width="6.109375" customWidth="1"/>
    <col min="7173" max="7173" width="9.109375" customWidth="1"/>
    <col min="7174" max="7174" width="11.109375" customWidth="1"/>
    <col min="7175" max="7179" width="9.44140625" customWidth="1"/>
    <col min="7180" max="7180" width="7.6640625" customWidth="1"/>
    <col min="7181" max="7181" width="8.6640625" customWidth="1"/>
    <col min="7182" max="7182" width="3.33203125" customWidth="1"/>
    <col min="7183" max="7185" width="0" hidden="1" customWidth="1"/>
    <col min="7186" max="7186" width="13" customWidth="1"/>
    <col min="7194" max="7194" width="13.44140625" customWidth="1"/>
    <col min="7425" max="7425" width="2.77734375" customWidth="1"/>
    <col min="7426" max="7428" width="6.109375" customWidth="1"/>
    <col min="7429" max="7429" width="9.109375" customWidth="1"/>
    <col min="7430" max="7430" width="11.109375" customWidth="1"/>
    <col min="7431" max="7435" width="9.44140625" customWidth="1"/>
    <col min="7436" max="7436" width="7.6640625" customWidth="1"/>
    <col min="7437" max="7437" width="8.6640625" customWidth="1"/>
    <col min="7438" max="7438" width="3.33203125" customWidth="1"/>
    <col min="7439" max="7441" width="0" hidden="1" customWidth="1"/>
    <col min="7442" max="7442" width="13" customWidth="1"/>
    <col min="7450" max="7450" width="13.44140625" customWidth="1"/>
    <col min="7681" max="7681" width="2.77734375" customWidth="1"/>
    <col min="7682" max="7684" width="6.109375" customWidth="1"/>
    <col min="7685" max="7685" width="9.109375" customWidth="1"/>
    <col min="7686" max="7686" width="11.109375" customWidth="1"/>
    <col min="7687" max="7691" width="9.44140625" customWidth="1"/>
    <col min="7692" max="7692" width="7.6640625" customWidth="1"/>
    <col min="7693" max="7693" width="8.6640625" customWidth="1"/>
    <col min="7694" max="7694" width="3.33203125" customWidth="1"/>
    <col min="7695" max="7697" width="0" hidden="1" customWidth="1"/>
    <col min="7698" max="7698" width="13" customWidth="1"/>
    <col min="7706" max="7706" width="13.44140625" customWidth="1"/>
    <col min="7937" max="7937" width="2.77734375" customWidth="1"/>
    <col min="7938" max="7940" width="6.109375" customWidth="1"/>
    <col min="7941" max="7941" width="9.109375" customWidth="1"/>
    <col min="7942" max="7942" width="11.109375" customWidth="1"/>
    <col min="7943" max="7947" width="9.44140625" customWidth="1"/>
    <col min="7948" max="7948" width="7.6640625" customWidth="1"/>
    <col min="7949" max="7949" width="8.6640625" customWidth="1"/>
    <col min="7950" max="7950" width="3.33203125" customWidth="1"/>
    <col min="7951" max="7953" width="0" hidden="1" customWidth="1"/>
    <col min="7954" max="7954" width="13" customWidth="1"/>
    <col min="7962" max="7962" width="13.44140625" customWidth="1"/>
    <col min="8193" max="8193" width="2.77734375" customWidth="1"/>
    <col min="8194" max="8196" width="6.109375" customWidth="1"/>
    <col min="8197" max="8197" width="9.109375" customWidth="1"/>
    <col min="8198" max="8198" width="11.109375" customWidth="1"/>
    <col min="8199" max="8203" width="9.44140625" customWidth="1"/>
    <col min="8204" max="8204" width="7.6640625" customWidth="1"/>
    <col min="8205" max="8205" width="8.6640625" customWidth="1"/>
    <col min="8206" max="8206" width="3.33203125" customWidth="1"/>
    <col min="8207" max="8209" width="0" hidden="1" customWidth="1"/>
    <col min="8210" max="8210" width="13" customWidth="1"/>
    <col min="8218" max="8218" width="13.44140625" customWidth="1"/>
    <col min="8449" max="8449" width="2.77734375" customWidth="1"/>
    <col min="8450" max="8452" width="6.109375" customWidth="1"/>
    <col min="8453" max="8453" width="9.109375" customWidth="1"/>
    <col min="8454" max="8454" width="11.109375" customWidth="1"/>
    <col min="8455" max="8459" width="9.44140625" customWidth="1"/>
    <col min="8460" max="8460" width="7.6640625" customWidth="1"/>
    <col min="8461" max="8461" width="8.6640625" customWidth="1"/>
    <col min="8462" max="8462" width="3.33203125" customWidth="1"/>
    <col min="8463" max="8465" width="0" hidden="1" customWidth="1"/>
    <col min="8466" max="8466" width="13" customWidth="1"/>
    <col min="8474" max="8474" width="13.44140625" customWidth="1"/>
    <col min="8705" max="8705" width="2.77734375" customWidth="1"/>
    <col min="8706" max="8708" width="6.109375" customWidth="1"/>
    <col min="8709" max="8709" width="9.109375" customWidth="1"/>
    <col min="8710" max="8710" width="11.109375" customWidth="1"/>
    <col min="8711" max="8715" width="9.44140625" customWidth="1"/>
    <col min="8716" max="8716" width="7.6640625" customWidth="1"/>
    <col min="8717" max="8717" width="8.6640625" customWidth="1"/>
    <col min="8718" max="8718" width="3.33203125" customWidth="1"/>
    <col min="8719" max="8721" width="0" hidden="1" customWidth="1"/>
    <col min="8722" max="8722" width="13" customWidth="1"/>
    <col min="8730" max="8730" width="13.44140625" customWidth="1"/>
    <col min="8961" max="8961" width="2.77734375" customWidth="1"/>
    <col min="8962" max="8964" width="6.109375" customWidth="1"/>
    <col min="8965" max="8965" width="9.109375" customWidth="1"/>
    <col min="8966" max="8966" width="11.109375" customWidth="1"/>
    <col min="8967" max="8971" width="9.44140625" customWidth="1"/>
    <col min="8972" max="8972" width="7.6640625" customWidth="1"/>
    <col min="8973" max="8973" width="8.6640625" customWidth="1"/>
    <col min="8974" max="8974" width="3.33203125" customWidth="1"/>
    <col min="8975" max="8977" width="0" hidden="1" customWidth="1"/>
    <col min="8978" max="8978" width="13" customWidth="1"/>
    <col min="8986" max="8986" width="13.44140625" customWidth="1"/>
    <col min="9217" max="9217" width="2.77734375" customWidth="1"/>
    <col min="9218" max="9220" width="6.109375" customWidth="1"/>
    <col min="9221" max="9221" width="9.109375" customWidth="1"/>
    <col min="9222" max="9222" width="11.109375" customWidth="1"/>
    <col min="9223" max="9227" width="9.44140625" customWidth="1"/>
    <col min="9228" max="9228" width="7.6640625" customWidth="1"/>
    <col min="9229" max="9229" width="8.6640625" customWidth="1"/>
    <col min="9230" max="9230" width="3.33203125" customWidth="1"/>
    <col min="9231" max="9233" width="0" hidden="1" customWidth="1"/>
    <col min="9234" max="9234" width="13" customWidth="1"/>
    <col min="9242" max="9242" width="13.44140625" customWidth="1"/>
    <col min="9473" max="9473" width="2.77734375" customWidth="1"/>
    <col min="9474" max="9476" width="6.109375" customWidth="1"/>
    <col min="9477" max="9477" width="9.109375" customWidth="1"/>
    <col min="9478" max="9478" width="11.109375" customWidth="1"/>
    <col min="9479" max="9483" width="9.44140625" customWidth="1"/>
    <col min="9484" max="9484" width="7.6640625" customWidth="1"/>
    <col min="9485" max="9485" width="8.6640625" customWidth="1"/>
    <col min="9486" max="9486" width="3.33203125" customWidth="1"/>
    <col min="9487" max="9489" width="0" hidden="1" customWidth="1"/>
    <col min="9490" max="9490" width="13" customWidth="1"/>
    <col min="9498" max="9498" width="13.44140625" customWidth="1"/>
    <col min="9729" max="9729" width="2.77734375" customWidth="1"/>
    <col min="9730" max="9732" width="6.109375" customWidth="1"/>
    <col min="9733" max="9733" width="9.109375" customWidth="1"/>
    <col min="9734" max="9734" width="11.109375" customWidth="1"/>
    <col min="9735" max="9739" width="9.44140625" customWidth="1"/>
    <col min="9740" max="9740" width="7.6640625" customWidth="1"/>
    <col min="9741" max="9741" width="8.6640625" customWidth="1"/>
    <col min="9742" max="9742" width="3.33203125" customWidth="1"/>
    <col min="9743" max="9745" width="0" hidden="1" customWidth="1"/>
    <col min="9746" max="9746" width="13" customWidth="1"/>
    <col min="9754" max="9754" width="13.44140625" customWidth="1"/>
    <col min="9985" max="9985" width="2.77734375" customWidth="1"/>
    <col min="9986" max="9988" width="6.109375" customWidth="1"/>
    <col min="9989" max="9989" width="9.109375" customWidth="1"/>
    <col min="9990" max="9990" width="11.109375" customWidth="1"/>
    <col min="9991" max="9995" width="9.44140625" customWidth="1"/>
    <col min="9996" max="9996" width="7.6640625" customWidth="1"/>
    <col min="9997" max="9997" width="8.6640625" customWidth="1"/>
    <col min="9998" max="9998" width="3.33203125" customWidth="1"/>
    <col min="9999" max="10001" width="0" hidden="1" customWidth="1"/>
    <col min="10002" max="10002" width="13" customWidth="1"/>
    <col min="10010" max="10010" width="13.44140625" customWidth="1"/>
    <col min="10241" max="10241" width="2.77734375" customWidth="1"/>
    <col min="10242" max="10244" width="6.109375" customWidth="1"/>
    <col min="10245" max="10245" width="9.109375" customWidth="1"/>
    <col min="10246" max="10246" width="11.109375" customWidth="1"/>
    <col min="10247" max="10251" width="9.44140625" customWidth="1"/>
    <col min="10252" max="10252" width="7.6640625" customWidth="1"/>
    <col min="10253" max="10253" width="8.6640625" customWidth="1"/>
    <col min="10254" max="10254" width="3.33203125" customWidth="1"/>
    <col min="10255" max="10257" width="0" hidden="1" customWidth="1"/>
    <col min="10258" max="10258" width="13" customWidth="1"/>
    <col min="10266" max="10266" width="13.44140625" customWidth="1"/>
    <col min="10497" max="10497" width="2.77734375" customWidth="1"/>
    <col min="10498" max="10500" width="6.109375" customWidth="1"/>
    <col min="10501" max="10501" width="9.109375" customWidth="1"/>
    <col min="10502" max="10502" width="11.109375" customWidth="1"/>
    <col min="10503" max="10507" width="9.44140625" customWidth="1"/>
    <col min="10508" max="10508" width="7.6640625" customWidth="1"/>
    <col min="10509" max="10509" width="8.6640625" customWidth="1"/>
    <col min="10510" max="10510" width="3.33203125" customWidth="1"/>
    <col min="10511" max="10513" width="0" hidden="1" customWidth="1"/>
    <col min="10514" max="10514" width="13" customWidth="1"/>
    <col min="10522" max="10522" width="13.44140625" customWidth="1"/>
    <col min="10753" max="10753" width="2.77734375" customWidth="1"/>
    <col min="10754" max="10756" width="6.109375" customWidth="1"/>
    <col min="10757" max="10757" width="9.109375" customWidth="1"/>
    <col min="10758" max="10758" width="11.109375" customWidth="1"/>
    <col min="10759" max="10763" width="9.44140625" customWidth="1"/>
    <col min="10764" max="10764" width="7.6640625" customWidth="1"/>
    <col min="10765" max="10765" width="8.6640625" customWidth="1"/>
    <col min="10766" max="10766" width="3.33203125" customWidth="1"/>
    <col min="10767" max="10769" width="0" hidden="1" customWidth="1"/>
    <col min="10770" max="10770" width="13" customWidth="1"/>
    <col min="10778" max="10778" width="13.44140625" customWidth="1"/>
    <col min="11009" max="11009" width="2.77734375" customWidth="1"/>
    <col min="11010" max="11012" width="6.109375" customWidth="1"/>
    <col min="11013" max="11013" width="9.109375" customWidth="1"/>
    <col min="11014" max="11014" width="11.109375" customWidth="1"/>
    <col min="11015" max="11019" width="9.44140625" customWidth="1"/>
    <col min="11020" max="11020" width="7.6640625" customWidth="1"/>
    <col min="11021" max="11021" width="8.6640625" customWidth="1"/>
    <col min="11022" max="11022" width="3.33203125" customWidth="1"/>
    <col min="11023" max="11025" width="0" hidden="1" customWidth="1"/>
    <col min="11026" max="11026" width="13" customWidth="1"/>
    <col min="11034" max="11034" width="13.44140625" customWidth="1"/>
    <col min="11265" max="11265" width="2.77734375" customWidth="1"/>
    <col min="11266" max="11268" width="6.109375" customWidth="1"/>
    <col min="11269" max="11269" width="9.109375" customWidth="1"/>
    <col min="11270" max="11270" width="11.109375" customWidth="1"/>
    <col min="11271" max="11275" width="9.44140625" customWidth="1"/>
    <col min="11276" max="11276" width="7.6640625" customWidth="1"/>
    <col min="11277" max="11277" width="8.6640625" customWidth="1"/>
    <col min="11278" max="11278" width="3.33203125" customWidth="1"/>
    <col min="11279" max="11281" width="0" hidden="1" customWidth="1"/>
    <col min="11282" max="11282" width="13" customWidth="1"/>
    <col min="11290" max="11290" width="13.44140625" customWidth="1"/>
    <col min="11521" max="11521" width="2.77734375" customWidth="1"/>
    <col min="11522" max="11524" width="6.109375" customWidth="1"/>
    <col min="11525" max="11525" width="9.109375" customWidth="1"/>
    <col min="11526" max="11526" width="11.109375" customWidth="1"/>
    <col min="11527" max="11531" width="9.44140625" customWidth="1"/>
    <col min="11532" max="11532" width="7.6640625" customWidth="1"/>
    <col min="11533" max="11533" width="8.6640625" customWidth="1"/>
    <col min="11534" max="11534" width="3.33203125" customWidth="1"/>
    <col min="11535" max="11537" width="0" hidden="1" customWidth="1"/>
    <col min="11538" max="11538" width="13" customWidth="1"/>
    <col min="11546" max="11546" width="13.44140625" customWidth="1"/>
    <col min="11777" max="11777" width="2.77734375" customWidth="1"/>
    <col min="11778" max="11780" width="6.109375" customWidth="1"/>
    <col min="11781" max="11781" width="9.109375" customWidth="1"/>
    <col min="11782" max="11782" width="11.109375" customWidth="1"/>
    <col min="11783" max="11787" width="9.44140625" customWidth="1"/>
    <col min="11788" max="11788" width="7.6640625" customWidth="1"/>
    <col min="11789" max="11789" width="8.6640625" customWidth="1"/>
    <col min="11790" max="11790" width="3.33203125" customWidth="1"/>
    <col min="11791" max="11793" width="0" hidden="1" customWidth="1"/>
    <col min="11794" max="11794" width="13" customWidth="1"/>
    <col min="11802" max="11802" width="13.44140625" customWidth="1"/>
    <col min="12033" max="12033" width="2.77734375" customWidth="1"/>
    <col min="12034" max="12036" width="6.109375" customWidth="1"/>
    <col min="12037" max="12037" width="9.109375" customWidth="1"/>
    <col min="12038" max="12038" width="11.109375" customWidth="1"/>
    <col min="12039" max="12043" width="9.44140625" customWidth="1"/>
    <col min="12044" max="12044" width="7.6640625" customWidth="1"/>
    <col min="12045" max="12045" width="8.6640625" customWidth="1"/>
    <col min="12046" max="12046" width="3.33203125" customWidth="1"/>
    <col min="12047" max="12049" width="0" hidden="1" customWidth="1"/>
    <col min="12050" max="12050" width="13" customWidth="1"/>
    <col min="12058" max="12058" width="13.44140625" customWidth="1"/>
    <col min="12289" max="12289" width="2.77734375" customWidth="1"/>
    <col min="12290" max="12292" width="6.109375" customWidth="1"/>
    <col min="12293" max="12293" width="9.109375" customWidth="1"/>
    <col min="12294" max="12294" width="11.109375" customWidth="1"/>
    <col min="12295" max="12299" width="9.44140625" customWidth="1"/>
    <col min="12300" max="12300" width="7.6640625" customWidth="1"/>
    <col min="12301" max="12301" width="8.6640625" customWidth="1"/>
    <col min="12302" max="12302" width="3.33203125" customWidth="1"/>
    <col min="12303" max="12305" width="0" hidden="1" customWidth="1"/>
    <col min="12306" max="12306" width="13" customWidth="1"/>
    <col min="12314" max="12314" width="13.44140625" customWidth="1"/>
    <col min="12545" max="12545" width="2.77734375" customWidth="1"/>
    <col min="12546" max="12548" width="6.109375" customWidth="1"/>
    <col min="12549" max="12549" width="9.109375" customWidth="1"/>
    <col min="12550" max="12550" width="11.109375" customWidth="1"/>
    <col min="12551" max="12555" width="9.44140625" customWidth="1"/>
    <col min="12556" max="12556" width="7.6640625" customWidth="1"/>
    <col min="12557" max="12557" width="8.6640625" customWidth="1"/>
    <col min="12558" max="12558" width="3.33203125" customWidth="1"/>
    <col min="12559" max="12561" width="0" hidden="1" customWidth="1"/>
    <col min="12562" max="12562" width="13" customWidth="1"/>
    <col min="12570" max="12570" width="13.44140625" customWidth="1"/>
    <col min="12801" max="12801" width="2.77734375" customWidth="1"/>
    <col min="12802" max="12804" width="6.109375" customWidth="1"/>
    <col min="12805" max="12805" width="9.109375" customWidth="1"/>
    <col min="12806" max="12806" width="11.109375" customWidth="1"/>
    <col min="12807" max="12811" width="9.44140625" customWidth="1"/>
    <col min="12812" max="12812" width="7.6640625" customWidth="1"/>
    <col min="12813" max="12813" width="8.6640625" customWidth="1"/>
    <col min="12814" max="12814" width="3.33203125" customWidth="1"/>
    <col min="12815" max="12817" width="0" hidden="1" customWidth="1"/>
    <col min="12818" max="12818" width="13" customWidth="1"/>
    <col min="12826" max="12826" width="13.44140625" customWidth="1"/>
    <col min="13057" max="13057" width="2.77734375" customWidth="1"/>
    <col min="13058" max="13060" width="6.109375" customWidth="1"/>
    <col min="13061" max="13061" width="9.109375" customWidth="1"/>
    <col min="13062" max="13062" width="11.109375" customWidth="1"/>
    <col min="13063" max="13067" width="9.44140625" customWidth="1"/>
    <col min="13068" max="13068" width="7.6640625" customWidth="1"/>
    <col min="13069" max="13069" width="8.6640625" customWidth="1"/>
    <col min="13070" max="13070" width="3.33203125" customWidth="1"/>
    <col min="13071" max="13073" width="0" hidden="1" customWidth="1"/>
    <col min="13074" max="13074" width="13" customWidth="1"/>
    <col min="13082" max="13082" width="13.44140625" customWidth="1"/>
    <col min="13313" max="13313" width="2.77734375" customWidth="1"/>
    <col min="13314" max="13316" width="6.109375" customWidth="1"/>
    <col min="13317" max="13317" width="9.109375" customWidth="1"/>
    <col min="13318" max="13318" width="11.109375" customWidth="1"/>
    <col min="13319" max="13323" width="9.44140625" customWidth="1"/>
    <col min="13324" max="13324" width="7.6640625" customWidth="1"/>
    <col min="13325" max="13325" width="8.6640625" customWidth="1"/>
    <col min="13326" max="13326" width="3.33203125" customWidth="1"/>
    <col min="13327" max="13329" width="0" hidden="1" customWidth="1"/>
    <col min="13330" max="13330" width="13" customWidth="1"/>
    <col min="13338" max="13338" width="13.44140625" customWidth="1"/>
    <col min="13569" max="13569" width="2.77734375" customWidth="1"/>
    <col min="13570" max="13572" width="6.109375" customWidth="1"/>
    <col min="13573" max="13573" width="9.109375" customWidth="1"/>
    <col min="13574" max="13574" width="11.109375" customWidth="1"/>
    <col min="13575" max="13579" width="9.44140625" customWidth="1"/>
    <col min="13580" max="13580" width="7.6640625" customWidth="1"/>
    <col min="13581" max="13581" width="8.6640625" customWidth="1"/>
    <col min="13582" max="13582" width="3.33203125" customWidth="1"/>
    <col min="13583" max="13585" width="0" hidden="1" customWidth="1"/>
    <col min="13586" max="13586" width="13" customWidth="1"/>
    <col min="13594" max="13594" width="13.44140625" customWidth="1"/>
    <col min="13825" max="13825" width="2.77734375" customWidth="1"/>
    <col min="13826" max="13828" width="6.109375" customWidth="1"/>
    <col min="13829" max="13829" width="9.109375" customWidth="1"/>
    <col min="13830" max="13830" width="11.109375" customWidth="1"/>
    <col min="13831" max="13835" width="9.44140625" customWidth="1"/>
    <col min="13836" max="13836" width="7.6640625" customWidth="1"/>
    <col min="13837" max="13837" width="8.6640625" customWidth="1"/>
    <col min="13838" max="13838" width="3.33203125" customWidth="1"/>
    <col min="13839" max="13841" width="0" hidden="1" customWidth="1"/>
    <col min="13842" max="13842" width="13" customWidth="1"/>
    <col min="13850" max="13850" width="13.44140625" customWidth="1"/>
    <col min="14081" max="14081" width="2.77734375" customWidth="1"/>
    <col min="14082" max="14084" width="6.109375" customWidth="1"/>
    <col min="14085" max="14085" width="9.109375" customWidth="1"/>
    <col min="14086" max="14086" width="11.109375" customWidth="1"/>
    <col min="14087" max="14091" width="9.44140625" customWidth="1"/>
    <col min="14092" max="14092" width="7.6640625" customWidth="1"/>
    <col min="14093" max="14093" width="8.6640625" customWidth="1"/>
    <col min="14094" max="14094" width="3.33203125" customWidth="1"/>
    <col min="14095" max="14097" width="0" hidden="1" customWidth="1"/>
    <col min="14098" max="14098" width="13" customWidth="1"/>
    <col min="14106" max="14106" width="13.44140625" customWidth="1"/>
    <col min="14337" max="14337" width="2.77734375" customWidth="1"/>
    <col min="14338" max="14340" width="6.109375" customWidth="1"/>
    <col min="14341" max="14341" width="9.109375" customWidth="1"/>
    <col min="14342" max="14342" width="11.109375" customWidth="1"/>
    <col min="14343" max="14347" width="9.44140625" customWidth="1"/>
    <col min="14348" max="14348" width="7.6640625" customWidth="1"/>
    <col min="14349" max="14349" width="8.6640625" customWidth="1"/>
    <col min="14350" max="14350" width="3.33203125" customWidth="1"/>
    <col min="14351" max="14353" width="0" hidden="1" customWidth="1"/>
    <col min="14354" max="14354" width="13" customWidth="1"/>
    <col min="14362" max="14362" width="13.44140625" customWidth="1"/>
    <col min="14593" max="14593" width="2.77734375" customWidth="1"/>
    <col min="14594" max="14596" width="6.109375" customWidth="1"/>
    <col min="14597" max="14597" width="9.109375" customWidth="1"/>
    <col min="14598" max="14598" width="11.109375" customWidth="1"/>
    <col min="14599" max="14603" width="9.44140625" customWidth="1"/>
    <col min="14604" max="14604" width="7.6640625" customWidth="1"/>
    <col min="14605" max="14605" width="8.6640625" customWidth="1"/>
    <col min="14606" max="14606" width="3.33203125" customWidth="1"/>
    <col min="14607" max="14609" width="0" hidden="1" customWidth="1"/>
    <col min="14610" max="14610" width="13" customWidth="1"/>
    <col min="14618" max="14618" width="13.44140625" customWidth="1"/>
    <col min="14849" max="14849" width="2.77734375" customWidth="1"/>
    <col min="14850" max="14852" width="6.109375" customWidth="1"/>
    <col min="14853" max="14853" width="9.109375" customWidth="1"/>
    <col min="14854" max="14854" width="11.109375" customWidth="1"/>
    <col min="14855" max="14859" width="9.44140625" customWidth="1"/>
    <col min="14860" max="14860" width="7.6640625" customWidth="1"/>
    <col min="14861" max="14861" width="8.6640625" customWidth="1"/>
    <col min="14862" max="14862" width="3.33203125" customWidth="1"/>
    <col min="14863" max="14865" width="0" hidden="1" customWidth="1"/>
    <col min="14866" max="14866" width="13" customWidth="1"/>
    <col min="14874" max="14874" width="13.44140625" customWidth="1"/>
    <col min="15105" max="15105" width="2.77734375" customWidth="1"/>
    <col min="15106" max="15108" width="6.109375" customWidth="1"/>
    <col min="15109" max="15109" width="9.109375" customWidth="1"/>
    <col min="15110" max="15110" width="11.109375" customWidth="1"/>
    <col min="15111" max="15115" width="9.44140625" customWidth="1"/>
    <col min="15116" max="15116" width="7.6640625" customWidth="1"/>
    <col min="15117" max="15117" width="8.6640625" customWidth="1"/>
    <col min="15118" max="15118" width="3.33203125" customWidth="1"/>
    <col min="15119" max="15121" width="0" hidden="1" customWidth="1"/>
    <col min="15122" max="15122" width="13" customWidth="1"/>
    <col min="15130" max="15130" width="13.44140625" customWidth="1"/>
    <col min="15361" max="15361" width="2.77734375" customWidth="1"/>
    <col min="15362" max="15364" width="6.109375" customWidth="1"/>
    <col min="15365" max="15365" width="9.109375" customWidth="1"/>
    <col min="15366" max="15366" width="11.109375" customWidth="1"/>
    <col min="15367" max="15371" width="9.44140625" customWidth="1"/>
    <col min="15372" max="15372" width="7.6640625" customWidth="1"/>
    <col min="15373" max="15373" width="8.6640625" customWidth="1"/>
    <col min="15374" max="15374" width="3.33203125" customWidth="1"/>
    <col min="15375" max="15377" width="0" hidden="1" customWidth="1"/>
    <col min="15378" max="15378" width="13" customWidth="1"/>
    <col min="15386" max="15386" width="13.44140625" customWidth="1"/>
    <col min="15617" max="15617" width="2.77734375" customWidth="1"/>
    <col min="15618" max="15620" width="6.109375" customWidth="1"/>
    <col min="15621" max="15621" width="9.109375" customWidth="1"/>
    <col min="15622" max="15622" width="11.109375" customWidth="1"/>
    <col min="15623" max="15627" width="9.44140625" customWidth="1"/>
    <col min="15628" max="15628" width="7.6640625" customWidth="1"/>
    <col min="15629" max="15629" width="8.6640625" customWidth="1"/>
    <col min="15630" max="15630" width="3.33203125" customWidth="1"/>
    <col min="15631" max="15633" width="0" hidden="1" customWidth="1"/>
    <col min="15634" max="15634" width="13" customWidth="1"/>
    <col min="15642" max="15642" width="13.44140625" customWidth="1"/>
    <col min="15873" max="15873" width="2.77734375" customWidth="1"/>
    <col min="15874" max="15876" width="6.109375" customWidth="1"/>
    <col min="15877" max="15877" width="9.109375" customWidth="1"/>
    <col min="15878" max="15878" width="11.109375" customWidth="1"/>
    <col min="15879" max="15883" width="9.44140625" customWidth="1"/>
    <col min="15884" max="15884" width="7.6640625" customWidth="1"/>
    <col min="15885" max="15885" width="8.6640625" customWidth="1"/>
    <col min="15886" max="15886" width="3.33203125" customWidth="1"/>
    <col min="15887" max="15889" width="0" hidden="1" customWidth="1"/>
    <col min="15890" max="15890" width="13" customWidth="1"/>
    <col min="15898" max="15898" width="13.44140625" customWidth="1"/>
    <col min="16129" max="16129" width="2.77734375" customWidth="1"/>
    <col min="16130" max="16132" width="6.109375" customWidth="1"/>
    <col min="16133" max="16133" width="9.109375" customWidth="1"/>
    <col min="16134" max="16134" width="11.109375" customWidth="1"/>
    <col min="16135" max="16139" width="9.44140625" customWidth="1"/>
    <col min="16140" max="16140" width="7.6640625" customWidth="1"/>
    <col min="16141" max="16141" width="8.6640625" customWidth="1"/>
    <col min="16142" max="16142" width="3.33203125" customWidth="1"/>
    <col min="16143" max="16145" width="0" hidden="1" customWidth="1"/>
    <col min="16146" max="16146" width="13" customWidth="1"/>
    <col min="16154" max="16154" width="13.44140625" customWidth="1"/>
  </cols>
  <sheetData>
    <row r="1" spans="1:28" s="352" customFormat="1" ht="24.9" customHeight="1">
      <c r="A1" s="10"/>
      <c r="B1" s="1455" t="s">
        <v>485</v>
      </c>
      <c r="C1" s="1149"/>
      <c r="D1" s="1149"/>
      <c r="E1" s="1149"/>
      <c r="F1" s="1149"/>
      <c r="G1" s="1149"/>
      <c r="H1" s="1149"/>
      <c r="I1" s="1149"/>
      <c r="J1" s="1149"/>
      <c r="K1" s="1149"/>
      <c r="L1" s="1149"/>
      <c r="M1" s="1149"/>
      <c r="N1" s="9"/>
      <c r="O1" s="33"/>
      <c r="P1" s="33"/>
      <c r="Q1"/>
      <c r="R1"/>
      <c r="S1"/>
      <c r="T1"/>
      <c r="U1"/>
      <c r="V1"/>
      <c r="W1"/>
      <c r="X1"/>
      <c r="Y1"/>
      <c r="Z1"/>
    </row>
    <row r="2" spans="1:28" s="352" customFormat="1" ht="24.9" customHeight="1" thickBot="1">
      <c r="A2" s="10"/>
      <c r="B2" s="1149"/>
      <c r="C2" s="1149"/>
      <c r="D2" s="1149"/>
      <c r="E2" s="1149"/>
      <c r="F2" s="1149"/>
      <c r="G2" s="1149"/>
      <c r="H2" s="1149"/>
      <c r="I2" s="1149"/>
      <c r="J2" s="1149"/>
      <c r="K2" s="1149"/>
      <c r="L2" s="1149"/>
      <c r="M2" s="1149"/>
      <c r="N2" s="9"/>
      <c r="O2" s="33"/>
      <c r="P2" s="33"/>
      <c r="Q2"/>
      <c r="R2"/>
      <c r="S2"/>
      <c r="T2"/>
      <c r="U2"/>
      <c r="V2"/>
      <c r="W2"/>
      <c r="X2"/>
      <c r="Y2"/>
      <c r="Z2"/>
    </row>
    <row r="3" spans="1:28" s="352" customFormat="1" ht="24.9" customHeight="1" thickBot="1">
      <c r="A3" s="10"/>
      <c r="B3" s="353" t="s">
        <v>407</v>
      </c>
      <c r="C3" s="354"/>
      <c r="D3" s="354"/>
      <c r="E3" s="354"/>
      <c r="F3" s="355" t="s">
        <v>1110</v>
      </c>
      <c r="G3" s="356" t="s">
        <v>411</v>
      </c>
      <c r="H3" s="357">
        <f>IF(ISERROR(VLOOKUP(G3,S2:T10,2,FALSE)),"",VLOOKUP(G3,S2:T10,2,FALSE))</f>
        <v>10.54</v>
      </c>
      <c r="I3" s="358"/>
      <c r="J3" s="354"/>
      <c r="K3" s="353"/>
      <c r="L3" s="353"/>
      <c r="M3" s="353"/>
      <c r="N3" s="9"/>
      <c r="Q3" s="23"/>
      <c r="R3" s="23"/>
      <c r="S3" s="21" t="s">
        <v>406</v>
      </c>
      <c r="T3" s="22">
        <v>10.9</v>
      </c>
      <c r="U3" s="23"/>
      <c r="V3" s="23"/>
      <c r="W3" s="21"/>
      <c r="X3" s="22"/>
      <c r="Y3"/>
      <c r="Z3"/>
    </row>
    <row r="4" spans="1:28" s="352" customFormat="1" ht="24.9" customHeight="1">
      <c r="A4" s="10"/>
      <c r="B4" s="940" t="s">
        <v>1111</v>
      </c>
      <c r="C4" s="1456"/>
      <c r="D4" s="1456"/>
      <c r="E4" s="1456"/>
      <c r="F4" s="1456"/>
      <c r="G4" s="1456"/>
      <c r="H4" s="1456"/>
      <c r="I4" s="1456"/>
      <c r="J4" s="1456"/>
      <c r="K4" s="1456"/>
      <c r="L4" s="1456"/>
      <c r="M4" s="1456"/>
      <c r="N4" s="10"/>
      <c r="O4" s="359"/>
      <c r="P4" s="360"/>
      <c r="Q4" s="23"/>
      <c r="R4" s="23"/>
      <c r="S4" s="21" t="s">
        <v>408</v>
      </c>
      <c r="T4" s="22">
        <v>10.72</v>
      </c>
      <c r="U4" s="23"/>
      <c r="V4" s="23"/>
      <c r="W4" s="21"/>
      <c r="X4" s="22"/>
      <c r="Y4"/>
      <c r="Z4"/>
    </row>
    <row r="5" spans="1:28" s="352" customFormat="1" ht="24.9" customHeight="1" thickBot="1">
      <c r="A5" s="10"/>
      <c r="B5" s="1457"/>
      <c r="C5" s="1457"/>
      <c r="D5" s="1457"/>
      <c r="E5" s="1457"/>
      <c r="F5" s="1457"/>
      <c r="G5" s="1457"/>
      <c r="H5" s="1457"/>
      <c r="I5" s="1457"/>
      <c r="J5" s="1457"/>
      <c r="K5" s="1457"/>
      <c r="L5" s="1457"/>
      <c r="M5" s="1457"/>
      <c r="N5" s="10"/>
      <c r="O5" s="359"/>
      <c r="P5" s="360"/>
      <c r="Q5" s="23"/>
      <c r="R5" s="23"/>
      <c r="S5" s="21" t="s">
        <v>409</v>
      </c>
      <c r="T5" s="22">
        <v>10.68</v>
      </c>
      <c r="U5" s="23"/>
      <c r="V5" s="23"/>
      <c r="W5" s="21"/>
      <c r="X5" s="22"/>
      <c r="Y5"/>
      <c r="Z5"/>
    </row>
    <row r="6" spans="1:28" s="352" customFormat="1" ht="24.9" customHeight="1">
      <c r="A6" s="10"/>
      <c r="B6" s="1447" t="s">
        <v>410</v>
      </c>
      <c r="C6" s="1448"/>
      <c r="D6" s="1448"/>
      <c r="E6" s="1448"/>
      <c r="F6" s="1448"/>
      <c r="G6" s="1448"/>
      <c r="H6" s="1449" t="s">
        <v>578</v>
      </c>
      <c r="I6" s="1449"/>
      <c r="J6" s="1450" t="s">
        <v>881</v>
      </c>
      <c r="K6" s="1450"/>
      <c r="L6" s="1458" t="s">
        <v>360</v>
      </c>
      <c r="M6" s="1459"/>
      <c r="N6" s="10"/>
      <c r="O6" s="359"/>
      <c r="P6" s="360"/>
      <c r="Q6" s="23"/>
      <c r="R6" s="23"/>
      <c r="S6" s="21" t="s">
        <v>411</v>
      </c>
      <c r="T6" s="22">
        <v>10.54</v>
      </c>
      <c r="U6" s="23"/>
      <c r="V6" s="23"/>
      <c r="W6" s="21"/>
      <c r="X6" s="22"/>
      <c r="Y6"/>
      <c r="Z6"/>
    </row>
    <row r="7" spans="1:28" s="352" customFormat="1" ht="24.9" customHeight="1">
      <c r="A7" s="10"/>
      <c r="B7" s="1453" t="s">
        <v>166</v>
      </c>
      <c r="C7" s="1454"/>
      <c r="D7" s="1454"/>
      <c r="E7" s="1454"/>
      <c r="F7" s="1454"/>
      <c r="G7" s="362" t="s">
        <v>412</v>
      </c>
      <c r="H7" s="362" t="s">
        <v>413</v>
      </c>
      <c r="I7" s="363" t="s">
        <v>414</v>
      </c>
      <c r="J7" s="364" t="s">
        <v>413</v>
      </c>
      <c r="K7" s="365" t="s">
        <v>414</v>
      </c>
      <c r="L7" s="1445"/>
      <c r="M7" s="1446"/>
      <c r="N7" s="10"/>
      <c r="O7" s="359"/>
      <c r="P7" s="360"/>
      <c r="Q7" s="23"/>
      <c r="R7" s="23"/>
      <c r="S7" s="21" t="s">
        <v>415</v>
      </c>
      <c r="T7" s="22">
        <v>10.45</v>
      </c>
      <c r="U7" s="23"/>
      <c r="V7" s="23"/>
      <c r="W7" s="21"/>
      <c r="X7" s="22"/>
      <c r="Y7"/>
      <c r="Z7"/>
    </row>
    <row r="8" spans="1:28" s="352" customFormat="1" ht="24.9" customHeight="1">
      <c r="A8" s="10"/>
      <c r="B8" s="1453" t="s">
        <v>189</v>
      </c>
      <c r="C8" s="1454"/>
      <c r="D8" s="1454"/>
      <c r="E8" s="1454"/>
      <c r="F8" s="1454"/>
      <c r="G8" s="366">
        <v>183</v>
      </c>
      <c r="H8" s="367">
        <f>IF(ISERROR(ROUNDDOWN($G8*$H$3,0)),"",ROUNDDOWN($G8*$H$3,0))</f>
        <v>1928</v>
      </c>
      <c r="I8" s="244">
        <f>IF(ISERROR(H8-ROUNDDOWN(H8/10*9,0)),"",H8-ROUNDDOWN(H8/10*9,0))</f>
        <v>193</v>
      </c>
      <c r="J8" s="368">
        <f>IF(ISERROR(ROUNDDOWN($G8*$H$3*J$6,0)),"",ROUNDDOWN($G8*$H$3*J$6,0))</f>
        <v>57864</v>
      </c>
      <c r="K8" s="368">
        <f>IF(ISERROR(J8-ROUNDDOWN(J8/10*9,0)),"",J8-ROUNDDOWN(J8/10*9,0))</f>
        <v>5787</v>
      </c>
      <c r="L8" s="1460" t="s">
        <v>1112</v>
      </c>
      <c r="M8" s="1461"/>
      <c r="N8" s="10"/>
      <c r="O8" s="359"/>
      <c r="P8" s="360"/>
      <c r="Q8" s="23"/>
      <c r="R8" s="23"/>
      <c r="S8" s="21" t="s">
        <v>416</v>
      </c>
      <c r="T8" s="22">
        <v>10.27</v>
      </c>
      <c r="U8" s="23"/>
      <c r="V8" s="23"/>
      <c r="W8" s="21"/>
      <c r="X8" s="22"/>
      <c r="Y8"/>
      <c r="Z8"/>
    </row>
    <row r="9" spans="1:28" s="352" customFormat="1" ht="24.9" customHeight="1">
      <c r="A9" s="10"/>
      <c r="B9" s="1453" t="s">
        <v>190</v>
      </c>
      <c r="C9" s="1454"/>
      <c r="D9" s="1454"/>
      <c r="E9" s="1454"/>
      <c r="F9" s="1454"/>
      <c r="G9" s="366">
        <v>313</v>
      </c>
      <c r="H9" s="367">
        <f t="shared" ref="H9:H14" si="0">IF(ISERROR(ROUNDDOWN($G9*$H$3,0)),"",ROUNDDOWN($G9*$H$3,0))</f>
        <v>3299</v>
      </c>
      <c r="I9" s="244">
        <f t="shared" ref="I9:I14" si="1">IF(ISERROR(H9-ROUNDDOWN(H9/10*9,0)),"",H9-ROUNDDOWN(H9/10*9,0))</f>
        <v>330</v>
      </c>
      <c r="J9" s="368">
        <f t="shared" ref="J9:J14" si="2">IF(ISERROR(ROUNDDOWN($G9*$H$3*J$6,0)),"",ROUNDDOWN($G9*$H$3*J$6,0))</f>
        <v>98970</v>
      </c>
      <c r="K9" s="368">
        <f t="shared" ref="K9:K14" si="3">IF(ISERROR(J9-ROUNDDOWN(J9/10*9,0)),"",J9-ROUNDDOWN(J9/10*9,0))</f>
        <v>9897</v>
      </c>
      <c r="L9" s="1462"/>
      <c r="M9" s="1463"/>
      <c r="N9" s="10"/>
      <c r="O9" s="359"/>
      <c r="P9" s="360"/>
      <c r="Q9" s="23"/>
      <c r="R9" s="23"/>
      <c r="S9" s="21" t="s">
        <v>417</v>
      </c>
      <c r="T9" s="22">
        <v>10.14</v>
      </c>
      <c r="U9" s="23"/>
      <c r="V9" s="23"/>
      <c r="W9" s="21"/>
      <c r="X9" s="22"/>
      <c r="Y9"/>
      <c r="Z9"/>
    </row>
    <row r="10" spans="1:28" s="352" customFormat="1" ht="24.9" customHeight="1">
      <c r="A10" s="10"/>
      <c r="B10" s="1453" t="s">
        <v>191</v>
      </c>
      <c r="C10" s="1454"/>
      <c r="D10" s="1454"/>
      <c r="E10" s="1454"/>
      <c r="F10" s="1454"/>
      <c r="G10" s="366">
        <v>542</v>
      </c>
      <c r="H10" s="367">
        <f t="shared" si="0"/>
        <v>5712</v>
      </c>
      <c r="I10" s="244">
        <f t="shared" si="1"/>
        <v>572</v>
      </c>
      <c r="J10" s="368">
        <f t="shared" si="2"/>
        <v>171380</v>
      </c>
      <c r="K10" s="368">
        <f t="shared" si="3"/>
        <v>17138</v>
      </c>
      <c r="L10" s="1445"/>
      <c r="M10" s="1446"/>
      <c r="N10" s="10"/>
      <c r="O10" s="359"/>
      <c r="P10" s="360"/>
      <c r="Q10" s="23"/>
      <c r="R10" s="23"/>
      <c r="S10" s="21" t="s">
        <v>44</v>
      </c>
      <c r="T10" s="22">
        <v>10</v>
      </c>
      <c r="U10" s="23"/>
      <c r="V10" s="23"/>
      <c r="W10" s="21"/>
      <c r="X10" s="22"/>
      <c r="Y10"/>
      <c r="Z10"/>
    </row>
    <row r="11" spans="1:28" s="352" customFormat="1" ht="24.9" customHeight="1">
      <c r="A11" s="10"/>
      <c r="B11" s="1453" t="s">
        <v>192</v>
      </c>
      <c r="C11" s="1454"/>
      <c r="D11" s="1454"/>
      <c r="E11" s="1454"/>
      <c r="F11" s="1454"/>
      <c r="G11" s="366">
        <v>609</v>
      </c>
      <c r="H11" s="367">
        <f t="shared" si="0"/>
        <v>6418</v>
      </c>
      <c r="I11" s="244">
        <f t="shared" si="1"/>
        <v>642</v>
      </c>
      <c r="J11" s="368">
        <f t="shared" si="2"/>
        <v>192565</v>
      </c>
      <c r="K11" s="368">
        <f t="shared" si="3"/>
        <v>19257</v>
      </c>
      <c r="L11" s="1445"/>
      <c r="M11" s="1446"/>
      <c r="N11" s="10"/>
      <c r="O11" s="359"/>
      <c r="P11" s="360"/>
      <c r="Q11" s="23"/>
      <c r="R11" s="23"/>
      <c r="S11" s="23"/>
      <c r="T11" s="23"/>
      <c r="U11" s="23"/>
      <c r="V11" s="23"/>
      <c r="W11" s="23"/>
      <c r="X11" s="23"/>
      <c r="Y11"/>
      <c r="Z11"/>
    </row>
    <row r="12" spans="1:28" s="352" customFormat="1" ht="24.9" customHeight="1">
      <c r="A12" s="10"/>
      <c r="B12" s="1453" t="s">
        <v>193</v>
      </c>
      <c r="C12" s="1454"/>
      <c r="D12" s="1454"/>
      <c r="E12" s="1454"/>
      <c r="F12" s="1454"/>
      <c r="G12" s="366">
        <v>679</v>
      </c>
      <c r="H12" s="367">
        <f t="shared" si="0"/>
        <v>7156</v>
      </c>
      <c r="I12" s="244">
        <f t="shared" si="1"/>
        <v>716</v>
      </c>
      <c r="J12" s="368">
        <f t="shared" si="2"/>
        <v>214699</v>
      </c>
      <c r="K12" s="368">
        <f t="shared" si="3"/>
        <v>21470</v>
      </c>
      <c r="L12" s="1445"/>
      <c r="M12" s="1446"/>
      <c r="N12" s="10"/>
      <c r="O12" s="20"/>
      <c r="P12" s="20"/>
      <c r="Q12" s="23"/>
      <c r="R12" s="23"/>
      <c r="S12" s="23"/>
      <c r="T12" s="23"/>
      <c r="U12" s="23"/>
      <c r="V12" s="23"/>
      <c r="W12" s="23"/>
      <c r="X12" s="23"/>
      <c r="Y12"/>
      <c r="Z12"/>
    </row>
    <row r="13" spans="1:28" s="369" customFormat="1" ht="24.9" customHeight="1">
      <c r="A13" s="260"/>
      <c r="B13" s="1453" t="s">
        <v>194</v>
      </c>
      <c r="C13" s="1454"/>
      <c r="D13" s="1454"/>
      <c r="E13" s="1454"/>
      <c r="F13" s="1454"/>
      <c r="G13" s="366">
        <v>744</v>
      </c>
      <c r="H13" s="367">
        <f t="shared" si="0"/>
        <v>7841</v>
      </c>
      <c r="I13" s="244">
        <f t="shared" si="1"/>
        <v>785</v>
      </c>
      <c r="J13" s="368">
        <f t="shared" si="2"/>
        <v>235252</v>
      </c>
      <c r="K13" s="368">
        <f t="shared" si="3"/>
        <v>23526</v>
      </c>
      <c r="L13" s="1445"/>
      <c r="M13" s="1446"/>
      <c r="N13" s="10"/>
      <c r="O13" s="20"/>
      <c r="P13" s="20"/>
      <c r="Q13" s="23"/>
      <c r="R13" s="23"/>
      <c r="S13" s="23"/>
      <c r="T13" s="23"/>
      <c r="U13" s="23"/>
      <c r="V13" s="23"/>
      <c r="W13" s="23"/>
      <c r="X13" s="23"/>
      <c r="Y13" s="238"/>
      <c r="Z13" s="238"/>
    </row>
    <row r="14" spans="1:28" s="352" customFormat="1" ht="24.9" customHeight="1" thickBot="1">
      <c r="A14" s="10"/>
      <c r="B14" s="1443" t="s">
        <v>195</v>
      </c>
      <c r="C14" s="1444"/>
      <c r="D14" s="1444"/>
      <c r="E14" s="1444"/>
      <c r="F14" s="1444"/>
      <c r="G14" s="371">
        <v>813</v>
      </c>
      <c r="H14" s="367">
        <f t="shared" si="0"/>
        <v>8569</v>
      </c>
      <c r="I14" s="244">
        <f t="shared" si="1"/>
        <v>857</v>
      </c>
      <c r="J14" s="368">
        <f t="shared" si="2"/>
        <v>257070</v>
      </c>
      <c r="K14" s="368">
        <f t="shared" si="3"/>
        <v>25707</v>
      </c>
      <c r="L14" s="1445"/>
      <c r="M14" s="1446"/>
      <c r="N14" s="260"/>
      <c r="O14" s="20"/>
      <c r="P14" s="20"/>
      <c r="Q14" s="23"/>
      <c r="R14" s="23"/>
      <c r="S14" s="21" t="s">
        <v>418</v>
      </c>
      <c r="T14" s="23">
        <v>12</v>
      </c>
      <c r="U14" s="23">
        <v>20</v>
      </c>
      <c r="V14" s="23"/>
      <c r="W14" s="21"/>
      <c r="X14" s="23"/>
      <c r="Y14"/>
      <c r="Z14"/>
    </row>
    <row r="15" spans="1:28" s="352" customFormat="1" ht="24.9" customHeight="1">
      <c r="A15" s="10"/>
      <c r="B15" s="1447"/>
      <c r="C15" s="1448"/>
      <c r="D15" s="1448"/>
      <c r="E15" s="1448"/>
      <c r="F15" s="372"/>
      <c r="G15" s="373"/>
      <c r="H15" s="1449" t="s">
        <v>578</v>
      </c>
      <c r="I15" s="1449"/>
      <c r="J15" s="1450" t="s">
        <v>881</v>
      </c>
      <c r="K15" s="1450"/>
      <c r="L15" s="1451"/>
      <c r="M15" s="1452"/>
      <c r="N15" s="10"/>
      <c r="O15" s="359"/>
      <c r="P15" s="20"/>
      <c r="Q15" s="23"/>
      <c r="R15" s="23"/>
      <c r="S15" s="21" t="s">
        <v>419</v>
      </c>
      <c r="T15" s="23">
        <v>18</v>
      </c>
      <c r="U15" s="23">
        <v>9</v>
      </c>
      <c r="V15" s="23"/>
      <c r="W15" s="21"/>
      <c r="X15" s="23"/>
      <c r="Y15"/>
      <c r="Z15"/>
    </row>
    <row r="16" spans="1:28" ht="24.9" customHeight="1">
      <c r="B16" s="1410" t="s">
        <v>420</v>
      </c>
      <c r="C16" s="1419"/>
      <c r="D16" s="1419"/>
      <c r="E16" s="1420"/>
      <c r="F16" s="374" t="s">
        <v>882</v>
      </c>
      <c r="G16" s="362" t="s">
        <v>883</v>
      </c>
      <c r="H16" s="363" t="s">
        <v>413</v>
      </c>
      <c r="I16" s="363" t="s">
        <v>414</v>
      </c>
      <c r="J16" s="363" t="s">
        <v>413</v>
      </c>
      <c r="K16" s="365" t="s">
        <v>414</v>
      </c>
      <c r="L16" s="1089" t="s">
        <v>884</v>
      </c>
      <c r="M16" s="1424"/>
      <c r="O16" s="359"/>
      <c r="P16" s="20"/>
      <c r="Q16" s="23"/>
      <c r="R16" s="23"/>
      <c r="S16" s="21" t="s">
        <v>49</v>
      </c>
      <c r="T16" s="23">
        <v>100</v>
      </c>
      <c r="U16" s="23">
        <v>40</v>
      </c>
      <c r="V16" s="23" t="s">
        <v>885</v>
      </c>
      <c r="W16" s="21"/>
      <c r="X16" s="23"/>
      <c r="AA16" s="352"/>
      <c r="AB16" s="352"/>
    </row>
    <row r="17" spans="1:28" s="352" customFormat="1" ht="24.9" customHeight="1">
      <c r="A17" s="10"/>
      <c r="B17" s="1410" t="s">
        <v>99</v>
      </c>
      <c r="C17" s="1419"/>
      <c r="D17" s="1419"/>
      <c r="E17" s="1420"/>
      <c r="F17" s="361" t="s">
        <v>522</v>
      </c>
      <c r="G17" s="367" t="str">
        <f>IF(F17="（Ⅰ）",T14,IF(F17="（Ⅱ）",U14,""))</f>
        <v/>
      </c>
      <c r="H17" s="367" t="str">
        <f>IF($G17="","",ROUNDDOWN(G17*$H$3,0))</f>
        <v/>
      </c>
      <c r="I17" s="367" t="str">
        <f>IF(G17="","",H17-ROUNDDOWN(H17/10*9,0))</f>
        <v/>
      </c>
      <c r="J17" s="367" t="str">
        <f>IF(G17="","",ROUNDDOWN($G17*$H$3*J$15,0))</f>
        <v/>
      </c>
      <c r="K17" s="367" t="str">
        <f>IF(G17="","",J17-ROUNDDOWN(J17/10*9,0))</f>
        <v/>
      </c>
      <c r="L17" s="1442"/>
      <c r="M17" s="1418"/>
      <c r="N17" s="10"/>
      <c r="O17" s="359"/>
      <c r="P17" s="20"/>
      <c r="Q17" s="23"/>
      <c r="R17" s="23"/>
      <c r="S17" s="359" t="s">
        <v>1113</v>
      </c>
      <c r="T17" s="20">
        <v>72</v>
      </c>
      <c r="U17" s="20">
        <v>572</v>
      </c>
      <c r="V17" s="23" t="s">
        <v>1114</v>
      </c>
      <c r="W17" s="21"/>
      <c r="X17" s="23"/>
      <c r="Y17"/>
      <c r="Z17"/>
      <c r="AA17"/>
      <c r="AB17"/>
    </row>
    <row r="18" spans="1:28" s="352" customFormat="1" ht="24.9" customHeight="1">
      <c r="A18" s="10"/>
      <c r="B18" s="1410" t="s">
        <v>100</v>
      </c>
      <c r="C18" s="1419"/>
      <c r="D18" s="1419"/>
      <c r="E18" s="1420"/>
      <c r="F18" s="361" t="s">
        <v>858</v>
      </c>
      <c r="G18" s="367">
        <f>IF(F18="（Ⅰ）",T15,IF(F18="（Ⅱ）",U15,""))</f>
        <v>9</v>
      </c>
      <c r="H18" s="367">
        <f>IF($G18="","",ROUNDDOWN(G18*$H$3,0))</f>
        <v>94</v>
      </c>
      <c r="I18" s="367">
        <f>IF(G18="","",H18-ROUNDDOWN(H18/10*9,0))</f>
        <v>10</v>
      </c>
      <c r="J18" s="367">
        <f>IF(G18="","",ROUNDDOWN($G18*$H$3*J$15,0))</f>
        <v>2845</v>
      </c>
      <c r="K18" s="367">
        <f>IF(G18="","",J18-ROUNDDOWN(J18/10*9,0))</f>
        <v>285</v>
      </c>
      <c r="L18" s="1442"/>
      <c r="M18" s="1418"/>
      <c r="N18" s="10"/>
      <c r="O18" s="359"/>
      <c r="P18" s="20"/>
      <c r="Q18" s="23"/>
      <c r="R18" s="23"/>
      <c r="S18" s="359" t="s">
        <v>1115</v>
      </c>
      <c r="T18" s="20">
        <v>144</v>
      </c>
      <c r="U18" s="20">
        <v>644</v>
      </c>
      <c r="V18" s="23" t="s">
        <v>1116</v>
      </c>
      <c r="W18" s="21"/>
      <c r="X18" s="23"/>
      <c r="Y18"/>
      <c r="Z18"/>
      <c r="AA18"/>
      <c r="AB18"/>
    </row>
    <row r="19" spans="1:28" s="352" customFormat="1" ht="24.9" customHeight="1">
      <c r="A19" s="10"/>
      <c r="B19" s="1430" t="s">
        <v>1079</v>
      </c>
      <c r="C19" s="718"/>
      <c r="D19" s="718"/>
      <c r="E19" s="1431"/>
      <c r="F19" s="361" t="s">
        <v>555</v>
      </c>
      <c r="G19" s="367">
        <f>IF(F19="（Ⅰ）",T16,IF(F19="（Ⅱ）",U16,""))</f>
        <v>100</v>
      </c>
      <c r="H19" s="377" t="str">
        <f>IF($G19="","","-")</f>
        <v>-</v>
      </c>
      <c r="I19" s="377" t="str">
        <f>IF($G19="","","-")</f>
        <v>-</v>
      </c>
      <c r="J19" s="367">
        <f>IF(G19="","",ROUNDDOWN($G19*$H$3,0))</f>
        <v>1054</v>
      </c>
      <c r="K19" s="367">
        <f>IF(G19="","",J19-ROUNDDOWN(J19/10*9,0))</f>
        <v>106</v>
      </c>
      <c r="L19" s="1399" t="str">
        <f>IF(F19="","",IF(F19="なし","",V16))</f>
        <v>1月につき</v>
      </c>
      <c r="M19" s="1400"/>
      <c r="N19" s="10"/>
      <c r="O19" s="359"/>
      <c r="P19" s="20"/>
      <c r="Q19" s="23"/>
      <c r="R19" s="23"/>
      <c r="S19" s="359" t="s">
        <v>1117</v>
      </c>
      <c r="T19" s="20">
        <v>680</v>
      </c>
      <c r="U19" s="20">
        <v>1180</v>
      </c>
      <c r="V19" s="23" t="s">
        <v>1118</v>
      </c>
      <c r="W19" s="21"/>
      <c r="X19" s="23"/>
      <c r="Y19"/>
      <c r="Z19"/>
    </row>
    <row r="20" spans="1:28" ht="24.9" customHeight="1">
      <c r="B20" s="1432" t="s">
        <v>101</v>
      </c>
      <c r="C20" s="1433"/>
      <c r="D20" s="1433"/>
      <c r="E20" s="1433"/>
      <c r="F20" s="1434" t="s">
        <v>555</v>
      </c>
      <c r="G20" s="367">
        <f>IF(F20="（Ⅰ）",T17,IF(F20="（Ⅱ）",U17,""))</f>
        <v>72</v>
      </c>
      <c r="H20" s="367">
        <f t="shared" ref="H20:H25" si="4">IF($G20="","",ROUNDDOWN(G20*$H$3,0))</f>
        <v>758</v>
      </c>
      <c r="I20" s="367">
        <f t="shared" ref="I20:I25" si="5">IF(G20="","",H20-ROUNDDOWN(H20/10*9,0))</f>
        <v>76</v>
      </c>
      <c r="J20" s="377" t="str">
        <f t="shared" ref="J20:K23" si="6">IF($G20="","","-")</f>
        <v>-</v>
      </c>
      <c r="K20" s="377" t="str">
        <f t="shared" si="6"/>
        <v>-</v>
      </c>
      <c r="L20" s="1437" t="str">
        <f>IF(F20="（Ⅰ）",V17,IF(F20="（Ⅱ）",V17,""))</f>
        <v>死亡日以前31日以上45日以下（最大15日間）</v>
      </c>
      <c r="M20" s="1438"/>
      <c r="O20" s="359"/>
      <c r="P20" s="20"/>
      <c r="Q20" s="23"/>
      <c r="R20" s="23"/>
      <c r="S20" s="359" t="s">
        <v>1119</v>
      </c>
      <c r="T20" s="20">
        <v>1280</v>
      </c>
      <c r="U20" s="20">
        <v>1780</v>
      </c>
      <c r="V20" s="23" t="s">
        <v>1120</v>
      </c>
      <c r="W20" s="21"/>
      <c r="X20" s="23"/>
      <c r="AA20" s="352"/>
      <c r="AB20" s="352"/>
    </row>
    <row r="21" spans="1:28" ht="24.9" customHeight="1">
      <c r="B21" s="1432"/>
      <c r="C21" s="1433"/>
      <c r="D21" s="1433"/>
      <c r="E21" s="1433"/>
      <c r="F21" s="1435"/>
      <c r="G21" s="368">
        <f>IF(F20="（Ⅰ）",T18,IF(F20="（Ⅱ）",U18,""))</f>
        <v>144</v>
      </c>
      <c r="H21" s="368">
        <f t="shared" si="4"/>
        <v>1517</v>
      </c>
      <c r="I21" s="368">
        <f t="shared" si="5"/>
        <v>152</v>
      </c>
      <c r="J21" s="377" t="str">
        <f t="shared" si="6"/>
        <v>-</v>
      </c>
      <c r="K21" s="377" t="str">
        <f t="shared" si="6"/>
        <v>-</v>
      </c>
      <c r="L21" s="1437" t="str">
        <f>IF(F20="（Ⅰ）",V18,IF(F20="（Ⅱ）",V18,""))</f>
        <v>死亡日以前4日以上30日以下（最大27日間）</v>
      </c>
      <c r="M21" s="1438"/>
      <c r="O21" s="359"/>
      <c r="P21" s="20"/>
      <c r="Q21" s="23"/>
      <c r="R21" s="23"/>
      <c r="S21" s="21" t="s">
        <v>422</v>
      </c>
      <c r="T21" s="20">
        <v>22</v>
      </c>
      <c r="U21" s="23">
        <v>18</v>
      </c>
      <c r="V21" s="23">
        <v>6</v>
      </c>
      <c r="W21" s="21"/>
      <c r="X21" s="23"/>
      <c r="AA21" s="352"/>
      <c r="AB21" s="352"/>
    </row>
    <row r="22" spans="1:28" ht="24.9" customHeight="1">
      <c r="B22" s="1432"/>
      <c r="C22" s="1433"/>
      <c r="D22" s="1433"/>
      <c r="E22" s="1433"/>
      <c r="F22" s="1435"/>
      <c r="G22" s="368">
        <f>IF(F20="（Ⅰ）",T19,IF(F20="（Ⅱ）",U19,""))</f>
        <v>680</v>
      </c>
      <c r="H22" s="368">
        <f t="shared" si="4"/>
        <v>7167</v>
      </c>
      <c r="I22" s="368">
        <f t="shared" si="5"/>
        <v>717</v>
      </c>
      <c r="J22" s="377" t="str">
        <f t="shared" si="6"/>
        <v>-</v>
      </c>
      <c r="K22" s="377" t="str">
        <f t="shared" si="6"/>
        <v>-</v>
      </c>
      <c r="L22" s="1439" t="str">
        <f>IF(F20="（Ⅰ）",V19,IF(F20="（Ⅱ）",V19,""))</f>
        <v>死亡日以前2日又は3日（最大2日間）</v>
      </c>
      <c r="M22" s="1440"/>
      <c r="O22" s="359"/>
      <c r="P22" s="20"/>
      <c r="Q22" s="23"/>
      <c r="R22" s="23"/>
      <c r="S22" s="21" t="s">
        <v>421</v>
      </c>
      <c r="T22" s="23">
        <v>3</v>
      </c>
      <c r="U22" s="23">
        <v>4</v>
      </c>
      <c r="V22" s="23"/>
      <c r="W22" s="21"/>
      <c r="X22" s="23"/>
    </row>
    <row r="23" spans="1:28" s="352" customFormat="1" ht="24.9" customHeight="1">
      <c r="A23" s="10"/>
      <c r="B23" s="1432"/>
      <c r="C23" s="1433"/>
      <c r="D23" s="1433"/>
      <c r="E23" s="1433"/>
      <c r="F23" s="1436"/>
      <c r="G23" s="368">
        <f>IF(F20="（Ⅰ）",T20,IF(F20="（Ⅱ）",U20,""))</f>
        <v>1280</v>
      </c>
      <c r="H23" s="368">
        <f t="shared" si="4"/>
        <v>13491</v>
      </c>
      <c r="I23" s="368">
        <f t="shared" si="5"/>
        <v>1350</v>
      </c>
      <c r="J23" s="377" t="str">
        <f t="shared" si="6"/>
        <v>-</v>
      </c>
      <c r="K23" s="377" t="str">
        <f t="shared" si="6"/>
        <v>-</v>
      </c>
      <c r="L23" s="1408" t="str">
        <f>IF(F20="（Ⅰ）",V20,IF(F20="（Ⅱ）",V20,""))</f>
        <v>死亡日</v>
      </c>
      <c r="M23" s="1441"/>
      <c r="N23" s="10"/>
      <c r="O23" s="359"/>
      <c r="P23" s="20"/>
      <c r="Q23" s="23"/>
      <c r="R23" s="23"/>
      <c r="S23" s="21" t="s">
        <v>423</v>
      </c>
      <c r="T23" s="23" t="s">
        <v>1121</v>
      </c>
      <c r="U23" s="23" t="s">
        <v>1122</v>
      </c>
      <c r="V23" s="23"/>
      <c r="W23" s="23"/>
      <c r="X23" s="23"/>
      <c r="Y23"/>
      <c r="Z23"/>
      <c r="AA23"/>
      <c r="AB23"/>
    </row>
    <row r="24" spans="1:28" ht="24.9" customHeight="1">
      <c r="B24" s="977" t="s">
        <v>102</v>
      </c>
      <c r="C24" s="976"/>
      <c r="D24" s="976"/>
      <c r="E24" s="976"/>
      <c r="F24" s="361" t="s">
        <v>522</v>
      </c>
      <c r="G24" s="367" t="str">
        <f>IF(F24="（Ⅰ）",T22,IF(F24="（Ⅱ）",U22,""))</f>
        <v/>
      </c>
      <c r="H24" s="367" t="str">
        <f t="shared" si="4"/>
        <v/>
      </c>
      <c r="I24" s="367" t="str">
        <f t="shared" si="5"/>
        <v/>
      </c>
      <c r="J24" s="367" t="str">
        <f>IF(G24="","",ROUNDDOWN($G24*$H$3*J$15,0))</f>
        <v/>
      </c>
      <c r="K24" s="367" t="str">
        <f>IF(G24="","",J24-ROUNDDOWN(J24/10*9,0))</f>
        <v/>
      </c>
      <c r="L24" s="1089"/>
      <c r="M24" s="1424"/>
      <c r="O24" s="20"/>
      <c r="P24" s="20"/>
      <c r="Q24" s="23"/>
      <c r="R24" s="23"/>
      <c r="S24" s="23"/>
      <c r="T24" s="23" t="s">
        <v>1123</v>
      </c>
      <c r="U24" s="23" t="s">
        <v>1122</v>
      </c>
      <c r="V24" s="23"/>
      <c r="W24" s="23"/>
      <c r="X24" s="23"/>
    </row>
    <row r="25" spans="1:28" ht="24.9" customHeight="1">
      <c r="B25" s="1425" t="s">
        <v>103</v>
      </c>
      <c r="C25" s="679"/>
      <c r="D25" s="679"/>
      <c r="E25" s="679"/>
      <c r="F25" s="361" t="s">
        <v>858</v>
      </c>
      <c r="G25" s="367">
        <f>IF(F25="（Ⅰ）",T21,IF(F25="（Ⅱ）",U21,IF(F25="（Ⅲ）",V21,"")))</f>
        <v>18</v>
      </c>
      <c r="H25" s="367">
        <f t="shared" si="4"/>
        <v>189</v>
      </c>
      <c r="I25" s="367">
        <f t="shared" si="5"/>
        <v>19</v>
      </c>
      <c r="J25" s="367">
        <f>IF(G25="","",ROUNDDOWN($G25*$H$3*J$15,0))</f>
        <v>5691</v>
      </c>
      <c r="K25" s="367">
        <f>IF(G25="","",J25-ROUNDDOWN(J25/10*9,0))</f>
        <v>570</v>
      </c>
      <c r="L25" s="1089"/>
      <c r="M25" s="1424"/>
      <c r="O25" s="20"/>
      <c r="P25" s="20"/>
      <c r="Q25" s="23"/>
      <c r="R25" s="23"/>
      <c r="S25" s="23"/>
      <c r="T25" s="23" t="s">
        <v>1124</v>
      </c>
      <c r="U25" s="23" t="s">
        <v>1122</v>
      </c>
      <c r="V25" s="23"/>
      <c r="W25" s="23"/>
      <c r="X25" s="23"/>
      <c r="AA25" s="352"/>
      <c r="AB25" s="352"/>
    </row>
    <row r="26" spans="1:28" ht="24.9" customHeight="1">
      <c r="B26" s="379" t="s">
        <v>1125</v>
      </c>
      <c r="C26" s="380"/>
      <c r="D26" s="380"/>
      <c r="E26" s="380"/>
      <c r="F26" s="378" t="s">
        <v>555</v>
      </c>
      <c r="G26" s="1426" t="str">
        <f>IF(F26="なし","-",IF(F26="（Ⅰ）",T23,IF(F26="（Ⅱ）",T24,IF(F26="（Ⅲ）",T25,IF(F26="（Ⅳ）",T26,IF(F26="（Ⅴ）","",""))))))</f>
        <v>（（介護予防）特定施設入居者生活介護＋加算単位数）×12.8%</v>
      </c>
      <c r="H26" s="1427"/>
      <c r="I26" s="1427"/>
      <c r="J26" s="1427"/>
      <c r="K26" s="1428"/>
      <c r="L26" s="1401" t="str">
        <f>IF(F26="なし","-",IF(F26="（Ⅰ）",U23,IF(F26="（Ⅱ）",U24,IF(F26="（Ⅲ）",U25,IF(F26="（Ⅳ）",U26,IF(F26="（Ⅴ）",U27,""))))))</f>
        <v>1月につき</v>
      </c>
      <c r="M26" s="1429"/>
      <c r="O26" s="20"/>
      <c r="P26" s="20"/>
      <c r="Q26" s="23"/>
      <c r="R26" s="23"/>
      <c r="S26" s="23"/>
      <c r="T26" s="23" t="s">
        <v>1126</v>
      </c>
      <c r="U26" s="23" t="s">
        <v>1122</v>
      </c>
      <c r="V26" s="23"/>
      <c r="W26" s="23"/>
      <c r="X26" s="23"/>
    </row>
    <row r="27" spans="1:28" ht="24.9" customHeight="1">
      <c r="B27" s="1410" t="s">
        <v>492</v>
      </c>
      <c r="C27" s="1419"/>
      <c r="D27" s="1419"/>
      <c r="E27" s="1420"/>
      <c r="F27" s="361" t="s">
        <v>522</v>
      </c>
      <c r="G27" s="367" t="str">
        <f>IF(F27="（Ⅰ）",T30,IF(F27="（Ⅱ）",U30,""))</f>
        <v/>
      </c>
      <c r="H27" s="367" t="str">
        <f>IF($G27="","",ROUNDDOWN(G27*$H$3,0))</f>
        <v/>
      </c>
      <c r="I27" s="367" t="str">
        <f>IF(G27="","",H27-ROUNDDOWN(H27/10*9,0))</f>
        <v/>
      </c>
      <c r="J27" s="367" t="str">
        <f>IF(G27="","",ROUNDDOWN($G27*$H$3*J$15,0))</f>
        <v/>
      </c>
      <c r="K27" s="367" t="str">
        <f>IF(G27="","",J27-ROUNDDOWN(J27/10*9,0))</f>
        <v/>
      </c>
      <c r="L27" s="1089"/>
      <c r="M27" s="1418"/>
      <c r="O27" s="20"/>
      <c r="P27" s="20"/>
      <c r="Q27" s="23"/>
      <c r="R27" s="23"/>
      <c r="S27" s="23"/>
      <c r="T27" s="23"/>
      <c r="U27" s="23" t="s">
        <v>1122</v>
      </c>
      <c r="V27" s="23"/>
      <c r="W27" s="23"/>
      <c r="X27" s="23"/>
    </row>
    <row r="28" spans="1:28" ht="24.9" customHeight="1">
      <c r="B28" s="1410" t="s">
        <v>856</v>
      </c>
      <c r="C28" s="1308"/>
      <c r="D28" s="1308"/>
      <c r="E28" s="1411"/>
      <c r="F28" s="361" t="s">
        <v>522</v>
      </c>
      <c r="G28" s="1412" t="str">
        <f>IF(F28="あり",T31,"")</f>
        <v/>
      </c>
      <c r="H28" s="1413"/>
      <c r="I28" s="1413"/>
      <c r="J28" s="1413"/>
      <c r="K28" s="1414"/>
      <c r="L28" s="375"/>
      <c r="M28" s="376"/>
      <c r="O28" s="20"/>
      <c r="P28" s="20"/>
      <c r="Q28" s="23"/>
      <c r="R28" s="23"/>
      <c r="S28" s="21" t="s">
        <v>889</v>
      </c>
      <c r="T28" s="23" t="s">
        <v>1127</v>
      </c>
      <c r="U28" s="23" t="s">
        <v>1122</v>
      </c>
      <c r="V28" s="23"/>
      <c r="W28" s="23"/>
      <c r="X28" s="23"/>
    </row>
    <row r="29" spans="1:28" ht="24.9" customHeight="1">
      <c r="B29" s="1421" t="s">
        <v>1128</v>
      </c>
      <c r="C29" s="1422"/>
      <c r="D29" s="1422"/>
      <c r="E29" s="1423"/>
      <c r="F29" s="361" t="s">
        <v>522</v>
      </c>
      <c r="G29" s="1412" t="str">
        <f>IF(F29="あり",T32,"")</f>
        <v/>
      </c>
      <c r="H29" s="1413"/>
      <c r="I29" s="1413"/>
      <c r="J29" s="1413"/>
      <c r="K29" s="1414"/>
      <c r="L29" s="375"/>
      <c r="M29" s="376"/>
      <c r="O29" s="20"/>
      <c r="P29" s="20"/>
      <c r="Q29" s="23"/>
      <c r="R29" s="23"/>
      <c r="S29" s="23"/>
      <c r="T29" s="23" t="s">
        <v>1129</v>
      </c>
      <c r="U29" s="23" t="s">
        <v>1122</v>
      </c>
      <c r="V29" s="23"/>
      <c r="W29" s="23"/>
      <c r="X29" s="23"/>
    </row>
    <row r="30" spans="1:28" ht="24" customHeight="1">
      <c r="B30" s="1410" t="s">
        <v>1130</v>
      </c>
      <c r="C30" s="1308"/>
      <c r="D30" s="1308"/>
      <c r="E30" s="1411"/>
      <c r="F30" s="361" t="s">
        <v>522</v>
      </c>
      <c r="G30" s="1412" t="str">
        <f>IF(F30="あり",T33,"")</f>
        <v/>
      </c>
      <c r="H30" s="1413"/>
      <c r="I30" s="1413"/>
      <c r="J30" s="1413"/>
      <c r="K30" s="1414"/>
      <c r="L30" s="375"/>
      <c r="M30" s="376"/>
      <c r="O30" s="20"/>
      <c r="P30" s="20"/>
      <c r="Q30" s="23"/>
      <c r="R30" s="23"/>
      <c r="S30" s="21" t="s">
        <v>854</v>
      </c>
      <c r="T30" s="23">
        <v>36</v>
      </c>
      <c r="U30" s="23">
        <v>22</v>
      </c>
      <c r="V30" s="23"/>
      <c r="W30" s="23"/>
      <c r="X30" s="23"/>
    </row>
    <row r="31" spans="1:28" ht="24" customHeight="1">
      <c r="B31" s="1403" t="s">
        <v>493</v>
      </c>
      <c r="C31" s="1404"/>
      <c r="D31" s="1404"/>
      <c r="E31" s="1405"/>
      <c r="F31" s="361" t="s">
        <v>522</v>
      </c>
      <c r="G31" s="367" t="str">
        <f>IF(F31="（Ⅰ）",T34,IF(F31="（Ⅱ）",U34,""))</f>
        <v/>
      </c>
      <c r="H31" s="377" t="str">
        <f>IF($G31="","","-")</f>
        <v/>
      </c>
      <c r="I31" s="377" t="str">
        <f>IF($G31="","","-")</f>
        <v/>
      </c>
      <c r="J31" s="367" t="str">
        <f>IF(G31="","",ROUNDDOWN($G31*$H$3,0))</f>
        <v/>
      </c>
      <c r="K31" s="367" t="str">
        <f>IF(G31="","",J31-ROUNDDOWN(J31/10*9,0))</f>
        <v/>
      </c>
      <c r="L31" s="1399" t="str">
        <f>IF(F31="","",IF(F31="なし","",V34))</f>
        <v/>
      </c>
      <c r="M31" s="1400"/>
      <c r="O31" s="20"/>
      <c r="P31" s="20"/>
      <c r="Q31" s="23"/>
      <c r="R31" s="23"/>
      <c r="S31" s="21" t="s">
        <v>853</v>
      </c>
      <c r="T31" s="23" t="s">
        <v>874</v>
      </c>
      <c r="U31" s="23"/>
      <c r="V31" s="23"/>
      <c r="W31" s="23"/>
      <c r="X31" s="23"/>
    </row>
    <row r="32" spans="1:28" ht="24" customHeight="1">
      <c r="B32" s="1415" t="s">
        <v>494</v>
      </c>
      <c r="C32" s="1416"/>
      <c r="D32" s="1416"/>
      <c r="E32" s="1417"/>
      <c r="F32" s="361" t="s">
        <v>321</v>
      </c>
      <c r="G32" s="367">
        <f>IF(F32="あり",T35,"")</f>
        <v>120</v>
      </c>
      <c r="H32" s="367">
        <f>IF($G32="","",ROUNDDOWN(G32*$H$3,0))</f>
        <v>1264</v>
      </c>
      <c r="I32" s="367">
        <f>IF(G32="","",H32-ROUNDDOWN(H32/10*9,0))</f>
        <v>127</v>
      </c>
      <c r="J32" s="367">
        <f>IF(G32="","",ROUNDDOWN($G32*$H$3*J$15,0))</f>
        <v>37944</v>
      </c>
      <c r="K32" s="367">
        <f>IF(G32="","",J32-ROUNDDOWN(J32/10*9,0))</f>
        <v>3795</v>
      </c>
      <c r="L32" s="1089"/>
      <c r="M32" s="1418"/>
      <c r="O32" s="20"/>
      <c r="P32" s="20"/>
      <c r="Q32" s="23"/>
      <c r="R32" s="23"/>
      <c r="S32" s="261" t="s">
        <v>1131</v>
      </c>
      <c r="T32" s="23" t="s">
        <v>1132</v>
      </c>
      <c r="U32" s="23"/>
      <c r="V32" s="23"/>
      <c r="W32" s="23"/>
      <c r="X32" s="23"/>
    </row>
    <row r="33" spans="2:24" ht="24" customHeight="1">
      <c r="B33" s="1396" t="s">
        <v>879</v>
      </c>
      <c r="C33" s="1397"/>
      <c r="D33" s="1397"/>
      <c r="E33" s="1398"/>
      <c r="F33" s="361" t="s">
        <v>321</v>
      </c>
      <c r="G33" s="367">
        <f>IF(F33="あり",T36,"")</f>
        <v>20</v>
      </c>
      <c r="H33" s="368">
        <f>IF($G33="","",ROUNDDOWN(G33*$H$3,0))</f>
        <v>210</v>
      </c>
      <c r="I33" s="368">
        <f>IF(G33="","",H33-ROUNDDOWN(H33/10*9,0))</f>
        <v>21</v>
      </c>
      <c r="J33" s="377" t="str">
        <f>IF($G33="","","-")</f>
        <v>-</v>
      </c>
      <c r="K33" s="377" t="str">
        <f>IF($G33="","","-")</f>
        <v>-</v>
      </c>
      <c r="L33" s="1399" t="str">
        <f>IF(F33="あり",U36,"")</f>
        <v>1回につき</v>
      </c>
      <c r="M33" s="1400"/>
      <c r="O33" s="20"/>
      <c r="P33" s="20"/>
      <c r="Q33" s="23"/>
      <c r="R33" s="23"/>
      <c r="S33" s="261" t="s">
        <v>1133</v>
      </c>
      <c r="T33" s="23" t="s">
        <v>1134</v>
      </c>
      <c r="U33" s="23"/>
      <c r="V33" s="23"/>
      <c r="W33" s="23"/>
      <c r="X33" s="23"/>
    </row>
    <row r="34" spans="2:24" ht="24" customHeight="1">
      <c r="B34" s="379" t="s">
        <v>495</v>
      </c>
      <c r="C34" s="380"/>
      <c r="D34" s="380"/>
      <c r="E34" s="380"/>
      <c r="F34" s="378" t="s">
        <v>321</v>
      </c>
      <c r="G34" s="381">
        <f>IF(F34="あり",T37,"")</f>
        <v>30</v>
      </c>
      <c r="H34" s="381">
        <f>IF($G34="","",ROUNDDOWN(G34*$H$3,0))</f>
        <v>316</v>
      </c>
      <c r="I34" s="381">
        <f>IF(G34="","",H34-ROUNDDOWN(H34/10*9,0))</f>
        <v>32</v>
      </c>
      <c r="J34" s="381">
        <f>IF(G34="","",ROUNDDOWN($G34*$H$3*J$15,0))</f>
        <v>9486</v>
      </c>
      <c r="K34" s="381">
        <f>IF(G34="","",J34-ROUNDDOWN(J34/10*9,0))</f>
        <v>949</v>
      </c>
      <c r="L34" s="1401" t="s">
        <v>1135</v>
      </c>
      <c r="M34" s="1402"/>
      <c r="O34" s="20"/>
      <c r="P34" s="20"/>
      <c r="Q34" s="23"/>
      <c r="R34" s="23"/>
      <c r="S34" s="21" t="s">
        <v>875</v>
      </c>
      <c r="T34" s="23">
        <v>100</v>
      </c>
      <c r="U34" s="23">
        <v>200</v>
      </c>
      <c r="V34" s="23" t="s">
        <v>1122</v>
      </c>
      <c r="W34" s="23"/>
      <c r="X34" s="23"/>
    </row>
    <row r="35" spans="2:24" ht="24" customHeight="1">
      <c r="B35" s="382" t="s">
        <v>1083</v>
      </c>
      <c r="C35" s="383"/>
      <c r="D35" s="383"/>
      <c r="E35" s="384"/>
      <c r="F35" s="378" t="s">
        <v>321</v>
      </c>
      <c r="G35" s="381">
        <f>IF(F35="あり",T38,"")</f>
        <v>250</v>
      </c>
      <c r="H35" s="381">
        <f>IF($G35="","",ROUNDDOWN(G35*$H$3,0))</f>
        <v>2635</v>
      </c>
      <c r="I35" s="381">
        <f>IF(G35="","",H35-ROUNDDOWN(H35/10*9,0))</f>
        <v>264</v>
      </c>
      <c r="J35" s="385" t="str">
        <f>IF($G35="","","-")</f>
        <v>-</v>
      </c>
      <c r="K35" s="385" t="str">
        <f>IF($G35="","","-")</f>
        <v>-</v>
      </c>
      <c r="L35" s="1401" t="str">
        <f>IF(F35="あり",U38,"")</f>
        <v>１人につき１回</v>
      </c>
      <c r="M35" s="1402"/>
      <c r="O35" s="20"/>
      <c r="P35" s="20"/>
      <c r="Q35" s="23"/>
      <c r="R35" s="23"/>
      <c r="S35" s="21" t="s">
        <v>876</v>
      </c>
      <c r="T35" s="23">
        <v>120</v>
      </c>
      <c r="U35" s="23"/>
      <c r="V35" s="23"/>
      <c r="W35" s="23"/>
      <c r="X35" s="23"/>
    </row>
    <row r="36" spans="2:24" ht="24" customHeight="1">
      <c r="B36" s="1403" t="s">
        <v>1084</v>
      </c>
      <c r="C36" s="1404"/>
      <c r="D36" s="1404"/>
      <c r="E36" s="1405"/>
      <c r="F36" s="361" t="s">
        <v>522</v>
      </c>
      <c r="G36" s="367" t="str">
        <f>IF(F36="（Ⅰ）",T39,IF(F36="（Ⅱ）",U39,""))</f>
        <v/>
      </c>
      <c r="H36" s="377" t="str">
        <f>IF($G36="","","-")</f>
        <v/>
      </c>
      <c r="I36" s="377" t="str">
        <f>IF($G36="","","-")</f>
        <v/>
      </c>
      <c r="J36" s="367" t="str">
        <f>IF(G36="","",ROUNDDOWN($G36*$H$3,0))</f>
        <v/>
      </c>
      <c r="K36" s="367" t="str">
        <f>IF(G36="","",J36-ROUNDDOWN(J36/10*9,0))</f>
        <v/>
      </c>
      <c r="L36" s="1399" t="str">
        <f>IF(F36="","",IF(F36="なし","",V39))</f>
        <v/>
      </c>
      <c r="M36" s="1400"/>
      <c r="O36" s="23"/>
      <c r="P36" s="23"/>
      <c r="Q36" s="23"/>
      <c r="R36" s="23"/>
      <c r="S36" s="21" t="s">
        <v>1136</v>
      </c>
      <c r="T36" s="23">
        <v>20</v>
      </c>
      <c r="U36" s="23" t="s">
        <v>1137</v>
      </c>
    </row>
    <row r="37" spans="2:24" ht="24" customHeight="1">
      <c r="B37" s="382" t="s">
        <v>1138</v>
      </c>
      <c r="C37" s="383"/>
      <c r="D37" s="383"/>
      <c r="E37" s="384"/>
      <c r="F37" s="378" t="s">
        <v>522</v>
      </c>
      <c r="G37" s="381" t="str">
        <f>IF(F37="あり",T40,"")</f>
        <v/>
      </c>
      <c r="H37" s="381" t="str">
        <f>IF($G37="","",ROUNDDOWN(G37*$H$3,0))</f>
        <v/>
      </c>
      <c r="I37" s="381" t="str">
        <f>IF(G37="","",H37-ROUNDDOWN(H37/10*9,0))</f>
        <v/>
      </c>
      <c r="J37" s="385" t="str">
        <f>IF($G37="","","-")</f>
        <v/>
      </c>
      <c r="K37" s="385" t="str">
        <f>IF($G37="","","-")</f>
        <v/>
      </c>
      <c r="L37" s="1406" t="str">
        <f>IF(F37="あり",U40,"")</f>
        <v/>
      </c>
      <c r="M37" s="1407"/>
      <c r="S37" s="21" t="s">
        <v>855</v>
      </c>
      <c r="T37" s="23">
        <v>30</v>
      </c>
    </row>
    <row r="38" spans="2:24" ht="24" customHeight="1">
      <c r="B38" s="1403" t="s">
        <v>1139</v>
      </c>
      <c r="C38" s="1404"/>
      <c r="D38" s="1404"/>
      <c r="E38" s="1405"/>
      <c r="F38" s="361" t="s">
        <v>555</v>
      </c>
      <c r="G38" s="367">
        <f>IF(F38="（Ⅰ）",T41,IF(F38="（Ⅱ）",U41,""))</f>
        <v>100</v>
      </c>
      <c r="H38" s="377" t="str">
        <f t="shared" ref="H38:I40" si="7">IF($G38="","","-")</f>
        <v>-</v>
      </c>
      <c r="I38" s="377" t="str">
        <f t="shared" si="7"/>
        <v>-</v>
      </c>
      <c r="J38" s="367">
        <f>IF(G38="","",ROUNDDOWN($G38*$H$3,0))</f>
        <v>1054</v>
      </c>
      <c r="K38" s="367">
        <f>IF(G38="","",J38-ROUNDDOWN(J38/10*9,0))</f>
        <v>106</v>
      </c>
      <c r="L38" s="1399" t="str">
        <f>IF(F38="","",IF(F38="なし","",V41))</f>
        <v>1月につき</v>
      </c>
      <c r="M38" s="1400"/>
      <c r="S38" s="261" t="s">
        <v>1140</v>
      </c>
      <c r="T38" s="23">
        <v>250</v>
      </c>
      <c r="U38" t="s">
        <v>1141</v>
      </c>
    </row>
    <row r="39" spans="2:24" ht="24" customHeight="1">
      <c r="B39" s="1396" t="s">
        <v>877</v>
      </c>
      <c r="C39" s="1397"/>
      <c r="D39" s="1397"/>
      <c r="E39" s="1398"/>
      <c r="F39" s="361" t="s">
        <v>858</v>
      </c>
      <c r="G39" s="367">
        <f>IF(F39="（Ⅰ）",T43,IF(F39="（Ⅱ）",U43,""))</f>
        <v>60</v>
      </c>
      <c r="H39" s="377" t="str">
        <f t="shared" si="7"/>
        <v>-</v>
      </c>
      <c r="I39" s="377" t="str">
        <f t="shared" si="7"/>
        <v>-</v>
      </c>
      <c r="J39" s="367">
        <f>IF(G39="","",ROUNDDOWN($G39*$H$3,0))</f>
        <v>632</v>
      </c>
      <c r="K39" s="367">
        <f>IF(G39="","",J39-ROUNDDOWN(J39/10*9,0))</f>
        <v>64</v>
      </c>
      <c r="L39" s="1408" t="str">
        <f>IF(F39="","",IF(F39="なし","",V43))</f>
        <v>1月につき</v>
      </c>
      <c r="M39" s="1409"/>
      <c r="N39" s="342"/>
      <c r="S39" s="261" t="s">
        <v>1142</v>
      </c>
      <c r="T39" s="23">
        <v>10</v>
      </c>
      <c r="U39">
        <v>5</v>
      </c>
      <c r="V39" s="23" t="s">
        <v>885</v>
      </c>
    </row>
    <row r="40" spans="2:24" ht="24" customHeight="1" thickBot="1">
      <c r="B40" s="1114" t="s">
        <v>887</v>
      </c>
      <c r="C40" s="1392"/>
      <c r="D40" s="1392"/>
      <c r="E40" s="1393"/>
      <c r="F40" s="370" t="s">
        <v>321</v>
      </c>
      <c r="G40" s="386">
        <f>IF(F40="あり",T42,"")</f>
        <v>40</v>
      </c>
      <c r="H40" s="387" t="str">
        <f t="shared" si="7"/>
        <v>-</v>
      </c>
      <c r="I40" s="387" t="str">
        <f t="shared" si="7"/>
        <v>-</v>
      </c>
      <c r="J40" s="386">
        <f>IF(G40="","",ROUNDDOWN($G40*$H$3,0))</f>
        <v>421</v>
      </c>
      <c r="K40" s="386">
        <f>IF(G40="","",J40-ROUNDDOWN(J40/10*9,0))</f>
        <v>43</v>
      </c>
      <c r="L40" s="1394" t="str">
        <f>IF(F40="あり",U42,"")</f>
        <v>1月につき</v>
      </c>
      <c r="M40" s="1395"/>
      <c r="S40" s="261" t="s">
        <v>1143</v>
      </c>
      <c r="T40" s="23">
        <v>240</v>
      </c>
      <c r="U40" t="s">
        <v>1144</v>
      </c>
      <c r="V40" s="23"/>
    </row>
    <row r="41" spans="2:24" ht="24" customHeight="1">
      <c r="B41" s="10" t="s">
        <v>1145</v>
      </c>
      <c r="S41" s="261" t="s">
        <v>1146</v>
      </c>
      <c r="T41" s="23">
        <v>100</v>
      </c>
      <c r="U41">
        <v>10</v>
      </c>
      <c r="V41" s="23" t="s">
        <v>885</v>
      </c>
    </row>
    <row r="42" spans="2:24" ht="24" customHeight="1">
      <c r="B42" s="1391"/>
      <c r="C42" s="1391"/>
      <c r="D42" s="1391"/>
      <c r="E42" s="1391"/>
      <c r="F42" s="1391"/>
      <c r="G42" s="1391"/>
      <c r="H42" s="1391"/>
      <c r="I42" s="1391"/>
      <c r="J42" s="1391"/>
      <c r="K42" s="1391"/>
      <c r="L42" s="1391"/>
      <c r="M42" s="1391"/>
      <c r="N42" s="342"/>
      <c r="S42" s="21" t="s">
        <v>1147</v>
      </c>
      <c r="T42" s="23">
        <v>40</v>
      </c>
      <c r="U42" s="23" t="s">
        <v>885</v>
      </c>
    </row>
    <row r="43" spans="2:24" ht="24" customHeight="1">
      <c r="B43" s="2"/>
      <c r="C43" s="342"/>
      <c r="D43" s="342"/>
      <c r="E43" s="342"/>
      <c r="F43" s="342"/>
      <c r="G43" s="342"/>
      <c r="H43" s="342"/>
      <c r="I43" s="342"/>
      <c r="J43" s="342"/>
      <c r="K43" s="342"/>
      <c r="L43" s="342"/>
      <c r="M43" s="342"/>
      <c r="N43" s="5"/>
      <c r="S43" s="359" t="s">
        <v>886</v>
      </c>
      <c r="T43" s="20">
        <v>30</v>
      </c>
      <c r="U43" s="20">
        <v>60</v>
      </c>
      <c r="V43" s="23" t="s">
        <v>885</v>
      </c>
    </row>
    <row r="44" spans="2:24" ht="24" customHeight="1">
      <c r="B44" s="1391"/>
      <c r="C44" s="1391"/>
      <c r="D44" s="1391"/>
      <c r="E44" s="1391"/>
      <c r="F44" s="389"/>
      <c r="G44" s="2"/>
      <c r="H44" s="2"/>
      <c r="I44" s="2"/>
      <c r="J44" s="2"/>
      <c r="K44" s="2"/>
      <c r="L44" s="2"/>
      <c r="M44" s="2"/>
      <c r="N44" s="341"/>
    </row>
    <row r="45" spans="2:24" ht="24" customHeight="1">
      <c r="B45" s="2"/>
      <c r="C45" s="388"/>
      <c r="D45" s="388"/>
      <c r="E45" s="388"/>
      <c r="F45" s="389"/>
      <c r="G45" s="2"/>
      <c r="H45" s="2"/>
      <c r="I45" s="2"/>
      <c r="J45" s="2"/>
      <c r="K45" s="2"/>
      <c r="L45" s="2"/>
      <c r="M45" s="2"/>
    </row>
    <row r="46" spans="2:24" ht="24" customHeight="1">
      <c r="B46" s="388"/>
      <c r="C46" s="342"/>
      <c r="D46" s="342"/>
      <c r="E46" s="342"/>
      <c r="F46" s="342"/>
      <c r="G46" s="342"/>
      <c r="H46" s="342"/>
      <c r="I46" s="342"/>
      <c r="J46" s="342"/>
      <c r="K46" s="342"/>
      <c r="L46" s="342"/>
      <c r="M46" s="342"/>
      <c r="N46" s="342"/>
    </row>
    <row r="47" spans="2:24" ht="24" customHeight="1">
      <c r="B47" s="5"/>
      <c r="C47" s="5"/>
      <c r="D47" s="5"/>
      <c r="E47" s="5"/>
      <c r="F47" s="5"/>
      <c r="G47" s="5"/>
      <c r="H47" s="5"/>
      <c r="I47" s="5"/>
      <c r="J47" s="5"/>
      <c r="K47" s="5"/>
      <c r="L47" s="5"/>
      <c r="M47" s="5"/>
    </row>
    <row r="48" spans="2:24" ht="24" customHeight="1">
      <c r="B48" s="5"/>
      <c r="C48" s="341"/>
      <c r="D48" s="341"/>
      <c r="E48" s="341"/>
      <c r="F48" s="341"/>
      <c r="G48" s="341"/>
      <c r="H48" s="341"/>
      <c r="I48" s="341"/>
      <c r="J48" s="341"/>
      <c r="K48" s="341"/>
      <c r="L48" s="341"/>
      <c r="M48" s="341"/>
      <c r="N48" s="342"/>
    </row>
    <row r="49" spans="2:14" ht="24" customHeight="1">
      <c r="B49" s="2"/>
      <c r="C49" s="2"/>
      <c r="D49" s="2"/>
      <c r="E49" s="2"/>
      <c r="F49" s="2"/>
      <c r="G49" s="2"/>
      <c r="H49" s="2"/>
      <c r="I49" s="2"/>
      <c r="J49" s="2"/>
      <c r="K49" s="2"/>
      <c r="L49" s="2"/>
      <c r="M49" s="2"/>
    </row>
    <row r="50" spans="2:14" ht="24" customHeight="1">
      <c r="B50" s="2"/>
      <c r="C50" s="342"/>
      <c r="D50" s="342"/>
      <c r="E50" s="342"/>
      <c r="F50" s="342"/>
      <c r="G50" s="342"/>
      <c r="H50" s="342"/>
      <c r="I50" s="342"/>
      <c r="J50" s="342"/>
      <c r="K50" s="342"/>
      <c r="L50" s="342"/>
      <c r="M50" s="342"/>
      <c r="N50" s="342"/>
    </row>
    <row r="51" spans="2:14" ht="24" customHeight="1">
      <c r="B51" s="2"/>
      <c r="C51" s="2"/>
      <c r="D51" s="2"/>
      <c r="E51" s="2"/>
      <c r="F51" s="2"/>
      <c r="G51" s="2"/>
      <c r="H51" s="2"/>
      <c r="I51" s="2"/>
      <c r="J51" s="2"/>
      <c r="K51" s="2"/>
      <c r="L51" s="2"/>
      <c r="M51" s="2"/>
    </row>
    <row r="52" spans="2:14" ht="13.5" customHeight="1">
      <c r="B52" s="2"/>
      <c r="C52" s="342"/>
      <c r="D52" s="342"/>
      <c r="E52" s="342"/>
      <c r="F52" s="342"/>
      <c r="G52" s="342"/>
      <c r="H52" s="342"/>
      <c r="I52" s="342"/>
      <c r="J52" s="342"/>
      <c r="K52" s="342"/>
      <c r="L52" s="342"/>
      <c r="M52" s="342"/>
      <c r="N52" s="342"/>
    </row>
    <row r="53" spans="2:14" ht="13.5" customHeight="1">
      <c r="B53" s="2"/>
      <c r="C53" s="2"/>
      <c r="D53" s="2"/>
      <c r="E53" s="2"/>
      <c r="F53" s="2"/>
      <c r="G53" s="2"/>
      <c r="H53" s="2"/>
      <c r="I53" s="2"/>
      <c r="J53" s="2"/>
      <c r="K53" s="2"/>
      <c r="L53" s="2"/>
      <c r="M53" s="2"/>
      <c r="N53" s="342"/>
    </row>
    <row r="54" spans="2:14" ht="13.5" customHeight="1">
      <c r="B54" s="2"/>
      <c r="C54" s="342"/>
      <c r="D54" s="342"/>
      <c r="E54" s="342"/>
      <c r="F54" s="342"/>
      <c r="G54" s="342"/>
      <c r="H54" s="342"/>
      <c r="I54" s="342"/>
      <c r="J54" s="342"/>
      <c r="K54" s="342"/>
      <c r="L54" s="342"/>
      <c r="M54" s="342"/>
      <c r="N54" s="342"/>
    </row>
    <row r="55" spans="2:14" ht="13.5" customHeight="1">
      <c r="B55" s="2"/>
      <c r="C55" s="2"/>
      <c r="D55" s="2"/>
      <c r="E55" s="2"/>
      <c r="F55" s="2"/>
      <c r="G55" s="2"/>
      <c r="H55" s="2"/>
      <c r="I55" s="2"/>
      <c r="J55" s="2"/>
      <c r="K55" s="2"/>
      <c r="L55" s="2"/>
      <c r="M55" s="2"/>
      <c r="N55" s="342"/>
    </row>
    <row r="56" spans="2:14" ht="13.5" customHeight="1">
      <c r="B56" s="2"/>
      <c r="C56" s="342"/>
      <c r="D56" s="342"/>
      <c r="E56" s="342"/>
      <c r="F56" s="342"/>
      <c r="G56" s="342"/>
      <c r="H56" s="342"/>
      <c r="I56" s="342"/>
      <c r="J56" s="342"/>
      <c r="K56" s="342"/>
      <c r="L56" s="342"/>
      <c r="M56" s="342"/>
      <c r="N56" s="342"/>
    </row>
    <row r="57" spans="2:14" ht="13.5" customHeight="1">
      <c r="B57" s="2"/>
      <c r="C57" s="342"/>
      <c r="D57" s="342"/>
      <c r="E57" s="342"/>
      <c r="F57" s="342"/>
      <c r="G57" s="342"/>
      <c r="H57" s="342"/>
      <c r="I57" s="342"/>
      <c r="J57" s="342"/>
      <c r="K57" s="342"/>
      <c r="L57" s="342"/>
      <c r="M57" s="342"/>
    </row>
    <row r="58" spans="2:14" ht="13.5" customHeight="1">
      <c r="B58" s="2"/>
      <c r="C58" s="342"/>
      <c r="D58" s="342"/>
      <c r="E58" s="342"/>
      <c r="F58" s="342"/>
      <c r="G58" s="342"/>
      <c r="H58" s="342"/>
      <c r="I58" s="342"/>
      <c r="J58" s="342"/>
      <c r="K58" s="342"/>
      <c r="L58" s="342"/>
      <c r="M58" s="342"/>
      <c r="N58" s="342"/>
    </row>
    <row r="59" spans="2:14" ht="13.5" customHeight="1">
      <c r="B59" s="2"/>
      <c r="C59" s="342"/>
      <c r="D59" s="342"/>
      <c r="E59" s="342"/>
      <c r="F59" s="342"/>
      <c r="G59" s="342"/>
      <c r="H59" s="342"/>
      <c r="I59" s="342"/>
      <c r="J59" s="342"/>
      <c r="K59" s="342"/>
      <c r="L59" s="342"/>
      <c r="M59" s="342"/>
    </row>
    <row r="60" spans="2:14" ht="13.5" customHeight="1">
      <c r="B60" s="2"/>
      <c r="C60" s="342"/>
      <c r="D60" s="342"/>
      <c r="E60" s="342"/>
      <c r="F60" s="342"/>
      <c r="G60" s="342"/>
      <c r="H60" s="342"/>
      <c r="I60" s="342"/>
      <c r="J60" s="342"/>
      <c r="K60" s="342"/>
      <c r="L60" s="342"/>
      <c r="M60" s="342"/>
      <c r="N60" s="342"/>
    </row>
    <row r="61" spans="2:14" ht="13.5" customHeight="1">
      <c r="B61" s="2"/>
      <c r="C61" s="342"/>
      <c r="D61" s="342"/>
      <c r="E61" s="342"/>
      <c r="F61" s="342"/>
      <c r="G61" s="342"/>
      <c r="H61" s="342"/>
      <c r="I61" s="342"/>
      <c r="J61" s="342"/>
      <c r="K61" s="342"/>
      <c r="L61" s="342"/>
      <c r="M61" s="342"/>
    </row>
    <row r="62" spans="2:14" ht="13.5" customHeight="1">
      <c r="B62" s="2"/>
      <c r="C62" s="342"/>
      <c r="D62" s="342"/>
      <c r="E62" s="342"/>
      <c r="F62" s="342"/>
      <c r="G62" s="342"/>
      <c r="H62" s="342"/>
      <c r="I62" s="342"/>
      <c r="J62" s="342"/>
      <c r="K62" s="342"/>
      <c r="L62" s="342"/>
      <c r="M62" s="342"/>
      <c r="N62" s="342"/>
    </row>
    <row r="63" spans="2:14" ht="13.5" customHeight="1">
      <c r="B63" s="2"/>
      <c r="C63" s="342"/>
      <c r="D63" s="342"/>
      <c r="E63" s="342"/>
      <c r="F63" s="342"/>
      <c r="G63" s="342"/>
      <c r="H63" s="342"/>
      <c r="I63" s="342"/>
      <c r="J63" s="342"/>
      <c r="K63" s="342"/>
      <c r="L63" s="342"/>
      <c r="M63" s="342"/>
    </row>
    <row r="64" spans="2:14" ht="13.5" customHeight="1">
      <c r="B64" s="2"/>
      <c r="C64" s="342"/>
      <c r="D64" s="342"/>
      <c r="E64" s="342"/>
      <c r="F64" s="342"/>
      <c r="G64" s="342"/>
      <c r="H64" s="342"/>
      <c r="I64" s="342"/>
      <c r="J64" s="342"/>
      <c r="K64" s="342"/>
      <c r="L64" s="342"/>
      <c r="M64" s="342"/>
      <c r="N64" s="342"/>
    </row>
    <row r="65" spans="2:14" ht="13.5" customHeight="1">
      <c r="B65" s="2"/>
      <c r="C65" s="342"/>
      <c r="D65" s="342"/>
      <c r="E65" s="342"/>
      <c r="F65" s="342"/>
      <c r="G65" s="342"/>
      <c r="H65" s="342"/>
      <c r="I65" s="342"/>
      <c r="J65" s="342"/>
      <c r="K65" s="342"/>
      <c r="L65" s="342"/>
      <c r="M65" s="342"/>
    </row>
    <row r="66" spans="2:14" ht="13.5" customHeight="1">
      <c r="B66" s="2"/>
      <c r="C66" s="342"/>
      <c r="D66" s="342"/>
      <c r="E66" s="342"/>
      <c r="F66" s="342"/>
      <c r="G66" s="342"/>
      <c r="H66" s="342"/>
      <c r="I66" s="342"/>
      <c r="J66" s="342"/>
      <c r="K66" s="342"/>
      <c r="L66" s="342"/>
      <c r="M66" s="342"/>
      <c r="N66" s="342"/>
    </row>
    <row r="67" spans="2:14" ht="13.5" customHeight="1">
      <c r="B67" s="2"/>
      <c r="C67" s="342"/>
      <c r="D67" s="342"/>
      <c r="E67" s="342"/>
      <c r="F67" s="342"/>
      <c r="G67" s="342"/>
      <c r="H67" s="342"/>
      <c r="I67" s="342"/>
      <c r="J67" s="342"/>
      <c r="K67" s="342"/>
      <c r="L67" s="342"/>
      <c r="M67" s="342"/>
      <c r="N67" s="341"/>
    </row>
    <row r="68" spans="2:14" ht="13.5" customHeight="1">
      <c r="B68" s="2"/>
      <c r="C68" s="342"/>
      <c r="D68" s="342"/>
      <c r="E68" s="342"/>
      <c r="F68" s="342"/>
      <c r="G68" s="342"/>
      <c r="H68" s="342"/>
      <c r="I68" s="342"/>
      <c r="J68" s="342"/>
      <c r="K68" s="342"/>
      <c r="L68" s="342"/>
      <c r="M68" s="342"/>
      <c r="N68" s="342"/>
    </row>
    <row r="69" spans="2:14" ht="13.5" customHeight="1">
      <c r="B69" s="2"/>
      <c r="C69" s="342"/>
      <c r="D69" s="342"/>
      <c r="E69" s="342"/>
      <c r="F69" s="342"/>
      <c r="G69" s="342"/>
      <c r="H69" s="342"/>
      <c r="I69" s="342"/>
      <c r="J69" s="342"/>
      <c r="K69" s="342"/>
      <c r="L69" s="342"/>
      <c r="M69" s="342"/>
    </row>
    <row r="70" spans="2:14" ht="13.5" customHeight="1">
      <c r="B70" s="2"/>
      <c r="C70" s="342"/>
      <c r="D70" s="342"/>
      <c r="E70" s="342"/>
      <c r="F70" s="342"/>
      <c r="G70" s="342"/>
      <c r="H70" s="342"/>
      <c r="I70" s="342"/>
      <c r="J70" s="342"/>
      <c r="K70" s="342"/>
      <c r="L70" s="342"/>
      <c r="M70" s="342"/>
      <c r="N70" s="342"/>
    </row>
    <row r="71" spans="2:14" ht="13.5" customHeight="1">
      <c r="B71" s="341"/>
      <c r="C71" s="341"/>
      <c r="D71" s="341"/>
      <c r="E71" s="341"/>
      <c r="F71" s="341"/>
      <c r="G71" s="341"/>
      <c r="H71" s="341"/>
      <c r="I71" s="341"/>
      <c r="J71" s="341"/>
      <c r="K71" s="341"/>
      <c r="L71" s="341"/>
      <c r="M71" s="341"/>
    </row>
    <row r="72" spans="2:14" ht="13.5" customHeight="1">
      <c r="B72" s="341"/>
      <c r="C72" s="342"/>
      <c r="D72" s="342"/>
      <c r="E72" s="342"/>
      <c r="F72" s="342"/>
      <c r="G72" s="342"/>
      <c r="H72" s="342"/>
      <c r="I72" s="342"/>
      <c r="J72" s="342"/>
      <c r="K72" s="342"/>
      <c r="L72" s="342"/>
      <c r="M72" s="342"/>
      <c r="N72" s="342"/>
    </row>
    <row r="73" spans="2:14" ht="13.5" customHeight="1">
      <c r="B73" s="2"/>
      <c r="C73" s="342"/>
      <c r="D73" s="342"/>
      <c r="E73" s="342"/>
      <c r="F73" s="342"/>
      <c r="G73" s="342"/>
      <c r="H73" s="342"/>
      <c r="I73" s="342"/>
      <c r="J73" s="342"/>
      <c r="K73" s="342"/>
      <c r="L73" s="342"/>
      <c r="M73" s="342"/>
      <c r="N73" s="342"/>
    </row>
    <row r="74" spans="2:14" ht="13.5" customHeight="1">
      <c r="B74" s="2"/>
      <c r="C74" s="342"/>
      <c r="D74" s="342"/>
      <c r="E74" s="342"/>
      <c r="F74" s="342"/>
      <c r="G74" s="342"/>
      <c r="H74" s="342"/>
      <c r="I74" s="342"/>
      <c r="J74" s="342"/>
      <c r="K74" s="342"/>
      <c r="L74" s="342"/>
      <c r="M74" s="342"/>
      <c r="N74" s="342"/>
    </row>
    <row r="75" spans="2:14" ht="13.5" customHeight="1">
      <c r="B75" s="2"/>
      <c r="C75" s="342"/>
      <c r="D75" s="342"/>
      <c r="E75" s="342"/>
      <c r="F75" s="342"/>
      <c r="G75" s="342"/>
      <c r="H75" s="342"/>
      <c r="I75" s="342"/>
      <c r="J75" s="342"/>
      <c r="K75" s="342"/>
      <c r="L75" s="342"/>
      <c r="M75" s="342"/>
    </row>
    <row r="76" spans="2:14" ht="13.5" customHeight="1">
      <c r="B76" s="2"/>
      <c r="C76" s="342"/>
      <c r="D76" s="342"/>
      <c r="E76" s="342"/>
      <c r="F76" s="342"/>
      <c r="G76" s="342"/>
      <c r="H76" s="342"/>
      <c r="I76" s="342"/>
      <c r="J76" s="342"/>
      <c r="K76" s="342"/>
      <c r="L76" s="342"/>
      <c r="M76" s="342"/>
      <c r="N76" s="342"/>
    </row>
    <row r="77" spans="2:14" ht="13.5" customHeight="1">
      <c r="B77" s="2"/>
      <c r="C77" s="342"/>
      <c r="D77" s="342"/>
      <c r="E77" s="342"/>
      <c r="F77" s="342"/>
      <c r="G77" s="342"/>
      <c r="H77" s="342"/>
      <c r="I77" s="342"/>
      <c r="J77" s="342"/>
      <c r="K77" s="342"/>
      <c r="L77" s="342"/>
      <c r="M77" s="342"/>
    </row>
    <row r="78" spans="2:14" ht="13.5" customHeight="1">
      <c r="B78" s="2"/>
      <c r="C78" s="342"/>
      <c r="D78" s="342"/>
      <c r="E78" s="342"/>
      <c r="F78" s="342"/>
      <c r="G78" s="342"/>
      <c r="H78" s="342"/>
      <c r="I78" s="342"/>
      <c r="J78" s="342"/>
      <c r="K78" s="342"/>
      <c r="L78" s="342"/>
      <c r="M78" s="342"/>
      <c r="N78" s="342"/>
    </row>
    <row r="79" spans="2:14" ht="13.5" customHeight="1">
      <c r="B79" s="2"/>
      <c r="C79" s="342"/>
      <c r="D79" s="342"/>
      <c r="E79" s="342"/>
      <c r="F79" s="342"/>
      <c r="G79" s="342"/>
      <c r="H79" s="342"/>
      <c r="I79" s="342"/>
      <c r="J79" s="342"/>
      <c r="K79" s="342"/>
      <c r="L79" s="342"/>
      <c r="M79" s="342"/>
    </row>
    <row r="80" spans="2:14" ht="13.5" customHeight="1">
      <c r="B80" s="2"/>
      <c r="C80" s="342"/>
      <c r="D80" s="342"/>
      <c r="E80" s="342"/>
      <c r="F80" s="342"/>
      <c r="G80" s="342"/>
      <c r="H80" s="342"/>
      <c r="I80" s="342"/>
      <c r="J80" s="342"/>
      <c r="K80" s="342"/>
      <c r="L80" s="342"/>
      <c r="M80" s="342"/>
    </row>
    <row r="81" spans="2:14" ht="13.5" customHeight="1">
      <c r="B81" s="2"/>
      <c r="C81" s="342"/>
      <c r="D81" s="342"/>
      <c r="E81" s="342"/>
      <c r="F81" s="342"/>
      <c r="G81" s="342"/>
      <c r="H81" s="342"/>
      <c r="I81" s="342"/>
      <c r="J81" s="342"/>
      <c r="K81" s="342"/>
      <c r="L81" s="342"/>
      <c r="M81" s="342"/>
    </row>
    <row r="82" spans="2:14" ht="13.5" customHeight="1">
      <c r="B82" s="2"/>
      <c r="C82" s="342"/>
      <c r="D82" s="342"/>
      <c r="E82" s="342"/>
      <c r="F82" s="342"/>
      <c r="G82" s="342"/>
      <c r="H82" s="342"/>
      <c r="I82" s="342"/>
      <c r="J82" s="342"/>
      <c r="K82" s="342"/>
      <c r="L82" s="342"/>
      <c r="M82" s="342"/>
    </row>
    <row r="83" spans="2:14" ht="13.5" customHeight="1">
      <c r="B83" s="2"/>
      <c r="C83" s="342"/>
      <c r="D83" s="342"/>
      <c r="E83" s="342"/>
      <c r="F83" s="342"/>
      <c r="G83" s="342"/>
      <c r="H83" s="342"/>
      <c r="I83" s="342"/>
      <c r="J83" s="342"/>
      <c r="K83" s="342"/>
      <c r="L83" s="342"/>
      <c r="M83" s="342"/>
    </row>
    <row r="84" spans="2:14" ht="13.5" customHeight="1">
      <c r="B84" s="2"/>
      <c r="C84" s="494"/>
      <c r="D84" s="494"/>
      <c r="E84" s="494"/>
      <c r="F84" s="494"/>
      <c r="G84" s="494"/>
      <c r="H84" s="494"/>
      <c r="I84" s="494"/>
      <c r="J84" s="494"/>
      <c r="K84" s="494"/>
      <c r="L84" s="494"/>
      <c r="M84" s="494"/>
    </row>
    <row r="85" spans="2:14" ht="13.5" customHeight="1">
      <c r="B85" s="2"/>
      <c r="C85" s="342"/>
      <c r="D85" s="342"/>
      <c r="E85" s="342"/>
      <c r="F85" s="342"/>
      <c r="G85" s="342"/>
      <c r="H85" s="342"/>
      <c r="I85" s="342"/>
      <c r="J85" s="342"/>
      <c r="K85" s="342"/>
      <c r="L85" s="342"/>
      <c r="M85" s="342"/>
    </row>
    <row r="86" spans="2:14" ht="13.5" customHeight="1">
      <c r="B86" s="2"/>
      <c r="C86" s="494"/>
      <c r="D86" s="494"/>
      <c r="E86" s="494"/>
      <c r="F86" s="494"/>
      <c r="G86" s="494"/>
      <c r="H86" s="494"/>
      <c r="I86" s="494"/>
      <c r="J86" s="494"/>
      <c r="K86" s="494"/>
      <c r="L86" s="494"/>
      <c r="M86" s="494"/>
      <c r="N86" s="342"/>
    </row>
    <row r="87" spans="2:14" ht="13.5" customHeight="1">
      <c r="B87" s="2"/>
      <c r="C87" s="342"/>
      <c r="D87" s="342"/>
      <c r="E87" s="342"/>
      <c r="F87" s="342"/>
      <c r="G87" s="342"/>
      <c r="H87" s="342"/>
      <c r="I87" s="342"/>
      <c r="J87" s="342"/>
      <c r="K87" s="342"/>
      <c r="L87" s="342"/>
      <c r="M87" s="342"/>
    </row>
    <row r="88" spans="2:14" ht="13.5" customHeight="1">
      <c r="B88" s="2"/>
      <c r="C88" s="494"/>
      <c r="D88" s="494"/>
      <c r="E88" s="494"/>
      <c r="F88" s="494"/>
      <c r="G88" s="494"/>
      <c r="H88" s="494"/>
      <c r="I88" s="494"/>
      <c r="J88" s="494"/>
      <c r="K88" s="494"/>
      <c r="L88" s="494"/>
      <c r="M88" s="494"/>
      <c r="N88" s="342"/>
    </row>
    <row r="89" spans="2:14">
      <c r="B89" s="2"/>
      <c r="C89" s="342"/>
      <c r="D89" s="342"/>
      <c r="E89" s="342"/>
      <c r="F89" s="342"/>
      <c r="G89" s="342"/>
      <c r="H89" s="342"/>
      <c r="I89" s="342"/>
      <c r="J89" s="342"/>
      <c r="K89" s="342"/>
      <c r="L89" s="342"/>
      <c r="M89" s="342"/>
    </row>
    <row r="90" spans="2:14">
      <c r="B90" s="2"/>
      <c r="C90" s="342"/>
      <c r="D90" s="342"/>
      <c r="E90" s="342"/>
      <c r="F90" s="342"/>
      <c r="G90" s="342"/>
      <c r="H90" s="342"/>
      <c r="I90" s="342"/>
      <c r="J90" s="342"/>
      <c r="K90" s="342"/>
      <c r="L90" s="342"/>
      <c r="M90" s="342"/>
    </row>
    <row r="91" spans="2:14">
      <c r="B91" s="2"/>
      <c r="C91" s="342"/>
      <c r="D91" s="342"/>
      <c r="E91" s="342"/>
      <c r="F91" s="342"/>
      <c r="G91" s="342"/>
      <c r="H91" s="342"/>
      <c r="I91" s="342"/>
      <c r="J91" s="342"/>
      <c r="K91" s="342"/>
      <c r="L91" s="342"/>
      <c r="M91" s="342"/>
    </row>
    <row r="92" spans="2:14">
      <c r="B92" s="2"/>
      <c r="C92" s="342"/>
      <c r="D92" s="342"/>
      <c r="E92" s="342"/>
      <c r="F92" s="342"/>
      <c r="G92" s="342"/>
      <c r="H92" s="342"/>
      <c r="I92" s="342"/>
      <c r="J92" s="342"/>
      <c r="K92" s="342"/>
      <c r="L92" s="342"/>
      <c r="M92" s="342"/>
    </row>
  </sheetData>
  <mergeCells count="75">
    <mergeCell ref="B10:F10"/>
    <mergeCell ref="L10:M10"/>
    <mergeCell ref="B1:M2"/>
    <mergeCell ref="B4:M5"/>
    <mergeCell ref="B6:G6"/>
    <mergeCell ref="H6:I6"/>
    <mergeCell ref="J6:K6"/>
    <mergeCell ref="L6:M6"/>
    <mergeCell ref="B7:F7"/>
    <mergeCell ref="L7:M7"/>
    <mergeCell ref="B8:F8"/>
    <mergeCell ref="L8:M9"/>
    <mergeCell ref="B9:F9"/>
    <mergeCell ref="B11:F11"/>
    <mergeCell ref="L11:M11"/>
    <mergeCell ref="B12:F12"/>
    <mergeCell ref="L12:M12"/>
    <mergeCell ref="B13:F13"/>
    <mergeCell ref="L13:M13"/>
    <mergeCell ref="B14:F14"/>
    <mergeCell ref="L14:M14"/>
    <mergeCell ref="B15:E15"/>
    <mergeCell ref="H15:I15"/>
    <mergeCell ref="J15:K15"/>
    <mergeCell ref="L15:M15"/>
    <mergeCell ref="B16:E16"/>
    <mergeCell ref="L16:M16"/>
    <mergeCell ref="B17:E17"/>
    <mergeCell ref="L17:M17"/>
    <mergeCell ref="B18:E18"/>
    <mergeCell ref="L18:M18"/>
    <mergeCell ref="B19:E19"/>
    <mergeCell ref="L19:M19"/>
    <mergeCell ref="B20:E23"/>
    <mergeCell ref="F20:F23"/>
    <mergeCell ref="L20:M20"/>
    <mergeCell ref="L21:M21"/>
    <mergeCell ref="L22:M22"/>
    <mergeCell ref="L23:M23"/>
    <mergeCell ref="B24:E24"/>
    <mergeCell ref="L24:M24"/>
    <mergeCell ref="B25:E25"/>
    <mergeCell ref="L25:M25"/>
    <mergeCell ref="G26:K26"/>
    <mergeCell ref="L26:M26"/>
    <mergeCell ref="B27:E27"/>
    <mergeCell ref="L27:M27"/>
    <mergeCell ref="B28:E28"/>
    <mergeCell ref="G28:K28"/>
    <mergeCell ref="B29:E29"/>
    <mergeCell ref="G29:K29"/>
    <mergeCell ref="B30:E30"/>
    <mergeCell ref="G30:K30"/>
    <mergeCell ref="B31:E31"/>
    <mergeCell ref="L31:M31"/>
    <mergeCell ref="B32:E32"/>
    <mergeCell ref="L32:M32"/>
    <mergeCell ref="B40:E40"/>
    <mergeCell ref="L40:M40"/>
    <mergeCell ref="B33:E33"/>
    <mergeCell ref="L33:M33"/>
    <mergeCell ref="L34:M34"/>
    <mergeCell ref="L35:M35"/>
    <mergeCell ref="B36:E36"/>
    <mergeCell ref="L36:M36"/>
    <mergeCell ref="L37:M37"/>
    <mergeCell ref="B38:E38"/>
    <mergeCell ref="L38:M38"/>
    <mergeCell ref="B39:E39"/>
    <mergeCell ref="L39:M39"/>
    <mergeCell ref="B42:M42"/>
    <mergeCell ref="B44:E44"/>
    <mergeCell ref="C84:M84"/>
    <mergeCell ref="C86:M86"/>
    <mergeCell ref="C88:M88"/>
  </mergeCells>
  <phoneticPr fontId="5"/>
  <dataValidations count="5">
    <dataValidation type="list" allowBlank="1" showInputMessage="1" showErrorMessage="1" sqref="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xr:uid="{EE93A77A-DFD0-4C64-89FC-4B45E3FC3C6B}">
      <formula1>"なし,（Ⅰ）,（Ⅱ）,（Ⅲ）"</formula1>
    </dataValidation>
    <dataValidation type="list" allowBlank="1" showInputMessage="1" showErrorMessage="1" sqref="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F36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F65572 JB65572 SX65572 ACT65572 AMP65572 AWL65572 BGH65572 BQD65572 BZZ65572 CJV65572 CTR65572 DDN65572 DNJ65572 DXF65572 EHB65572 EQX65572 FAT65572 FKP65572 FUL65572 GEH65572 GOD65572 GXZ65572 HHV65572 HRR65572 IBN65572 ILJ65572 IVF65572 JFB65572 JOX65572 JYT65572 KIP65572 KSL65572 LCH65572 LMD65572 LVZ65572 MFV65572 MPR65572 MZN65572 NJJ65572 NTF65572 ODB65572 OMX65572 OWT65572 PGP65572 PQL65572 QAH65572 QKD65572 QTZ65572 RDV65572 RNR65572 RXN65572 SHJ65572 SRF65572 TBB65572 TKX65572 TUT65572 UEP65572 UOL65572 UYH65572 VID65572 VRZ65572 WBV65572 WLR65572 WVN65572 F131108 JB131108 SX131108 ACT131108 AMP131108 AWL131108 BGH131108 BQD131108 BZZ131108 CJV131108 CTR131108 DDN131108 DNJ131108 DXF131108 EHB131108 EQX131108 FAT131108 FKP131108 FUL131108 GEH131108 GOD131108 GXZ131108 HHV131108 HRR131108 IBN131108 ILJ131108 IVF131108 JFB131108 JOX131108 JYT131108 KIP131108 KSL131108 LCH131108 LMD131108 LVZ131108 MFV131108 MPR131108 MZN131108 NJJ131108 NTF131108 ODB131108 OMX131108 OWT131108 PGP131108 PQL131108 QAH131108 QKD131108 QTZ131108 RDV131108 RNR131108 RXN131108 SHJ131108 SRF131108 TBB131108 TKX131108 TUT131108 UEP131108 UOL131108 UYH131108 VID131108 VRZ131108 WBV131108 WLR131108 WVN131108 F196644 JB196644 SX196644 ACT196644 AMP196644 AWL196644 BGH196644 BQD196644 BZZ196644 CJV196644 CTR196644 DDN196644 DNJ196644 DXF196644 EHB196644 EQX196644 FAT196644 FKP196644 FUL196644 GEH196644 GOD196644 GXZ196644 HHV196644 HRR196644 IBN196644 ILJ196644 IVF196644 JFB196644 JOX196644 JYT196644 KIP196644 KSL196644 LCH196644 LMD196644 LVZ196644 MFV196644 MPR196644 MZN196644 NJJ196644 NTF196644 ODB196644 OMX196644 OWT196644 PGP196644 PQL196644 QAH196644 QKD196644 QTZ196644 RDV196644 RNR196644 RXN196644 SHJ196644 SRF196644 TBB196644 TKX196644 TUT196644 UEP196644 UOL196644 UYH196644 VID196644 VRZ196644 WBV196644 WLR196644 WVN196644 F262180 JB262180 SX262180 ACT262180 AMP262180 AWL262180 BGH262180 BQD262180 BZZ262180 CJV262180 CTR262180 DDN262180 DNJ262180 DXF262180 EHB262180 EQX262180 FAT262180 FKP262180 FUL262180 GEH262180 GOD262180 GXZ262180 HHV262180 HRR262180 IBN262180 ILJ262180 IVF262180 JFB262180 JOX262180 JYT262180 KIP262180 KSL262180 LCH262180 LMD262180 LVZ262180 MFV262180 MPR262180 MZN262180 NJJ262180 NTF262180 ODB262180 OMX262180 OWT262180 PGP262180 PQL262180 QAH262180 QKD262180 QTZ262180 RDV262180 RNR262180 RXN262180 SHJ262180 SRF262180 TBB262180 TKX262180 TUT262180 UEP262180 UOL262180 UYH262180 VID262180 VRZ262180 WBV262180 WLR262180 WVN262180 F327716 JB327716 SX327716 ACT327716 AMP327716 AWL327716 BGH327716 BQD327716 BZZ327716 CJV327716 CTR327716 DDN327716 DNJ327716 DXF327716 EHB327716 EQX327716 FAT327716 FKP327716 FUL327716 GEH327716 GOD327716 GXZ327716 HHV327716 HRR327716 IBN327716 ILJ327716 IVF327716 JFB327716 JOX327716 JYT327716 KIP327716 KSL327716 LCH327716 LMD327716 LVZ327716 MFV327716 MPR327716 MZN327716 NJJ327716 NTF327716 ODB327716 OMX327716 OWT327716 PGP327716 PQL327716 QAH327716 QKD327716 QTZ327716 RDV327716 RNR327716 RXN327716 SHJ327716 SRF327716 TBB327716 TKX327716 TUT327716 UEP327716 UOL327716 UYH327716 VID327716 VRZ327716 WBV327716 WLR327716 WVN327716 F393252 JB393252 SX393252 ACT393252 AMP393252 AWL393252 BGH393252 BQD393252 BZZ393252 CJV393252 CTR393252 DDN393252 DNJ393252 DXF393252 EHB393252 EQX393252 FAT393252 FKP393252 FUL393252 GEH393252 GOD393252 GXZ393252 HHV393252 HRR393252 IBN393252 ILJ393252 IVF393252 JFB393252 JOX393252 JYT393252 KIP393252 KSL393252 LCH393252 LMD393252 LVZ393252 MFV393252 MPR393252 MZN393252 NJJ393252 NTF393252 ODB393252 OMX393252 OWT393252 PGP393252 PQL393252 QAH393252 QKD393252 QTZ393252 RDV393252 RNR393252 RXN393252 SHJ393252 SRF393252 TBB393252 TKX393252 TUT393252 UEP393252 UOL393252 UYH393252 VID393252 VRZ393252 WBV393252 WLR393252 WVN393252 F458788 JB458788 SX458788 ACT458788 AMP458788 AWL458788 BGH458788 BQD458788 BZZ458788 CJV458788 CTR458788 DDN458788 DNJ458788 DXF458788 EHB458788 EQX458788 FAT458788 FKP458788 FUL458788 GEH458788 GOD458788 GXZ458788 HHV458788 HRR458788 IBN458788 ILJ458788 IVF458788 JFB458788 JOX458788 JYT458788 KIP458788 KSL458788 LCH458788 LMD458788 LVZ458788 MFV458788 MPR458788 MZN458788 NJJ458788 NTF458788 ODB458788 OMX458788 OWT458788 PGP458788 PQL458788 QAH458788 QKD458788 QTZ458788 RDV458788 RNR458788 RXN458788 SHJ458788 SRF458788 TBB458788 TKX458788 TUT458788 UEP458788 UOL458788 UYH458788 VID458788 VRZ458788 WBV458788 WLR458788 WVN458788 F524324 JB524324 SX524324 ACT524324 AMP524324 AWL524324 BGH524324 BQD524324 BZZ524324 CJV524324 CTR524324 DDN524324 DNJ524324 DXF524324 EHB524324 EQX524324 FAT524324 FKP524324 FUL524324 GEH524324 GOD524324 GXZ524324 HHV524324 HRR524324 IBN524324 ILJ524324 IVF524324 JFB524324 JOX524324 JYT524324 KIP524324 KSL524324 LCH524324 LMD524324 LVZ524324 MFV524324 MPR524324 MZN524324 NJJ524324 NTF524324 ODB524324 OMX524324 OWT524324 PGP524324 PQL524324 QAH524324 QKD524324 QTZ524324 RDV524324 RNR524324 RXN524324 SHJ524324 SRF524324 TBB524324 TKX524324 TUT524324 UEP524324 UOL524324 UYH524324 VID524324 VRZ524324 WBV524324 WLR524324 WVN524324 F589860 JB589860 SX589860 ACT589860 AMP589860 AWL589860 BGH589860 BQD589860 BZZ589860 CJV589860 CTR589860 DDN589860 DNJ589860 DXF589860 EHB589860 EQX589860 FAT589860 FKP589860 FUL589860 GEH589860 GOD589860 GXZ589860 HHV589860 HRR589860 IBN589860 ILJ589860 IVF589860 JFB589860 JOX589860 JYT589860 KIP589860 KSL589860 LCH589860 LMD589860 LVZ589860 MFV589860 MPR589860 MZN589860 NJJ589860 NTF589860 ODB589860 OMX589860 OWT589860 PGP589860 PQL589860 QAH589860 QKD589860 QTZ589860 RDV589860 RNR589860 RXN589860 SHJ589860 SRF589860 TBB589860 TKX589860 TUT589860 UEP589860 UOL589860 UYH589860 VID589860 VRZ589860 WBV589860 WLR589860 WVN589860 F655396 JB655396 SX655396 ACT655396 AMP655396 AWL655396 BGH655396 BQD655396 BZZ655396 CJV655396 CTR655396 DDN655396 DNJ655396 DXF655396 EHB655396 EQX655396 FAT655396 FKP655396 FUL655396 GEH655396 GOD655396 GXZ655396 HHV655396 HRR655396 IBN655396 ILJ655396 IVF655396 JFB655396 JOX655396 JYT655396 KIP655396 KSL655396 LCH655396 LMD655396 LVZ655396 MFV655396 MPR655396 MZN655396 NJJ655396 NTF655396 ODB655396 OMX655396 OWT655396 PGP655396 PQL655396 QAH655396 QKD655396 QTZ655396 RDV655396 RNR655396 RXN655396 SHJ655396 SRF655396 TBB655396 TKX655396 TUT655396 UEP655396 UOL655396 UYH655396 VID655396 VRZ655396 WBV655396 WLR655396 WVN655396 F720932 JB720932 SX720932 ACT720932 AMP720932 AWL720932 BGH720932 BQD720932 BZZ720932 CJV720932 CTR720932 DDN720932 DNJ720932 DXF720932 EHB720932 EQX720932 FAT720932 FKP720932 FUL720932 GEH720932 GOD720932 GXZ720932 HHV720932 HRR720932 IBN720932 ILJ720932 IVF720932 JFB720932 JOX720932 JYT720932 KIP720932 KSL720932 LCH720932 LMD720932 LVZ720932 MFV720932 MPR720932 MZN720932 NJJ720932 NTF720932 ODB720932 OMX720932 OWT720932 PGP720932 PQL720932 QAH720932 QKD720932 QTZ720932 RDV720932 RNR720932 RXN720932 SHJ720932 SRF720932 TBB720932 TKX720932 TUT720932 UEP720932 UOL720932 UYH720932 VID720932 VRZ720932 WBV720932 WLR720932 WVN720932 F786468 JB786468 SX786468 ACT786468 AMP786468 AWL786468 BGH786468 BQD786468 BZZ786468 CJV786468 CTR786468 DDN786468 DNJ786468 DXF786468 EHB786468 EQX786468 FAT786468 FKP786468 FUL786468 GEH786468 GOD786468 GXZ786468 HHV786468 HRR786468 IBN786468 ILJ786468 IVF786468 JFB786468 JOX786468 JYT786468 KIP786468 KSL786468 LCH786468 LMD786468 LVZ786468 MFV786468 MPR786468 MZN786468 NJJ786468 NTF786468 ODB786468 OMX786468 OWT786468 PGP786468 PQL786468 QAH786468 QKD786468 QTZ786468 RDV786468 RNR786468 RXN786468 SHJ786468 SRF786468 TBB786468 TKX786468 TUT786468 UEP786468 UOL786468 UYH786468 VID786468 VRZ786468 WBV786468 WLR786468 WVN786468 F852004 JB852004 SX852004 ACT852004 AMP852004 AWL852004 BGH852004 BQD852004 BZZ852004 CJV852004 CTR852004 DDN852004 DNJ852004 DXF852004 EHB852004 EQX852004 FAT852004 FKP852004 FUL852004 GEH852004 GOD852004 GXZ852004 HHV852004 HRR852004 IBN852004 ILJ852004 IVF852004 JFB852004 JOX852004 JYT852004 KIP852004 KSL852004 LCH852004 LMD852004 LVZ852004 MFV852004 MPR852004 MZN852004 NJJ852004 NTF852004 ODB852004 OMX852004 OWT852004 PGP852004 PQL852004 QAH852004 QKD852004 QTZ852004 RDV852004 RNR852004 RXN852004 SHJ852004 SRF852004 TBB852004 TKX852004 TUT852004 UEP852004 UOL852004 UYH852004 VID852004 VRZ852004 WBV852004 WLR852004 WVN852004 F917540 JB917540 SX917540 ACT917540 AMP917540 AWL917540 BGH917540 BQD917540 BZZ917540 CJV917540 CTR917540 DDN917540 DNJ917540 DXF917540 EHB917540 EQX917540 FAT917540 FKP917540 FUL917540 GEH917540 GOD917540 GXZ917540 HHV917540 HRR917540 IBN917540 ILJ917540 IVF917540 JFB917540 JOX917540 JYT917540 KIP917540 KSL917540 LCH917540 LMD917540 LVZ917540 MFV917540 MPR917540 MZN917540 NJJ917540 NTF917540 ODB917540 OMX917540 OWT917540 PGP917540 PQL917540 QAH917540 QKD917540 QTZ917540 RDV917540 RNR917540 RXN917540 SHJ917540 SRF917540 TBB917540 TKX917540 TUT917540 UEP917540 UOL917540 UYH917540 VID917540 VRZ917540 WBV917540 WLR917540 WVN917540 F983076 JB983076 SX983076 ACT983076 AMP983076 AWL983076 BGH983076 BQD983076 BZZ983076 CJV983076 CTR983076 DDN983076 DNJ983076 DXF983076 EHB983076 EQX983076 FAT983076 FKP983076 FUL983076 GEH983076 GOD983076 GXZ983076 HHV983076 HRR983076 IBN983076 ILJ983076 IVF983076 JFB983076 JOX983076 JYT983076 KIP983076 KSL983076 LCH983076 LMD983076 LVZ983076 MFV983076 MPR983076 MZN983076 NJJ983076 NTF983076 ODB983076 OMX983076 OWT983076 PGP983076 PQL983076 QAH983076 QKD983076 QTZ983076 RDV983076 RNR983076 RXN983076 SHJ983076 SRF983076 TBB983076 TKX983076 TUT983076 UEP983076 UOL983076 UYH983076 VID983076 VRZ983076 WBV983076 WLR983076 WVN983076 F38:F39 JB38:JB39 SX38:SX39 ACT38:ACT39 AMP38:AMP39 AWL38:AWL39 BGH38:BGH39 BQD38:BQD39 BZZ38:BZZ39 CJV38:CJV39 CTR38:CTR39 DDN38:DDN39 DNJ38:DNJ39 DXF38:DXF39 EHB38:EHB39 EQX38:EQX39 FAT38:FAT39 FKP38:FKP39 FUL38:FUL39 GEH38:GEH39 GOD38:GOD39 GXZ38:GXZ39 HHV38:HHV39 HRR38:HRR39 IBN38:IBN39 ILJ38:ILJ39 IVF38:IVF39 JFB38:JFB39 JOX38:JOX39 JYT38:JYT39 KIP38:KIP39 KSL38:KSL39 LCH38:LCH39 LMD38:LMD39 LVZ38:LVZ39 MFV38:MFV39 MPR38:MPR39 MZN38:MZN39 NJJ38:NJJ39 NTF38:NTF39 ODB38:ODB39 OMX38:OMX39 OWT38:OWT39 PGP38:PGP39 PQL38:PQL39 QAH38:QAH39 QKD38:QKD39 QTZ38:QTZ39 RDV38:RDV39 RNR38:RNR39 RXN38:RXN39 SHJ38:SHJ39 SRF38:SRF39 TBB38:TBB39 TKX38:TKX39 TUT38:TUT39 UEP38:UEP39 UOL38:UOL39 UYH38:UYH39 VID38:VID39 VRZ38:VRZ39 WBV38:WBV39 WLR38:WLR39 WVN38:WVN39 F65574:F65575 JB65574:JB65575 SX65574:SX65575 ACT65574:ACT65575 AMP65574:AMP65575 AWL65574:AWL65575 BGH65574:BGH65575 BQD65574:BQD65575 BZZ65574:BZZ65575 CJV65574:CJV65575 CTR65574:CTR65575 DDN65574:DDN65575 DNJ65574:DNJ65575 DXF65574:DXF65575 EHB65574:EHB65575 EQX65574:EQX65575 FAT65574:FAT65575 FKP65574:FKP65575 FUL65574:FUL65575 GEH65574:GEH65575 GOD65574:GOD65575 GXZ65574:GXZ65575 HHV65574:HHV65575 HRR65574:HRR65575 IBN65574:IBN65575 ILJ65574:ILJ65575 IVF65574:IVF65575 JFB65574:JFB65575 JOX65574:JOX65575 JYT65574:JYT65575 KIP65574:KIP65575 KSL65574:KSL65575 LCH65574:LCH65575 LMD65574:LMD65575 LVZ65574:LVZ65575 MFV65574:MFV65575 MPR65574:MPR65575 MZN65574:MZN65575 NJJ65574:NJJ65575 NTF65574:NTF65575 ODB65574:ODB65575 OMX65574:OMX65575 OWT65574:OWT65575 PGP65574:PGP65575 PQL65574:PQL65575 QAH65574:QAH65575 QKD65574:QKD65575 QTZ65574:QTZ65575 RDV65574:RDV65575 RNR65574:RNR65575 RXN65574:RXN65575 SHJ65574:SHJ65575 SRF65574:SRF65575 TBB65574:TBB65575 TKX65574:TKX65575 TUT65574:TUT65575 UEP65574:UEP65575 UOL65574:UOL65575 UYH65574:UYH65575 VID65574:VID65575 VRZ65574:VRZ65575 WBV65574:WBV65575 WLR65574:WLR65575 WVN65574:WVN65575 F131110:F131111 JB131110:JB131111 SX131110:SX131111 ACT131110:ACT131111 AMP131110:AMP131111 AWL131110:AWL131111 BGH131110:BGH131111 BQD131110:BQD131111 BZZ131110:BZZ131111 CJV131110:CJV131111 CTR131110:CTR131111 DDN131110:DDN131111 DNJ131110:DNJ131111 DXF131110:DXF131111 EHB131110:EHB131111 EQX131110:EQX131111 FAT131110:FAT131111 FKP131110:FKP131111 FUL131110:FUL131111 GEH131110:GEH131111 GOD131110:GOD131111 GXZ131110:GXZ131111 HHV131110:HHV131111 HRR131110:HRR131111 IBN131110:IBN131111 ILJ131110:ILJ131111 IVF131110:IVF131111 JFB131110:JFB131111 JOX131110:JOX131111 JYT131110:JYT131111 KIP131110:KIP131111 KSL131110:KSL131111 LCH131110:LCH131111 LMD131110:LMD131111 LVZ131110:LVZ131111 MFV131110:MFV131111 MPR131110:MPR131111 MZN131110:MZN131111 NJJ131110:NJJ131111 NTF131110:NTF131111 ODB131110:ODB131111 OMX131110:OMX131111 OWT131110:OWT131111 PGP131110:PGP131111 PQL131110:PQL131111 QAH131110:QAH131111 QKD131110:QKD131111 QTZ131110:QTZ131111 RDV131110:RDV131111 RNR131110:RNR131111 RXN131110:RXN131111 SHJ131110:SHJ131111 SRF131110:SRF131111 TBB131110:TBB131111 TKX131110:TKX131111 TUT131110:TUT131111 UEP131110:UEP131111 UOL131110:UOL131111 UYH131110:UYH131111 VID131110:VID131111 VRZ131110:VRZ131111 WBV131110:WBV131111 WLR131110:WLR131111 WVN131110:WVN131111 F196646:F196647 JB196646:JB196647 SX196646:SX196647 ACT196646:ACT196647 AMP196646:AMP196647 AWL196646:AWL196647 BGH196646:BGH196647 BQD196646:BQD196647 BZZ196646:BZZ196647 CJV196646:CJV196647 CTR196646:CTR196647 DDN196646:DDN196647 DNJ196646:DNJ196647 DXF196646:DXF196647 EHB196646:EHB196647 EQX196646:EQX196647 FAT196646:FAT196647 FKP196646:FKP196647 FUL196646:FUL196647 GEH196646:GEH196647 GOD196646:GOD196647 GXZ196646:GXZ196647 HHV196646:HHV196647 HRR196646:HRR196647 IBN196646:IBN196647 ILJ196646:ILJ196647 IVF196646:IVF196647 JFB196646:JFB196647 JOX196646:JOX196647 JYT196646:JYT196647 KIP196646:KIP196647 KSL196646:KSL196647 LCH196646:LCH196647 LMD196646:LMD196647 LVZ196646:LVZ196647 MFV196646:MFV196647 MPR196646:MPR196647 MZN196646:MZN196647 NJJ196646:NJJ196647 NTF196646:NTF196647 ODB196646:ODB196647 OMX196646:OMX196647 OWT196646:OWT196647 PGP196646:PGP196647 PQL196646:PQL196647 QAH196646:QAH196647 QKD196646:QKD196647 QTZ196646:QTZ196647 RDV196646:RDV196647 RNR196646:RNR196647 RXN196646:RXN196647 SHJ196646:SHJ196647 SRF196646:SRF196647 TBB196646:TBB196647 TKX196646:TKX196647 TUT196646:TUT196647 UEP196646:UEP196647 UOL196646:UOL196647 UYH196646:UYH196647 VID196646:VID196647 VRZ196646:VRZ196647 WBV196646:WBV196647 WLR196646:WLR196647 WVN196646:WVN196647 F262182:F262183 JB262182:JB262183 SX262182:SX262183 ACT262182:ACT262183 AMP262182:AMP262183 AWL262182:AWL262183 BGH262182:BGH262183 BQD262182:BQD262183 BZZ262182:BZZ262183 CJV262182:CJV262183 CTR262182:CTR262183 DDN262182:DDN262183 DNJ262182:DNJ262183 DXF262182:DXF262183 EHB262182:EHB262183 EQX262182:EQX262183 FAT262182:FAT262183 FKP262182:FKP262183 FUL262182:FUL262183 GEH262182:GEH262183 GOD262182:GOD262183 GXZ262182:GXZ262183 HHV262182:HHV262183 HRR262182:HRR262183 IBN262182:IBN262183 ILJ262182:ILJ262183 IVF262182:IVF262183 JFB262182:JFB262183 JOX262182:JOX262183 JYT262182:JYT262183 KIP262182:KIP262183 KSL262182:KSL262183 LCH262182:LCH262183 LMD262182:LMD262183 LVZ262182:LVZ262183 MFV262182:MFV262183 MPR262182:MPR262183 MZN262182:MZN262183 NJJ262182:NJJ262183 NTF262182:NTF262183 ODB262182:ODB262183 OMX262182:OMX262183 OWT262182:OWT262183 PGP262182:PGP262183 PQL262182:PQL262183 QAH262182:QAH262183 QKD262182:QKD262183 QTZ262182:QTZ262183 RDV262182:RDV262183 RNR262182:RNR262183 RXN262182:RXN262183 SHJ262182:SHJ262183 SRF262182:SRF262183 TBB262182:TBB262183 TKX262182:TKX262183 TUT262182:TUT262183 UEP262182:UEP262183 UOL262182:UOL262183 UYH262182:UYH262183 VID262182:VID262183 VRZ262182:VRZ262183 WBV262182:WBV262183 WLR262182:WLR262183 WVN262182:WVN262183 F327718:F327719 JB327718:JB327719 SX327718:SX327719 ACT327718:ACT327719 AMP327718:AMP327719 AWL327718:AWL327719 BGH327718:BGH327719 BQD327718:BQD327719 BZZ327718:BZZ327719 CJV327718:CJV327719 CTR327718:CTR327719 DDN327718:DDN327719 DNJ327718:DNJ327719 DXF327718:DXF327719 EHB327718:EHB327719 EQX327718:EQX327719 FAT327718:FAT327719 FKP327718:FKP327719 FUL327718:FUL327719 GEH327718:GEH327719 GOD327718:GOD327719 GXZ327718:GXZ327719 HHV327718:HHV327719 HRR327718:HRR327719 IBN327718:IBN327719 ILJ327718:ILJ327719 IVF327718:IVF327719 JFB327718:JFB327719 JOX327718:JOX327719 JYT327718:JYT327719 KIP327718:KIP327719 KSL327718:KSL327719 LCH327718:LCH327719 LMD327718:LMD327719 LVZ327718:LVZ327719 MFV327718:MFV327719 MPR327718:MPR327719 MZN327718:MZN327719 NJJ327718:NJJ327719 NTF327718:NTF327719 ODB327718:ODB327719 OMX327718:OMX327719 OWT327718:OWT327719 PGP327718:PGP327719 PQL327718:PQL327719 QAH327718:QAH327719 QKD327718:QKD327719 QTZ327718:QTZ327719 RDV327718:RDV327719 RNR327718:RNR327719 RXN327718:RXN327719 SHJ327718:SHJ327719 SRF327718:SRF327719 TBB327718:TBB327719 TKX327718:TKX327719 TUT327718:TUT327719 UEP327718:UEP327719 UOL327718:UOL327719 UYH327718:UYH327719 VID327718:VID327719 VRZ327718:VRZ327719 WBV327718:WBV327719 WLR327718:WLR327719 WVN327718:WVN327719 F393254:F393255 JB393254:JB393255 SX393254:SX393255 ACT393254:ACT393255 AMP393254:AMP393255 AWL393254:AWL393255 BGH393254:BGH393255 BQD393254:BQD393255 BZZ393254:BZZ393255 CJV393254:CJV393255 CTR393254:CTR393255 DDN393254:DDN393255 DNJ393254:DNJ393255 DXF393254:DXF393255 EHB393254:EHB393255 EQX393254:EQX393255 FAT393254:FAT393255 FKP393254:FKP393255 FUL393254:FUL393255 GEH393254:GEH393255 GOD393254:GOD393255 GXZ393254:GXZ393255 HHV393254:HHV393255 HRR393254:HRR393255 IBN393254:IBN393255 ILJ393254:ILJ393255 IVF393254:IVF393255 JFB393254:JFB393255 JOX393254:JOX393255 JYT393254:JYT393255 KIP393254:KIP393255 KSL393254:KSL393255 LCH393254:LCH393255 LMD393254:LMD393255 LVZ393254:LVZ393255 MFV393254:MFV393255 MPR393254:MPR393255 MZN393254:MZN393255 NJJ393254:NJJ393255 NTF393254:NTF393255 ODB393254:ODB393255 OMX393254:OMX393255 OWT393254:OWT393255 PGP393254:PGP393255 PQL393254:PQL393255 QAH393254:QAH393255 QKD393254:QKD393255 QTZ393254:QTZ393255 RDV393254:RDV393255 RNR393254:RNR393255 RXN393254:RXN393255 SHJ393254:SHJ393255 SRF393254:SRF393255 TBB393254:TBB393255 TKX393254:TKX393255 TUT393254:TUT393255 UEP393254:UEP393255 UOL393254:UOL393255 UYH393254:UYH393255 VID393254:VID393255 VRZ393254:VRZ393255 WBV393254:WBV393255 WLR393254:WLR393255 WVN393254:WVN393255 F458790:F458791 JB458790:JB458791 SX458790:SX458791 ACT458790:ACT458791 AMP458790:AMP458791 AWL458790:AWL458791 BGH458790:BGH458791 BQD458790:BQD458791 BZZ458790:BZZ458791 CJV458790:CJV458791 CTR458790:CTR458791 DDN458790:DDN458791 DNJ458790:DNJ458791 DXF458790:DXF458791 EHB458790:EHB458791 EQX458790:EQX458791 FAT458790:FAT458791 FKP458790:FKP458791 FUL458790:FUL458791 GEH458790:GEH458791 GOD458790:GOD458791 GXZ458790:GXZ458791 HHV458790:HHV458791 HRR458790:HRR458791 IBN458790:IBN458791 ILJ458790:ILJ458791 IVF458790:IVF458791 JFB458790:JFB458791 JOX458790:JOX458791 JYT458790:JYT458791 KIP458790:KIP458791 KSL458790:KSL458791 LCH458790:LCH458791 LMD458790:LMD458791 LVZ458790:LVZ458791 MFV458790:MFV458791 MPR458790:MPR458791 MZN458790:MZN458791 NJJ458790:NJJ458791 NTF458790:NTF458791 ODB458790:ODB458791 OMX458790:OMX458791 OWT458790:OWT458791 PGP458790:PGP458791 PQL458790:PQL458791 QAH458790:QAH458791 QKD458790:QKD458791 QTZ458790:QTZ458791 RDV458790:RDV458791 RNR458790:RNR458791 RXN458790:RXN458791 SHJ458790:SHJ458791 SRF458790:SRF458791 TBB458790:TBB458791 TKX458790:TKX458791 TUT458790:TUT458791 UEP458790:UEP458791 UOL458790:UOL458791 UYH458790:UYH458791 VID458790:VID458791 VRZ458790:VRZ458791 WBV458790:WBV458791 WLR458790:WLR458791 WVN458790:WVN458791 F524326:F524327 JB524326:JB524327 SX524326:SX524327 ACT524326:ACT524327 AMP524326:AMP524327 AWL524326:AWL524327 BGH524326:BGH524327 BQD524326:BQD524327 BZZ524326:BZZ524327 CJV524326:CJV524327 CTR524326:CTR524327 DDN524326:DDN524327 DNJ524326:DNJ524327 DXF524326:DXF524327 EHB524326:EHB524327 EQX524326:EQX524327 FAT524326:FAT524327 FKP524326:FKP524327 FUL524326:FUL524327 GEH524326:GEH524327 GOD524326:GOD524327 GXZ524326:GXZ524327 HHV524326:HHV524327 HRR524326:HRR524327 IBN524326:IBN524327 ILJ524326:ILJ524327 IVF524326:IVF524327 JFB524326:JFB524327 JOX524326:JOX524327 JYT524326:JYT524327 KIP524326:KIP524327 KSL524326:KSL524327 LCH524326:LCH524327 LMD524326:LMD524327 LVZ524326:LVZ524327 MFV524326:MFV524327 MPR524326:MPR524327 MZN524326:MZN524327 NJJ524326:NJJ524327 NTF524326:NTF524327 ODB524326:ODB524327 OMX524326:OMX524327 OWT524326:OWT524327 PGP524326:PGP524327 PQL524326:PQL524327 QAH524326:QAH524327 QKD524326:QKD524327 QTZ524326:QTZ524327 RDV524326:RDV524327 RNR524326:RNR524327 RXN524326:RXN524327 SHJ524326:SHJ524327 SRF524326:SRF524327 TBB524326:TBB524327 TKX524326:TKX524327 TUT524326:TUT524327 UEP524326:UEP524327 UOL524326:UOL524327 UYH524326:UYH524327 VID524326:VID524327 VRZ524326:VRZ524327 WBV524326:WBV524327 WLR524326:WLR524327 WVN524326:WVN524327 F589862:F589863 JB589862:JB589863 SX589862:SX589863 ACT589862:ACT589863 AMP589862:AMP589863 AWL589862:AWL589863 BGH589862:BGH589863 BQD589862:BQD589863 BZZ589862:BZZ589863 CJV589862:CJV589863 CTR589862:CTR589863 DDN589862:DDN589863 DNJ589862:DNJ589863 DXF589862:DXF589863 EHB589862:EHB589863 EQX589862:EQX589863 FAT589862:FAT589863 FKP589862:FKP589863 FUL589862:FUL589863 GEH589862:GEH589863 GOD589862:GOD589863 GXZ589862:GXZ589863 HHV589862:HHV589863 HRR589862:HRR589863 IBN589862:IBN589863 ILJ589862:ILJ589863 IVF589862:IVF589863 JFB589862:JFB589863 JOX589862:JOX589863 JYT589862:JYT589863 KIP589862:KIP589863 KSL589862:KSL589863 LCH589862:LCH589863 LMD589862:LMD589863 LVZ589862:LVZ589863 MFV589862:MFV589863 MPR589862:MPR589863 MZN589862:MZN589863 NJJ589862:NJJ589863 NTF589862:NTF589863 ODB589862:ODB589863 OMX589862:OMX589863 OWT589862:OWT589863 PGP589862:PGP589863 PQL589862:PQL589863 QAH589862:QAH589863 QKD589862:QKD589863 QTZ589862:QTZ589863 RDV589862:RDV589863 RNR589862:RNR589863 RXN589862:RXN589863 SHJ589862:SHJ589863 SRF589862:SRF589863 TBB589862:TBB589863 TKX589862:TKX589863 TUT589862:TUT589863 UEP589862:UEP589863 UOL589862:UOL589863 UYH589862:UYH589863 VID589862:VID589863 VRZ589862:VRZ589863 WBV589862:WBV589863 WLR589862:WLR589863 WVN589862:WVN589863 F655398:F655399 JB655398:JB655399 SX655398:SX655399 ACT655398:ACT655399 AMP655398:AMP655399 AWL655398:AWL655399 BGH655398:BGH655399 BQD655398:BQD655399 BZZ655398:BZZ655399 CJV655398:CJV655399 CTR655398:CTR655399 DDN655398:DDN655399 DNJ655398:DNJ655399 DXF655398:DXF655399 EHB655398:EHB655399 EQX655398:EQX655399 FAT655398:FAT655399 FKP655398:FKP655399 FUL655398:FUL655399 GEH655398:GEH655399 GOD655398:GOD655399 GXZ655398:GXZ655399 HHV655398:HHV655399 HRR655398:HRR655399 IBN655398:IBN655399 ILJ655398:ILJ655399 IVF655398:IVF655399 JFB655398:JFB655399 JOX655398:JOX655399 JYT655398:JYT655399 KIP655398:KIP655399 KSL655398:KSL655399 LCH655398:LCH655399 LMD655398:LMD655399 LVZ655398:LVZ655399 MFV655398:MFV655399 MPR655398:MPR655399 MZN655398:MZN655399 NJJ655398:NJJ655399 NTF655398:NTF655399 ODB655398:ODB655399 OMX655398:OMX655399 OWT655398:OWT655399 PGP655398:PGP655399 PQL655398:PQL655399 QAH655398:QAH655399 QKD655398:QKD655399 QTZ655398:QTZ655399 RDV655398:RDV655399 RNR655398:RNR655399 RXN655398:RXN655399 SHJ655398:SHJ655399 SRF655398:SRF655399 TBB655398:TBB655399 TKX655398:TKX655399 TUT655398:TUT655399 UEP655398:UEP655399 UOL655398:UOL655399 UYH655398:UYH655399 VID655398:VID655399 VRZ655398:VRZ655399 WBV655398:WBV655399 WLR655398:WLR655399 WVN655398:WVN655399 F720934:F720935 JB720934:JB720935 SX720934:SX720935 ACT720934:ACT720935 AMP720934:AMP720935 AWL720934:AWL720935 BGH720934:BGH720935 BQD720934:BQD720935 BZZ720934:BZZ720935 CJV720934:CJV720935 CTR720934:CTR720935 DDN720934:DDN720935 DNJ720934:DNJ720935 DXF720934:DXF720935 EHB720934:EHB720935 EQX720934:EQX720935 FAT720934:FAT720935 FKP720934:FKP720935 FUL720934:FUL720935 GEH720934:GEH720935 GOD720934:GOD720935 GXZ720934:GXZ720935 HHV720934:HHV720935 HRR720934:HRR720935 IBN720934:IBN720935 ILJ720934:ILJ720935 IVF720934:IVF720935 JFB720934:JFB720935 JOX720934:JOX720935 JYT720934:JYT720935 KIP720934:KIP720935 KSL720934:KSL720935 LCH720934:LCH720935 LMD720934:LMD720935 LVZ720934:LVZ720935 MFV720934:MFV720935 MPR720934:MPR720935 MZN720934:MZN720935 NJJ720934:NJJ720935 NTF720934:NTF720935 ODB720934:ODB720935 OMX720934:OMX720935 OWT720934:OWT720935 PGP720934:PGP720935 PQL720934:PQL720935 QAH720934:QAH720935 QKD720934:QKD720935 QTZ720934:QTZ720935 RDV720934:RDV720935 RNR720934:RNR720935 RXN720934:RXN720935 SHJ720934:SHJ720935 SRF720934:SRF720935 TBB720934:TBB720935 TKX720934:TKX720935 TUT720934:TUT720935 UEP720934:UEP720935 UOL720934:UOL720935 UYH720934:UYH720935 VID720934:VID720935 VRZ720934:VRZ720935 WBV720934:WBV720935 WLR720934:WLR720935 WVN720934:WVN720935 F786470:F786471 JB786470:JB786471 SX786470:SX786471 ACT786470:ACT786471 AMP786470:AMP786471 AWL786470:AWL786471 BGH786470:BGH786471 BQD786470:BQD786471 BZZ786470:BZZ786471 CJV786470:CJV786471 CTR786470:CTR786471 DDN786470:DDN786471 DNJ786470:DNJ786471 DXF786470:DXF786471 EHB786470:EHB786471 EQX786470:EQX786471 FAT786470:FAT786471 FKP786470:FKP786471 FUL786470:FUL786471 GEH786470:GEH786471 GOD786470:GOD786471 GXZ786470:GXZ786471 HHV786470:HHV786471 HRR786470:HRR786471 IBN786470:IBN786471 ILJ786470:ILJ786471 IVF786470:IVF786471 JFB786470:JFB786471 JOX786470:JOX786471 JYT786470:JYT786471 KIP786470:KIP786471 KSL786470:KSL786471 LCH786470:LCH786471 LMD786470:LMD786471 LVZ786470:LVZ786471 MFV786470:MFV786471 MPR786470:MPR786471 MZN786470:MZN786471 NJJ786470:NJJ786471 NTF786470:NTF786471 ODB786470:ODB786471 OMX786470:OMX786471 OWT786470:OWT786471 PGP786470:PGP786471 PQL786470:PQL786471 QAH786470:QAH786471 QKD786470:QKD786471 QTZ786470:QTZ786471 RDV786470:RDV786471 RNR786470:RNR786471 RXN786470:RXN786471 SHJ786470:SHJ786471 SRF786470:SRF786471 TBB786470:TBB786471 TKX786470:TKX786471 TUT786470:TUT786471 UEP786470:UEP786471 UOL786470:UOL786471 UYH786470:UYH786471 VID786470:VID786471 VRZ786470:VRZ786471 WBV786470:WBV786471 WLR786470:WLR786471 WVN786470:WVN786471 F852006:F852007 JB852006:JB852007 SX852006:SX852007 ACT852006:ACT852007 AMP852006:AMP852007 AWL852006:AWL852007 BGH852006:BGH852007 BQD852006:BQD852007 BZZ852006:BZZ852007 CJV852006:CJV852007 CTR852006:CTR852007 DDN852006:DDN852007 DNJ852006:DNJ852007 DXF852006:DXF852007 EHB852006:EHB852007 EQX852006:EQX852007 FAT852006:FAT852007 FKP852006:FKP852007 FUL852006:FUL852007 GEH852006:GEH852007 GOD852006:GOD852007 GXZ852006:GXZ852007 HHV852006:HHV852007 HRR852006:HRR852007 IBN852006:IBN852007 ILJ852006:ILJ852007 IVF852006:IVF852007 JFB852006:JFB852007 JOX852006:JOX852007 JYT852006:JYT852007 KIP852006:KIP852007 KSL852006:KSL852007 LCH852006:LCH852007 LMD852006:LMD852007 LVZ852006:LVZ852007 MFV852006:MFV852007 MPR852006:MPR852007 MZN852006:MZN852007 NJJ852006:NJJ852007 NTF852006:NTF852007 ODB852006:ODB852007 OMX852006:OMX852007 OWT852006:OWT852007 PGP852006:PGP852007 PQL852006:PQL852007 QAH852006:QAH852007 QKD852006:QKD852007 QTZ852006:QTZ852007 RDV852006:RDV852007 RNR852006:RNR852007 RXN852006:RXN852007 SHJ852006:SHJ852007 SRF852006:SRF852007 TBB852006:TBB852007 TKX852006:TKX852007 TUT852006:TUT852007 UEP852006:UEP852007 UOL852006:UOL852007 UYH852006:UYH852007 VID852006:VID852007 VRZ852006:VRZ852007 WBV852006:WBV852007 WLR852006:WLR852007 WVN852006:WVN852007 F917542:F917543 JB917542:JB917543 SX917542:SX917543 ACT917542:ACT917543 AMP917542:AMP917543 AWL917542:AWL917543 BGH917542:BGH917543 BQD917542:BQD917543 BZZ917542:BZZ917543 CJV917542:CJV917543 CTR917542:CTR917543 DDN917542:DDN917543 DNJ917542:DNJ917543 DXF917542:DXF917543 EHB917542:EHB917543 EQX917542:EQX917543 FAT917542:FAT917543 FKP917542:FKP917543 FUL917542:FUL917543 GEH917542:GEH917543 GOD917542:GOD917543 GXZ917542:GXZ917543 HHV917542:HHV917543 HRR917542:HRR917543 IBN917542:IBN917543 ILJ917542:ILJ917543 IVF917542:IVF917543 JFB917542:JFB917543 JOX917542:JOX917543 JYT917542:JYT917543 KIP917542:KIP917543 KSL917542:KSL917543 LCH917542:LCH917543 LMD917542:LMD917543 LVZ917542:LVZ917543 MFV917542:MFV917543 MPR917542:MPR917543 MZN917542:MZN917543 NJJ917542:NJJ917543 NTF917542:NTF917543 ODB917542:ODB917543 OMX917542:OMX917543 OWT917542:OWT917543 PGP917542:PGP917543 PQL917542:PQL917543 QAH917542:QAH917543 QKD917542:QKD917543 QTZ917542:QTZ917543 RDV917542:RDV917543 RNR917542:RNR917543 RXN917542:RXN917543 SHJ917542:SHJ917543 SRF917542:SRF917543 TBB917542:TBB917543 TKX917542:TKX917543 TUT917542:TUT917543 UEP917542:UEP917543 UOL917542:UOL917543 UYH917542:UYH917543 VID917542:VID917543 VRZ917542:VRZ917543 WBV917542:WBV917543 WLR917542:WLR917543 WVN917542:WVN917543 F983078:F983079 JB983078:JB983079 SX983078:SX983079 ACT983078:ACT983079 AMP983078:AMP983079 AWL983078:AWL983079 BGH983078:BGH983079 BQD983078:BQD983079 BZZ983078:BZZ983079 CJV983078:CJV983079 CTR983078:CTR983079 DDN983078:DDN983079 DNJ983078:DNJ983079 DXF983078:DXF983079 EHB983078:EHB983079 EQX983078:EQX983079 FAT983078:FAT983079 FKP983078:FKP983079 FUL983078:FUL983079 GEH983078:GEH983079 GOD983078:GOD983079 GXZ983078:GXZ983079 HHV983078:HHV983079 HRR983078:HRR983079 IBN983078:IBN983079 ILJ983078:ILJ983079 IVF983078:IVF983079 JFB983078:JFB983079 JOX983078:JOX983079 JYT983078:JYT983079 KIP983078:KIP983079 KSL983078:KSL983079 LCH983078:LCH983079 LMD983078:LMD983079 LVZ983078:LVZ983079 MFV983078:MFV983079 MPR983078:MPR983079 MZN983078:MZN983079 NJJ983078:NJJ983079 NTF983078:NTF983079 ODB983078:ODB983079 OMX983078:OMX983079 OWT983078:OWT983079 PGP983078:PGP983079 PQL983078:PQL983079 QAH983078:QAH983079 QKD983078:QKD983079 QTZ983078:QTZ983079 RDV983078:RDV983079 RNR983078:RNR983079 RXN983078:RXN983079 SHJ983078:SHJ983079 SRF983078:SRF983079 TBB983078:TBB983079 TKX983078:TKX983079 TUT983078:TUT983079 UEP983078:UEP983079 UOL983078:UOL983079 UYH983078:UYH983079 VID983078:VID983079 VRZ983078:VRZ983079 WBV983078:WBV983079 WLR983078:WLR983079 WVN983078:WVN983079 F17:F24 JB17:JB24 SX17:SX24 ACT17:ACT24 AMP17:AMP24 AWL17:AWL24 BGH17:BGH24 BQD17:BQD24 BZZ17:BZZ24 CJV17:CJV24 CTR17:CTR24 DDN17:DDN24 DNJ17:DNJ24 DXF17:DXF24 EHB17:EHB24 EQX17:EQX24 FAT17:FAT24 FKP17:FKP24 FUL17:FUL24 GEH17:GEH24 GOD17:GOD24 GXZ17:GXZ24 HHV17:HHV24 HRR17:HRR24 IBN17:IBN24 ILJ17:ILJ24 IVF17:IVF24 JFB17:JFB24 JOX17:JOX24 JYT17:JYT24 KIP17:KIP24 KSL17:KSL24 LCH17:LCH24 LMD17:LMD24 LVZ17:LVZ24 MFV17:MFV24 MPR17:MPR24 MZN17:MZN24 NJJ17:NJJ24 NTF17:NTF24 ODB17:ODB24 OMX17:OMX24 OWT17:OWT24 PGP17:PGP24 PQL17:PQL24 QAH17:QAH24 QKD17:QKD24 QTZ17:QTZ24 RDV17:RDV24 RNR17:RNR24 RXN17:RXN24 SHJ17:SHJ24 SRF17:SRF24 TBB17:TBB24 TKX17:TKX24 TUT17:TUT24 UEP17:UEP24 UOL17:UOL24 UYH17:UYH24 VID17:VID24 VRZ17:VRZ24 WBV17:WBV24 WLR17:WLR24 WVN17:WVN24 F65553:F65560 JB65553:JB65560 SX65553:SX65560 ACT65553:ACT65560 AMP65553:AMP65560 AWL65553:AWL65560 BGH65553:BGH65560 BQD65553:BQD65560 BZZ65553:BZZ65560 CJV65553:CJV65560 CTR65553:CTR65560 DDN65553:DDN65560 DNJ65553:DNJ65560 DXF65553:DXF65560 EHB65553:EHB65560 EQX65553:EQX65560 FAT65553:FAT65560 FKP65553:FKP65560 FUL65553:FUL65560 GEH65553:GEH65560 GOD65553:GOD65560 GXZ65553:GXZ65560 HHV65553:HHV65560 HRR65553:HRR65560 IBN65553:IBN65560 ILJ65553:ILJ65560 IVF65553:IVF65560 JFB65553:JFB65560 JOX65553:JOX65560 JYT65553:JYT65560 KIP65553:KIP65560 KSL65553:KSL65560 LCH65553:LCH65560 LMD65553:LMD65560 LVZ65553:LVZ65560 MFV65553:MFV65560 MPR65553:MPR65560 MZN65553:MZN65560 NJJ65553:NJJ65560 NTF65553:NTF65560 ODB65553:ODB65560 OMX65553:OMX65560 OWT65553:OWT65560 PGP65553:PGP65560 PQL65553:PQL65560 QAH65553:QAH65560 QKD65553:QKD65560 QTZ65553:QTZ65560 RDV65553:RDV65560 RNR65553:RNR65560 RXN65553:RXN65560 SHJ65553:SHJ65560 SRF65553:SRF65560 TBB65553:TBB65560 TKX65553:TKX65560 TUT65553:TUT65560 UEP65553:UEP65560 UOL65553:UOL65560 UYH65553:UYH65560 VID65553:VID65560 VRZ65553:VRZ65560 WBV65553:WBV65560 WLR65553:WLR65560 WVN65553:WVN65560 F131089:F131096 JB131089:JB131096 SX131089:SX131096 ACT131089:ACT131096 AMP131089:AMP131096 AWL131089:AWL131096 BGH131089:BGH131096 BQD131089:BQD131096 BZZ131089:BZZ131096 CJV131089:CJV131096 CTR131089:CTR131096 DDN131089:DDN131096 DNJ131089:DNJ131096 DXF131089:DXF131096 EHB131089:EHB131096 EQX131089:EQX131096 FAT131089:FAT131096 FKP131089:FKP131096 FUL131089:FUL131096 GEH131089:GEH131096 GOD131089:GOD131096 GXZ131089:GXZ131096 HHV131089:HHV131096 HRR131089:HRR131096 IBN131089:IBN131096 ILJ131089:ILJ131096 IVF131089:IVF131096 JFB131089:JFB131096 JOX131089:JOX131096 JYT131089:JYT131096 KIP131089:KIP131096 KSL131089:KSL131096 LCH131089:LCH131096 LMD131089:LMD131096 LVZ131089:LVZ131096 MFV131089:MFV131096 MPR131089:MPR131096 MZN131089:MZN131096 NJJ131089:NJJ131096 NTF131089:NTF131096 ODB131089:ODB131096 OMX131089:OMX131096 OWT131089:OWT131096 PGP131089:PGP131096 PQL131089:PQL131096 QAH131089:QAH131096 QKD131089:QKD131096 QTZ131089:QTZ131096 RDV131089:RDV131096 RNR131089:RNR131096 RXN131089:RXN131096 SHJ131089:SHJ131096 SRF131089:SRF131096 TBB131089:TBB131096 TKX131089:TKX131096 TUT131089:TUT131096 UEP131089:UEP131096 UOL131089:UOL131096 UYH131089:UYH131096 VID131089:VID131096 VRZ131089:VRZ131096 WBV131089:WBV131096 WLR131089:WLR131096 WVN131089:WVN131096 F196625:F196632 JB196625:JB196632 SX196625:SX196632 ACT196625:ACT196632 AMP196625:AMP196632 AWL196625:AWL196632 BGH196625:BGH196632 BQD196625:BQD196632 BZZ196625:BZZ196632 CJV196625:CJV196632 CTR196625:CTR196632 DDN196625:DDN196632 DNJ196625:DNJ196632 DXF196625:DXF196632 EHB196625:EHB196632 EQX196625:EQX196632 FAT196625:FAT196632 FKP196625:FKP196632 FUL196625:FUL196632 GEH196625:GEH196632 GOD196625:GOD196632 GXZ196625:GXZ196632 HHV196625:HHV196632 HRR196625:HRR196632 IBN196625:IBN196632 ILJ196625:ILJ196632 IVF196625:IVF196632 JFB196625:JFB196632 JOX196625:JOX196632 JYT196625:JYT196632 KIP196625:KIP196632 KSL196625:KSL196632 LCH196625:LCH196632 LMD196625:LMD196632 LVZ196625:LVZ196632 MFV196625:MFV196632 MPR196625:MPR196632 MZN196625:MZN196632 NJJ196625:NJJ196632 NTF196625:NTF196632 ODB196625:ODB196632 OMX196625:OMX196632 OWT196625:OWT196632 PGP196625:PGP196632 PQL196625:PQL196632 QAH196625:QAH196632 QKD196625:QKD196632 QTZ196625:QTZ196632 RDV196625:RDV196632 RNR196625:RNR196632 RXN196625:RXN196632 SHJ196625:SHJ196632 SRF196625:SRF196632 TBB196625:TBB196632 TKX196625:TKX196632 TUT196625:TUT196632 UEP196625:UEP196632 UOL196625:UOL196632 UYH196625:UYH196632 VID196625:VID196632 VRZ196625:VRZ196632 WBV196625:WBV196632 WLR196625:WLR196632 WVN196625:WVN196632 F262161:F262168 JB262161:JB262168 SX262161:SX262168 ACT262161:ACT262168 AMP262161:AMP262168 AWL262161:AWL262168 BGH262161:BGH262168 BQD262161:BQD262168 BZZ262161:BZZ262168 CJV262161:CJV262168 CTR262161:CTR262168 DDN262161:DDN262168 DNJ262161:DNJ262168 DXF262161:DXF262168 EHB262161:EHB262168 EQX262161:EQX262168 FAT262161:FAT262168 FKP262161:FKP262168 FUL262161:FUL262168 GEH262161:GEH262168 GOD262161:GOD262168 GXZ262161:GXZ262168 HHV262161:HHV262168 HRR262161:HRR262168 IBN262161:IBN262168 ILJ262161:ILJ262168 IVF262161:IVF262168 JFB262161:JFB262168 JOX262161:JOX262168 JYT262161:JYT262168 KIP262161:KIP262168 KSL262161:KSL262168 LCH262161:LCH262168 LMD262161:LMD262168 LVZ262161:LVZ262168 MFV262161:MFV262168 MPR262161:MPR262168 MZN262161:MZN262168 NJJ262161:NJJ262168 NTF262161:NTF262168 ODB262161:ODB262168 OMX262161:OMX262168 OWT262161:OWT262168 PGP262161:PGP262168 PQL262161:PQL262168 QAH262161:QAH262168 QKD262161:QKD262168 QTZ262161:QTZ262168 RDV262161:RDV262168 RNR262161:RNR262168 RXN262161:RXN262168 SHJ262161:SHJ262168 SRF262161:SRF262168 TBB262161:TBB262168 TKX262161:TKX262168 TUT262161:TUT262168 UEP262161:UEP262168 UOL262161:UOL262168 UYH262161:UYH262168 VID262161:VID262168 VRZ262161:VRZ262168 WBV262161:WBV262168 WLR262161:WLR262168 WVN262161:WVN262168 F327697:F327704 JB327697:JB327704 SX327697:SX327704 ACT327697:ACT327704 AMP327697:AMP327704 AWL327697:AWL327704 BGH327697:BGH327704 BQD327697:BQD327704 BZZ327697:BZZ327704 CJV327697:CJV327704 CTR327697:CTR327704 DDN327697:DDN327704 DNJ327697:DNJ327704 DXF327697:DXF327704 EHB327697:EHB327704 EQX327697:EQX327704 FAT327697:FAT327704 FKP327697:FKP327704 FUL327697:FUL327704 GEH327697:GEH327704 GOD327697:GOD327704 GXZ327697:GXZ327704 HHV327697:HHV327704 HRR327697:HRR327704 IBN327697:IBN327704 ILJ327697:ILJ327704 IVF327697:IVF327704 JFB327697:JFB327704 JOX327697:JOX327704 JYT327697:JYT327704 KIP327697:KIP327704 KSL327697:KSL327704 LCH327697:LCH327704 LMD327697:LMD327704 LVZ327697:LVZ327704 MFV327697:MFV327704 MPR327697:MPR327704 MZN327697:MZN327704 NJJ327697:NJJ327704 NTF327697:NTF327704 ODB327697:ODB327704 OMX327697:OMX327704 OWT327697:OWT327704 PGP327697:PGP327704 PQL327697:PQL327704 QAH327697:QAH327704 QKD327697:QKD327704 QTZ327697:QTZ327704 RDV327697:RDV327704 RNR327697:RNR327704 RXN327697:RXN327704 SHJ327697:SHJ327704 SRF327697:SRF327704 TBB327697:TBB327704 TKX327697:TKX327704 TUT327697:TUT327704 UEP327697:UEP327704 UOL327697:UOL327704 UYH327697:UYH327704 VID327697:VID327704 VRZ327697:VRZ327704 WBV327697:WBV327704 WLR327697:WLR327704 WVN327697:WVN327704 F393233:F393240 JB393233:JB393240 SX393233:SX393240 ACT393233:ACT393240 AMP393233:AMP393240 AWL393233:AWL393240 BGH393233:BGH393240 BQD393233:BQD393240 BZZ393233:BZZ393240 CJV393233:CJV393240 CTR393233:CTR393240 DDN393233:DDN393240 DNJ393233:DNJ393240 DXF393233:DXF393240 EHB393233:EHB393240 EQX393233:EQX393240 FAT393233:FAT393240 FKP393233:FKP393240 FUL393233:FUL393240 GEH393233:GEH393240 GOD393233:GOD393240 GXZ393233:GXZ393240 HHV393233:HHV393240 HRR393233:HRR393240 IBN393233:IBN393240 ILJ393233:ILJ393240 IVF393233:IVF393240 JFB393233:JFB393240 JOX393233:JOX393240 JYT393233:JYT393240 KIP393233:KIP393240 KSL393233:KSL393240 LCH393233:LCH393240 LMD393233:LMD393240 LVZ393233:LVZ393240 MFV393233:MFV393240 MPR393233:MPR393240 MZN393233:MZN393240 NJJ393233:NJJ393240 NTF393233:NTF393240 ODB393233:ODB393240 OMX393233:OMX393240 OWT393233:OWT393240 PGP393233:PGP393240 PQL393233:PQL393240 QAH393233:QAH393240 QKD393233:QKD393240 QTZ393233:QTZ393240 RDV393233:RDV393240 RNR393233:RNR393240 RXN393233:RXN393240 SHJ393233:SHJ393240 SRF393233:SRF393240 TBB393233:TBB393240 TKX393233:TKX393240 TUT393233:TUT393240 UEP393233:UEP393240 UOL393233:UOL393240 UYH393233:UYH393240 VID393233:VID393240 VRZ393233:VRZ393240 WBV393233:WBV393240 WLR393233:WLR393240 WVN393233:WVN393240 F458769:F458776 JB458769:JB458776 SX458769:SX458776 ACT458769:ACT458776 AMP458769:AMP458776 AWL458769:AWL458776 BGH458769:BGH458776 BQD458769:BQD458776 BZZ458769:BZZ458776 CJV458769:CJV458776 CTR458769:CTR458776 DDN458769:DDN458776 DNJ458769:DNJ458776 DXF458769:DXF458776 EHB458769:EHB458776 EQX458769:EQX458776 FAT458769:FAT458776 FKP458769:FKP458776 FUL458769:FUL458776 GEH458769:GEH458776 GOD458769:GOD458776 GXZ458769:GXZ458776 HHV458769:HHV458776 HRR458769:HRR458776 IBN458769:IBN458776 ILJ458769:ILJ458776 IVF458769:IVF458776 JFB458769:JFB458776 JOX458769:JOX458776 JYT458769:JYT458776 KIP458769:KIP458776 KSL458769:KSL458776 LCH458769:LCH458776 LMD458769:LMD458776 LVZ458769:LVZ458776 MFV458769:MFV458776 MPR458769:MPR458776 MZN458769:MZN458776 NJJ458769:NJJ458776 NTF458769:NTF458776 ODB458769:ODB458776 OMX458769:OMX458776 OWT458769:OWT458776 PGP458769:PGP458776 PQL458769:PQL458776 QAH458769:QAH458776 QKD458769:QKD458776 QTZ458769:QTZ458776 RDV458769:RDV458776 RNR458769:RNR458776 RXN458769:RXN458776 SHJ458769:SHJ458776 SRF458769:SRF458776 TBB458769:TBB458776 TKX458769:TKX458776 TUT458769:TUT458776 UEP458769:UEP458776 UOL458769:UOL458776 UYH458769:UYH458776 VID458769:VID458776 VRZ458769:VRZ458776 WBV458769:WBV458776 WLR458769:WLR458776 WVN458769:WVN458776 F524305:F524312 JB524305:JB524312 SX524305:SX524312 ACT524305:ACT524312 AMP524305:AMP524312 AWL524305:AWL524312 BGH524305:BGH524312 BQD524305:BQD524312 BZZ524305:BZZ524312 CJV524305:CJV524312 CTR524305:CTR524312 DDN524305:DDN524312 DNJ524305:DNJ524312 DXF524305:DXF524312 EHB524305:EHB524312 EQX524305:EQX524312 FAT524305:FAT524312 FKP524305:FKP524312 FUL524305:FUL524312 GEH524305:GEH524312 GOD524305:GOD524312 GXZ524305:GXZ524312 HHV524305:HHV524312 HRR524305:HRR524312 IBN524305:IBN524312 ILJ524305:ILJ524312 IVF524305:IVF524312 JFB524305:JFB524312 JOX524305:JOX524312 JYT524305:JYT524312 KIP524305:KIP524312 KSL524305:KSL524312 LCH524305:LCH524312 LMD524305:LMD524312 LVZ524305:LVZ524312 MFV524305:MFV524312 MPR524305:MPR524312 MZN524305:MZN524312 NJJ524305:NJJ524312 NTF524305:NTF524312 ODB524305:ODB524312 OMX524305:OMX524312 OWT524305:OWT524312 PGP524305:PGP524312 PQL524305:PQL524312 QAH524305:QAH524312 QKD524305:QKD524312 QTZ524305:QTZ524312 RDV524305:RDV524312 RNR524305:RNR524312 RXN524305:RXN524312 SHJ524305:SHJ524312 SRF524305:SRF524312 TBB524305:TBB524312 TKX524305:TKX524312 TUT524305:TUT524312 UEP524305:UEP524312 UOL524305:UOL524312 UYH524305:UYH524312 VID524305:VID524312 VRZ524305:VRZ524312 WBV524305:WBV524312 WLR524305:WLR524312 WVN524305:WVN524312 F589841:F589848 JB589841:JB589848 SX589841:SX589848 ACT589841:ACT589848 AMP589841:AMP589848 AWL589841:AWL589848 BGH589841:BGH589848 BQD589841:BQD589848 BZZ589841:BZZ589848 CJV589841:CJV589848 CTR589841:CTR589848 DDN589841:DDN589848 DNJ589841:DNJ589848 DXF589841:DXF589848 EHB589841:EHB589848 EQX589841:EQX589848 FAT589841:FAT589848 FKP589841:FKP589848 FUL589841:FUL589848 GEH589841:GEH589848 GOD589841:GOD589848 GXZ589841:GXZ589848 HHV589841:HHV589848 HRR589841:HRR589848 IBN589841:IBN589848 ILJ589841:ILJ589848 IVF589841:IVF589848 JFB589841:JFB589848 JOX589841:JOX589848 JYT589841:JYT589848 KIP589841:KIP589848 KSL589841:KSL589848 LCH589841:LCH589848 LMD589841:LMD589848 LVZ589841:LVZ589848 MFV589841:MFV589848 MPR589841:MPR589848 MZN589841:MZN589848 NJJ589841:NJJ589848 NTF589841:NTF589848 ODB589841:ODB589848 OMX589841:OMX589848 OWT589841:OWT589848 PGP589841:PGP589848 PQL589841:PQL589848 QAH589841:QAH589848 QKD589841:QKD589848 QTZ589841:QTZ589848 RDV589841:RDV589848 RNR589841:RNR589848 RXN589841:RXN589848 SHJ589841:SHJ589848 SRF589841:SRF589848 TBB589841:TBB589848 TKX589841:TKX589848 TUT589841:TUT589848 UEP589841:UEP589848 UOL589841:UOL589848 UYH589841:UYH589848 VID589841:VID589848 VRZ589841:VRZ589848 WBV589841:WBV589848 WLR589841:WLR589848 WVN589841:WVN589848 F655377:F655384 JB655377:JB655384 SX655377:SX655384 ACT655377:ACT655384 AMP655377:AMP655384 AWL655377:AWL655384 BGH655377:BGH655384 BQD655377:BQD655384 BZZ655377:BZZ655384 CJV655377:CJV655384 CTR655377:CTR655384 DDN655377:DDN655384 DNJ655377:DNJ655384 DXF655377:DXF655384 EHB655377:EHB655384 EQX655377:EQX655384 FAT655377:FAT655384 FKP655377:FKP655384 FUL655377:FUL655384 GEH655377:GEH655384 GOD655377:GOD655384 GXZ655377:GXZ655384 HHV655377:HHV655384 HRR655377:HRR655384 IBN655377:IBN655384 ILJ655377:ILJ655384 IVF655377:IVF655384 JFB655377:JFB655384 JOX655377:JOX655384 JYT655377:JYT655384 KIP655377:KIP655384 KSL655377:KSL655384 LCH655377:LCH655384 LMD655377:LMD655384 LVZ655377:LVZ655384 MFV655377:MFV655384 MPR655377:MPR655384 MZN655377:MZN655384 NJJ655377:NJJ655384 NTF655377:NTF655384 ODB655377:ODB655384 OMX655377:OMX655384 OWT655377:OWT655384 PGP655377:PGP655384 PQL655377:PQL655384 QAH655377:QAH655384 QKD655377:QKD655384 QTZ655377:QTZ655384 RDV655377:RDV655384 RNR655377:RNR655384 RXN655377:RXN655384 SHJ655377:SHJ655384 SRF655377:SRF655384 TBB655377:TBB655384 TKX655377:TKX655384 TUT655377:TUT655384 UEP655377:UEP655384 UOL655377:UOL655384 UYH655377:UYH655384 VID655377:VID655384 VRZ655377:VRZ655384 WBV655377:WBV655384 WLR655377:WLR655384 WVN655377:WVN655384 F720913:F720920 JB720913:JB720920 SX720913:SX720920 ACT720913:ACT720920 AMP720913:AMP720920 AWL720913:AWL720920 BGH720913:BGH720920 BQD720913:BQD720920 BZZ720913:BZZ720920 CJV720913:CJV720920 CTR720913:CTR720920 DDN720913:DDN720920 DNJ720913:DNJ720920 DXF720913:DXF720920 EHB720913:EHB720920 EQX720913:EQX720920 FAT720913:FAT720920 FKP720913:FKP720920 FUL720913:FUL720920 GEH720913:GEH720920 GOD720913:GOD720920 GXZ720913:GXZ720920 HHV720913:HHV720920 HRR720913:HRR720920 IBN720913:IBN720920 ILJ720913:ILJ720920 IVF720913:IVF720920 JFB720913:JFB720920 JOX720913:JOX720920 JYT720913:JYT720920 KIP720913:KIP720920 KSL720913:KSL720920 LCH720913:LCH720920 LMD720913:LMD720920 LVZ720913:LVZ720920 MFV720913:MFV720920 MPR720913:MPR720920 MZN720913:MZN720920 NJJ720913:NJJ720920 NTF720913:NTF720920 ODB720913:ODB720920 OMX720913:OMX720920 OWT720913:OWT720920 PGP720913:PGP720920 PQL720913:PQL720920 QAH720913:QAH720920 QKD720913:QKD720920 QTZ720913:QTZ720920 RDV720913:RDV720920 RNR720913:RNR720920 RXN720913:RXN720920 SHJ720913:SHJ720920 SRF720913:SRF720920 TBB720913:TBB720920 TKX720913:TKX720920 TUT720913:TUT720920 UEP720913:UEP720920 UOL720913:UOL720920 UYH720913:UYH720920 VID720913:VID720920 VRZ720913:VRZ720920 WBV720913:WBV720920 WLR720913:WLR720920 WVN720913:WVN720920 F786449:F786456 JB786449:JB786456 SX786449:SX786456 ACT786449:ACT786456 AMP786449:AMP786456 AWL786449:AWL786456 BGH786449:BGH786456 BQD786449:BQD786456 BZZ786449:BZZ786456 CJV786449:CJV786456 CTR786449:CTR786456 DDN786449:DDN786456 DNJ786449:DNJ786456 DXF786449:DXF786456 EHB786449:EHB786456 EQX786449:EQX786456 FAT786449:FAT786456 FKP786449:FKP786456 FUL786449:FUL786456 GEH786449:GEH786456 GOD786449:GOD786456 GXZ786449:GXZ786456 HHV786449:HHV786456 HRR786449:HRR786456 IBN786449:IBN786456 ILJ786449:ILJ786456 IVF786449:IVF786456 JFB786449:JFB786456 JOX786449:JOX786456 JYT786449:JYT786456 KIP786449:KIP786456 KSL786449:KSL786456 LCH786449:LCH786456 LMD786449:LMD786456 LVZ786449:LVZ786456 MFV786449:MFV786456 MPR786449:MPR786456 MZN786449:MZN786456 NJJ786449:NJJ786456 NTF786449:NTF786456 ODB786449:ODB786456 OMX786449:OMX786456 OWT786449:OWT786456 PGP786449:PGP786456 PQL786449:PQL786456 QAH786449:QAH786456 QKD786449:QKD786456 QTZ786449:QTZ786456 RDV786449:RDV786456 RNR786449:RNR786456 RXN786449:RXN786456 SHJ786449:SHJ786456 SRF786449:SRF786456 TBB786449:TBB786456 TKX786449:TKX786456 TUT786449:TUT786456 UEP786449:UEP786456 UOL786449:UOL786456 UYH786449:UYH786456 VID786449:VID786456 VRZ786449:VRZ786456 WBV786449:WBV786456 WLR786449:WLR786456 WVN786449:WVN786456 F851985:F851992 JB851985:JB851992 SX851985:SX851992 ACT851985:ACT851992 AMP851985:AMP851992 AWL851985:AWL851992 BGH851985:BGH851992 BQD851985:BQD851992 BZZ851985:BZZ851992 CJV851985:CJV851992 CTR851985:CTR851992 DDN851985:DDN851992 DNJ851985:DNJ851992 DXF851985:DXF851992 EHB851985:EHB851992 EQX851985:EQX851992 FAT851985:FAT851992 FKP851985:FKP851992 FUL851985:FUL851992 GEH851985:GEH851992 GOD851985:GOD851992 GXZ851985:GXZ851992 HHV851985:HHV851992 HRR851985:HRR851992 IBN851985:IBN851992 ILJ851985:ILJ851992 IVF851985:IVF851992 JFB851985:JFB851992 JOX851985:JOX851992 JYT851985:JYT851992 KIP851985:KIP851992 KSL851985:KSL851992 LCH851985:LCH851992 LMD851985:LMD851992 LVZ851985:LVZ851992 MFV851985:MFV851992 MPR851985:MPR851992 MZN851985:MZN851992 NJJ851985:NJJ851992 NTF851985:NTF851992 ODB851985:ODB851992 OMX851985:OMX851992 OWT851985:OWT851992 PGP851985:PGP851992 PQL851985:PQL851992 QAH851985:QAH851992 QKD851985:QKD851992 QTZ851985:QTZ851992 RDV851985:RDV851992 RNR851985:RNR851992 RXN851985:RXN851992 SHJ851985:SHJ851992 SRF851985:SRF851992 TBB851985:TBB851992 TKX851985:TKX851992 TUT851985:TUT851992 UEP851985:UEP851992 UOL851985:UOL851992 UYH851985:UYH851992 VID851985:VID851992 VRZ851985:VRZ851992 WBV851985:WBV851992 WLR851985:WLR851992 WVN851985:WVN851992 F917521:F917528 JB917521:JB917528 SX917521:SX917528 ACT917521:ACT917528 AMP917521:AMP917528 AWL917521:AWL917528 BGH917521:BGH917528 BQD917521:BQD917528 BZZ917521:BZZ917528 CJV917521:CJV917528 CTR917521:CTR917528 DDN917521:DDN917528 DNJ917521:DNJ917528 DXF917521:DXF917528 EHB917521:EHB917528 EQX917521:EQX917528 FAT917521:FAT917528 FKP917521:FKP917528 FUL917521:FUL917528 GEH917521:GEH917528 GOD917521:GOD917528 GXZ917521:GXZ917528 HHV917521:HHV917528 HRR917521:HRR917528 IBN917521:IBN917528 ILJ917521:ILJ917528 IVF917521:IVF917528 JFB917521:JFB917528 JOX917521:JOX917528 JYT917521:JYT917528 KIP917521:KIP917528 KSL917521:KSL917528 LCH917521:LCH917528 LMD917521:LMD917528 LVZ917521:LVZ917528 MFV917521:MFV917528 MPR917521:MPR917528 MZN917521:MZN917528 NJJ917521:NJJ917528 NTF917521:NTF917528 ODB917521:ODB917528 OMX917521:OMX917528 OWT917521:OWT917528 PGP917521:PGP917528 PQL917521:PQL917528 QAH917521:QAH917528 QKD917521:QKD917528 QTZ917521:QTZ917528 RDV917521:RDV917528 RNR917521:RNR917528 RXN917521:RXN917528 SHJ917521:SHJ917528 SRF917521:SRF917528 TBB917521:TBB917528 TKX917521:TKX917528 TUT917521:TUT917528 UEP917521:UEP917528 UOL917521:UOL917528 UYH917521:UYH917528 VID917521:VID917528 VRZ917521:VRZ917528 WBV917521:WBV917528 WLR917521:WLR917528 WVN917521:WVN917528 F983057:F983064 JB983057:JB983064 SX983057:SX983064 ACT983057:ACT983064 AMP983057:AMP983064 AWL983057:AWL983064 BGH983057:BGH983064 BQD983057:BQD983064 BZZ983057:BZZ983064 CJV983057:CJV983064 CTR983057:CTR983064 DDN983057:DDN983064 DNJ983057:DNJ983064 DXF983057:DXF983064 EHB983057:EHB983064 EQX983057:EQX983064 FAT983057:FAT983064 FKP983057:FKP983064 FUL983057:FUL983064 GEH983057:GEH983064 GOD983057:GOD983064 GXZ983057:GXZ983064 HHV983057:HHV983064 HRR983057:HRR983064 IBN983057:IBN983064 ILJ983057:ILJ983064 IVF983057:IVF983064 JFB983057:JFB983064 JOX983057:JOX983064 JYT983057:JYT983064 KIP983057:KIP983064 KSL983057:KSL983064 LCH983057:LCH983064 LMD983057:LMD983064 LVZ983057:LVZ983064 MFV983057:MFV983064 MPR983057:MPR983064 MZN983057:MZN983064 NJJ983057:NJJ983064 NTF983057:NTF983064 ODB983057:ODB983064 OMX983057:OMX983064 OWT983057:OWT983064 PGP983057:PGP983064 PQL983057:PQL983064 QAH983057:QAH983064 QKD983057:QKD983064 QTZ983057:QTZ983064 RDV983057:RDV983064 RNR983057:RNR983064 RXN983057:RXN983064 SHJ983057:SHJ983064 SRF983057:SRF983064 TBB983057:TBB983064 TKX983057:TKX983064 TUT983057:TUT983064 UEP983057:UEP983064 UOL983057:UOL983064 UYH983057:UYH983064 VID983057:VID983064 VRZ983057:VRZ983064 WBV983057:WBV983064 WLR983057:WLR983064 WVN983057:WVN983064 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xr:uid="{1FB1878F-36F7-4825-A92A-BA87F8D3F3CD}">
      <formula1>"なし,（Ⅰ）,（Ⅱ）"</formula1>
    </dataValidation>
    <dataValidation type="list" allowBlank="1" showInputMessage="1" showErrorMessage="1" sqref="F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MFV65573 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ODB983077 OMX983077 OWT983077 PGP983077 PQL983077 QAH983077 QKD983077 QTZ983077 RDV983077 RNR983077 RXN983077 SHJ983077 SRF983077 TBB983077 TKX983077 TUT983077 UEP983077 UOL983077 UYH983077 VID983077 VRZ983077 WBV983077 WLR983077 WVN983077 F28:F30 JB28:JB30 SX28:SX30 ACT28:ACT30 AMP28:AMP30 AWL28:AWL30 BGH28:BGH30 BQD28:BQD30 BZZ28:BZZ30 CJV28:CJV30 CTR28:CTR30 DDN28:DDN30 DNJ28:DNJ30 DXF28:DXF30 EHB28:EHB30 EQX28:EQX30 FAT28:FAT30 FKP28:FKP30 FUL28:FUL30 GEH28:GEH30 GOD28:GOD30 GXZ28:GXZ30 HHV28:HHV30 HRR28:HRR30 IBN28:IBN30 ILJ28:ILJ30 IVF28:IVF30 JFB28:JFB30 JOX28:JOX30 JYT28:JYT30 KIP28:KIP30 KSL28:KSL30 LCH28:LCH30 LMD28:LMD30 LVZ28:LVZ30 MFV28:MFV30 MPR28:MPR30 MZN28:MZN30 NJJ28:NJJ30 NTF28:NTF30 ODB28:ODB30 OMX28:OMX30 OWT28:OWT30 PGP28:PGP30 PQL28:PQL30 QAH28:QAH30 QKD28:QKD30 QTZ28:QTZ30 RDV28:RDV30 RNR28:RNR30 RXN28:RXN30 SHJ28:SHJ30 SRF28:SRF30 TBB28:TBB30 TKX28:TKX30 TUT28:TUT30 UEP28:UEP30 UOL28:UOL30 UYH28:UYH30 VID28:VID30 VRZ28:VRZ30 WBV28:WBV30 WLR28:WLR30 WVN28:WVN30 F65564:F65566 JB65564:JB65566 SX65564:SX65566 ACT65564:ACT65566 AMP65564:AMP65566 AWL65564:AWL65566 BGH65564:BGH65566 BQD65564:BQD65566 BZZ65564:BZZ65566 CJV65564:CJV65566 CTR65564:CTR65566 DDN65564:DDN65566 DNJ65564:DNJ65566 DXF65564:DXF65566 EHB65564:EHB65566 EQX65564:EQX65566 FAT65564:FAT65566 FKP65564:FKP65566 FUL65564:FUL65566 GEH65564:GEH65566 GOD65564:GOD65566 GXZ65564:GXZ65566 HHV65564:HHV65566 HRR65564:HRR65566 IBN65564:IBN65566 ILJ65564:ILJ65566 IVF65564:IVF65566 JFB65564:JFB65566 JOX65564:JOX65566 JYT65564:JYT65566 KIP65564:KIP65566 KSL65564:KSL65566 LCH65564:LCH65566 LMD65564:LMD65566 LVZ65564:LVZ65566 MFV65564:MFV65566 MPR65564:MPR65566 MZN65564:MZN65566 NJJ65564:NJJ65566 NTF65564:NTF65566 ODB65564:ODB65566 OMX65564:OMX65566 OWT65564:OWT65566 PGP65564:PGP65566 PQL65564:PQL65566 QAH65564:QAH65566 QKD65564:QKD65566 QTZ65564:QTZ65566 RDV65564:RDV65566 RNR65564:RNR65566 RXN65564:RXN65566 SHJ65564:SHJ65566 SRF65564:SRF65566 TBB65564:TBB65566 TKX65564:TKX65566 TUT65564:TUT65566 UEP65564:UEP65566 UOL65564:UOL65566 UYH65564:UYH65566 VID65564:VID65566 VRZ65564:VRZ65566 WBV65564:WBV65566 WLR65564:WLR65566 WVN65564:WVN65566 F131100:F131102 JB131100:JB131102 SX131100:SX131102 ACT131100:ACT131102 AMP131100:AMP131102 AWL131100:AWL131102 BGH131100:BGH131102 BQD131100:BQD131102 BZZ131100:BZZ131102 CJV131100:CJV131102 CTR131100:CTR131102 DDN131100:DDN131102 DNJ131100:DNJ131102 DXF131100:DXF131102 EHB131100:EHB131102 EQX131100:EQX131102 FAT131100:FAT131102 FKP131100:FKP131102 FUL131100:FUL131102 GEH131100:GEH131102 GOD131100:GOD131102 GXZ131100:GXZ131102 HHV131100:HHV131102 HRR131100:HRR131102 IBN131100:IBN131102 ILJ131100:ILJ131102 IVF131100:IVF131102 JFB131100:JFB131102 JOX131100:JOX131102 JYT131100:JYT131102 KIP131100:KIP131102 KSL131100:KSL131102 LCH131100:LCH131102 LMD131100:LMD131102 LVZ131100:LVZ131102 MFV131100:MFV131102 MPR131100:MPR131102 MZN131100:MZN131102 NJJ131100:NJJ131102 NTF131100:NTF131102 ODB131100:ODB131102 OMX131100:OMX131102 OWT131100:OWT131102 PGP131100:PGP131102 PQL131100:PQL131102 QAH131100:QAH131102 QKD131100:QKD131102 QTZ131100:QTZ131102 RDV131100:RDV131102 RNR131100:RNR131102 RXN131100:RXN131102 SHJ131100:SHJ131102 SRF131100:SRF131102 TBB131100:TBB131102 TKX131100:TKX131102 TUT131100:TUT131102 UEP131100:UEP131102 UOL131100:UOL131102 UYH131100:UYH131102 VID131100:VID131102 VRZ131100:VRZ131102 WBV131100:WBV131102 WLR131100:WLR131102 WVN131100:WVN131102 F196636:F196638 JB196636:JB196638 SX196636:SX196638 ACT196636:ACT196638 AMP196636:AMP196638 AWL196636:AWL196638 BGH196636:BGH196638 BQD196636:BQD196638 BZZ196636:BZZ196638 CJV196636:CJV196638 CTR196636:CTR196638 DDN196636:DDN196638 DNJ196636:DNJ196638 DXF196636:DXF196638 EHB196636:EHB196638 EQX196636:EQX196638 FAT196636:FAT196638 FKP196636:FKP196638 FUL196636:FUL196638 GEH196636:GEH196638 GOD196636:GOD196638 GXZ196636:GXZ196638 HHV196636:HHV196638 HRR196636:HRR196638 IBN196636:IBN196638 ILJ196636:ILJ196638 IVF196636:IVF196638 JFB196636:JFB196638 JOX196636:JOX196638 JYT196636:JYT196638 KIP196636:KIP196638 KSL196636:KSL196638 LCH196636:LCH196638 LMD196636:LMD196638 LVZ196636:LVZ196638 MFV196636:MFV196638 MPR196636:MPR196638 MZN196636:MZN196638 NJJ196636:NJJ196638 NTF196636:NTF196638 ODB196636:ODB196638 OMX196636:OMX196638 OWT196636:OWT196638 PGP196636:PGP196638 PQL196636:PQL196638 QAH196636:QAH196638 QKD196636:QKD196638 QTZ196636:QTZ196638 RDV196636:RDV196638 RNR196636:RNR196638 RXN196636:RXN196638 SHJ196636:SHJ196638 SRF196636:SRF196638 TBB196636:TBB196638 TKX196636:TKX196638 TUT196636:TUT196638 UEP196636:UEP196638 UOL196636:UOL196638 UYH196636:UYH196638 VID196636:VID196638 VRZ196636:VRZ196638 WBV196636:WBV196638 WLR196636:WLR196638 WVN196636:WVN196638 F262172:F262174 JB262172:JB262174 SX262172:SX262174 ACT262172:ACT262174 AMP262172:AMP262174 AWL262172:AWL262174 BGH262172:BGH262174 BQD262172:BQD262174 BZZ262172:BZZ262174 CJV262172:CJV262174 CTR262172:CTR262174 DDN262172:DDN262174 DNJ262172:DNJ262174 DXF262172:DXF262174 EHB262172:EHB262174 EQX262172:EQX262174 FAT262172:FAT262174 FKP262172:FKP262174 FUL262172:FUL262174 GEH262172:GEH262174 GOD262172:GOD262174 GXZ262172:GXZ262174 HHV262172:HHV262174 HRR262172:HRR262174 IBN262172:IBN262174 ILJ262172:ILJ262174 IVF262172:IVF262174 JFB262172:JFB262174 JOX262172:JOX262174 JYT262172:JYT262174 KIP262172:KIP262174 KSL262172:KSL262174 LCH262172:LCH262174 LMD262172:LMD262174 LVZ262172:LVZ262174 MFV262172:MFV262174 MPR262172:MPR262174 MZN262172:MZN262174 NJJ262172:NJJ262174 NTF262172:NTF262174 ODB262172:ODB262174 OMX262172:OMX262174 OWT262172:OWT262174 PGP262172:PGP262174 PQL262172:PQL262174 QAH262172:QAH262174 QKD262172:QKD262174 QTZ262172:QTZ262174 RDV262172:RDV262174 RNR262172:RNR262174 RXN262172:RXN262174 SHJ262172:SHJ262174 SRF262172:SRF262174 TBB262172:TBB262174 TKX262172:TKX262174 TUT262172:TUT262174 UEP262172:UEP262174 UOL262172:UOL262174 UYH262172:UYH262174 VID262172:VID262174 VRZ262172:VRZ262174 WBV262172:WBV262174 WLR262172:WLR262174 WVN262172:WVN262174 F327708:F327710 JB327708:JB327710 SX327708:SX327710 ACT327708:ACT327710 AMP327708:AMP327710 AWL327708:AWL327710 BGH327708:BGH327710 BQD327708:BQD327710 BZZ327708:BZZ327710 CJV327708:CJV327710 CTR327708:CTR327710 DDN327708:DDN327710 DNJ327708:DNJ327710 DXF327708:DXF327710 EHB327708:EHB327710 EQX327708:EQX327710 FAT327708:FAT327710 FKP327708:FKP327710 FUL327708:FUL327710 GEH327708:GEH327710 GOD327708:GOD327710 GXZ327708:GXZ327710 HHV327708:HHV327710 HRR327708:HRR327710 IBN327708:IBN327710 ILJ327708:ILJ327710 IVF327708:IVF327710 JFB327708:JFB327710 JOX327708:JOX327710 JYT327708:JYT327710 KIP327708:KIP327710 KSL327708:KSL327710 LCH327708:LCH327710 LMD327708:LMD327710 LVZ327708:LVZ327710 MFV327708:MFV327710 MPR327708:MPR327710 MZN327708:MZN327710 NJJ327708:NJJ327710 NTF327708:NTF327710 ODB327708:ODB327710 OMX327708:OMX327710 OWT327708:OWT327710 PGP327708:PGP327710 PQL327708:PQL327710 QAH327708:QAH327710 QKD327708:QKD327710 QTZ327708:QTZ327710 RDV327708:RDV327710 RNR327708:RNR327710 RXN327708:RXN327710 SHJ327708:SHJ327710 SRF327708:SRF327710 TBB327708:TBB327710 TKX327708:TKX327710 TUT327708:TUT327710 UEP327708:UEP327710 UOL327708:UOL327710 UYH327708:UYH327710 VID327708:VID327710 VRZ327708:VRZ327710 WBV327708:WBV327710 WLR327708:WLR327710 WVN327708:WVN327710 F393244:F393246 JB393244:JB393246 SX393244:SX393246 ACT393244:ACT393246 AMP393244:AMP393246 AWL393244:AWL393246 BGH393244:BGH393246 BQD393244:BQD393246 BZZ393244:BZZ393246 CJV393244:CJV393246 CTR393244:CTR393246 DDN393244:DDN393246 DNJ393244:DNJ393246 DXF393244:DXF393246 EHB393244:EHB393246 EQX393244:EQX393246 FAT393244:FAT393246 FKP393244:FKP393246 FUL393244:FUL393246 GEH393244:GEH393246 GOD393244:GOD393246 GXZ393244:GXZ393246 HHV393244:HHV393246 HRR393244:HRR393246 IBN393244:IBN393246 ILJ393244:ILJ393246 IVF393244:IVF393246 JFB393244:JFB393246 JOX393244:JOX393246 JYT393244:JYT393246 KIP393244:KIP393246 KSL393244:KSL393246 LCH393244:LCH393246 LMD393244:LMD393246 LVZ393244:LVZ393246 MFV393244:MFV393246 MPR393244:MPR393246 MZN393244:MZN393246 NJJ393244:NJJ393246 NTF393244:NTF393246 ODB393244:ODB393246 OMX393244:OMX393246 OWT393244:OWT393246 PGP393244:PGP393246 PQL393244:PQL393246 QAH393244:QAH393246 QKD393244:QKD393246 QTZ393244:QTZ393246 RDV393244:RDV393246 RNR393244:RNR393246 RXN393244:RXN393246 SHJ393244:SHJ393246 SRF393244:SRF393246 TBB393244:TBB393246 TKX393244:TKX393246 TUT393244:TUT393246 UEP393244:UEP393246 UOL393244:UOL393246 UYH393244:UYH393246 VID393244:VID393246 VRZ393244:VRZ393246 WBV393244:WBV393246 WLR393244:WLR393246 WVN393244:WVN393246 F458780:F458782 JB458780:JB458782 SX458780:SX458782 ACT458780:ACT458782 AMP458780:AMP458782 AWL458780:AWL458782 BGH458780:BGH458782 BQD458780:BQD458782 BZZ458780:BZZ458782 CJV458780:CJV458782 CTR458780:CTR458782 DDN458780:DDN458782 DNJ458780:DNJ458782 DXF458780:DXF458782 EHB458780:EHB458782 EQX458780:EQX458782 FAT458780:FAT458782 FKP458780:FKP458782 FUL458780:FUL458782 GEH458780:GEH458782 GOD458780:GOD458782 GXZ458780:GXZ458782 HHV458780:HHV458782 HRR458780:HRR458782 IBN458780:IBN458782 ILJ458780:ILJ458782 IVF458780:IVF458782 JFB458780:JFB458782 JOX458780:JOX458782 JYT458780:JYT458782 KIP458780:KIP458782 KSL458780:KSL458782 LCH458780:LCH458782 LMD458780:LMD458782 LVZ458780:LVZ458782 MFV458780:MFV458782 MPR458780:MPR458782 MZN458780:MZN458782 NJJ458780:NJJ458782 NTF458780:NTF458782 ODB458780:ODB458782 OMX458780:OMX458782 OWT458780:OWT458782 PGP458780:PGP458782 PQL458780:PQL458782 QAH458780:QAH458782 QKD458780:QKD458782 QTZ458780:QTZ458782 RDV458780:RDV458782 RNR458780:RNR458782 RXN458780:RXN458782 SHJ458780:SHJ458782 SRF458780:SRF458782 TBB458780:TBB458782 TKX458780:TKX458782 TUT458780:TUT458782 UEP458780:UEP458782 UOL458780:UOL458782 UYH458780:UYH458782 VID458780:VID458782 VRZ458780:VRZ458782 WBV458780:WBV458782 WLR458780:WLR458782 WVN458780:WVN458782 F524316:F524318 JB524316:JB524318 SX524316:SX524318 ACT524316:ACT524318 AMP524316:AMP524318 AWL524316:AWL524318 BGH524316:BGH524318 BQD524316:BQD524318 BZZ524316:BZZ524318 CJV524316:CJV524318 CTR524316:CTR524318 DDN524316:DDN524318 DNJ524316:DNJ524318 DXF524316:DXF524318 EHB524316:EHB524318 EQX524316:EQX524318 FAT524316:FAT524318 FKP524316:FKP524318 FUL524316:FUL524318 GEH524316:GEH524318 GOD524316:GOD524318 GXZ524316:GXZ524318 HHV524316:HHV524318 HRR524316:HRR524318 IBN524316:IBN524318 ILJ524316:ILJ524318 IVF524316:IVF524318 JFB524316:JFB524318 JOX524316:JOX524318 JYT524316:JYT524318 KIP524316:KIP524318 KSL524316:KSL524318 LCH524316:LCH524318 LMD524316:LMD524318 LVZ524316:LVZ524318 MFV524316:MFV524318 MPR524316:MPR524318 MZN524316:MZN524318 NJJ524316:NJJ524318 NTF524316:NTF524318 ODB524316:ODB524318 OMX524316:OMX524318 OWT524316:OWT524318 PGP524316:PGP524318 PQL524316:PQL524318 QAH524316:QAH524318 QKD524316:QKD524318 QTZ524316:QTZ524318 RDV524316:RDV524318 RNR524316:RNR524318 RXN524316:RXN524318 SHJ524316:SHJ524318 SRF524316:SRF524318 TBB524316:TBB524318 TKX524316:TKX524318 TUT524316:TUT524318 UEP524316:UEP524318 UOL524316:UOL524318 UYH524316:UYH524318 VID524316:VID524318 VRZ524316:VRZ524318 WBV524316:WBV524318 WLR524316:WLR524318 WVN524316:WVN524318 F589852:F589854 JB589852:JB589854 SX589852:SX589854 ACT589852:ACT589854 AMP589852:AMP589854 AWL589852:AWL589854 BGH589852:BGH589854 BQD589852:BQD589854 BZZ589852:BZZ589854 CJV589852:CJV589854 CTR589852:CTR589854 DDN589852:DDN589854 DNJ589852:DNJ589854 DXF589852:DXF589854 EHB589852:EHB589854 EQX589852:EQX589854 FAT589852:FAT589854 FKP589852:FKP589854 FUL589852:FUL589854 GEH589852:GEH589854 GOD589852:GOD589854 GXZ589852:GXZ589854 HHV589852:HHV589854 HRR589852:HRR589854 IBN589852:IBN589854 ILJ589852:ILJ589854 IVF589852:IVF589854 JFB589852:JFB589854 JOX589852:JOX589854 JYT589852:JYT589854 KIP589852:KIP589854 KSL589852:KSL589854 LCH589852:LCH589854 LMD589852:LMD589854 LVZ589852:LVZ589854 MFV589852:MFV589854 MPR589852:MPR589854 MZN589852:MZN589854 NJJ589852:NJJ589854 NTF589852:NTF589854 ODB589852:ODB589854 OMX589852:OMX589854 OWT589852:OWT589854 PGP589852:PGP589854 PQL589852:PQL589854 QAH589852:QAH589854 QKD589852:QKD589854 QTZ589852:QTZ589854 RDV589852:RDV589854 RNR589852:RNR589854 RXN589852:RXN589854 SHJ589852:SHJ589854 SRF589852:SRF589854 TBB589852:TBB589854 TKX589852:TKX589854 TUT589852:TUT589854 UEP589852:UEP589854 UOL589852:UOL589854 UYH589852:UYH589854 VID589852:VID589854 VRZ589852:VRZ589854 WBV589852:WBV589854 WLR589852:WLR589854 WVN589852:WVN589854 F655388:F655390 JB655388:JB655390 SX655388:SX655390 ACT655388:ACT655390 AMP655388:AMP655390 AWL655388:AWL655390 BGH655388:BGH655390 BQD655388:BQD655390 BZZ655388:BZZ655390 CJV655388:CJV655390 CTR655388:CTR655390 DDN655388:DDN655390 DNJ655388:DNJ655390 DXF655388:DXF655390 EHB655388:EHB655390 EQX655388:EQX655390 FAT655388:FAT655390 FKP655388:FKP655390 FUL655388:FUL655390 GEH655388:GEH655390 GOD655388:GOD655390 GXZ655388:GXZ655390 HHV655388:HHV655390 HRR655388:HRR655390 IBN655388:IBN655390 ILJ655388:ILJ655390 IVF655388:IVF655390 JFB655388:JFB655390 JOX655388:JOX655390 JYT655388:JYT655390 KIP655388:KIP655390 KSL655388:KSL655390 LCH655388:LCH655390 LMD655388:LMD655390 LVZ655388:LVZ655390 MFV655388:MFV655390 MPR655388:MPR655390 MZN655388:MZN655390 NJJ655388:NJJ655390 NTF655388:NTF655390 ODB655388:ODB655390 OMX655388:OMX655390 OWT655388:OWT655390 PGP655388:PGP655390 PQL655388:PQL655390 QAH655388:QAH655390 QKD655388:QKD655390 QTZ655388:QTZ655390 RDV655388:RDV655390 RNR655388:RNR655390 RXN655388:RXN655390 SHJ655388:SHJ655390 SRF655388:SRF655390 TBB655388:TBB655390 TKX655388:TKX655390 TUT655388:TUT655390 UEP655388:UEP655390 UOL655388:UOL655390 UYH655388:UYH655390 VID655388:VID655390 VRZ655388:VRZ655390 WBV655388:WBV655390 WLR655388:WLR655390 WVN655388:WVN655390 F720924:F720926 JB720924:JB720926 SX720924:SX720926 ACT720924:ACT720926 AMP720924:AMP720926 AWL720924:AWL720926 BGH720924:BGH720926 BQD720924:BQD720926 BZZ720924:BZZ720926 CJV720924:CJV720926 CTR720924:CTR720926 DDN720924:DDN720926 DNJ720924:DNJ720926 DXF720924:DXF720926 EHB720924:EHB720926 EQX720924:EQX720926 FAT720924:FAT720926 FKP720924:FKP720926 FUL720924:FUL720926 GEH720924:GEH720926 GOD720924:GOD720926 GXZ720924:GXZ720926 HHV720924:HHV720926 HRR720924:HRR720926 IBN720924:IBN720926 ILJ720924:ILJ720926 IVF720924:IVF720926 JFB720924:JFB720926 JOX720924:JOX720926 JYT720924:JYT720926 KIP720924:KIP720926 KSL720924:KSL720926 LCH720924:LCH720926 LMD720924:LMD720926 LVZ720924:LVZ720926 MFV720924:MFV720926 MPR720924:MPR720926 MZN720924:MZN720926 NJJ720924:NJJ720926 NTF720924:NTF720926 ODB720924:ODB720926 OMX720924:OMX720926 OWT720924:OWT720926 PGP720924:PGP720926 PQL720924:PQL720926 QAH720924:QAH720926 QKD720924:QKD720926 QTZ720924:QTZ720926 RDV720924:RDV720926 RNR720924:RNR720926 RXN720924:RXN720926 SHJ720924:SHJ720926 SRF720924:SRF720926 TBB720924:TBB720926 TKX720924:TKX720926 TUT720924:TUT720926 UEP720924:UEP720926 UOL720924:UOL720926 UYH720924:UYH720926 VID720924:VID720926 VRZ720924:VRZ720926 WBV720924:WBV720926 WLR720924:WLR720926 WVN720924:WVN720926 F786460:F786462 JB786460:JB786462 SX786460:SX786462 ACT786460:ACT786462 AMP786460:AMP786462 AWL786460:AWL786462 BGH786460:BGH786462 BQD786460:BQD786462 BZZ786460:BZZ786462 CJV786460:CJV786462 CTR786460:CTR786462 DDN786460:DDN786462 DNJ786460:DNJ786462 DXF786460:DXF786462 EHB786460:EHB786462 EQX786460:EQX786462 FAT786460:FAT786462 FKP786460:FKP786462 FUL786460:FUL786462 GEH786460:GEH786462 GOD786460:GOD786462 GXZ786460:GXZ786462 HHV786460:HHV786462 HRR786460:HRR786462 IBN786460:IBN786462 ILJ786460:ILJ786462 IVF786460:IVF786462 JFB786460:JFB786462 JOX786460:JOX786462 JYT786460:JYT786462 KIP786460:KIP786462 KSL786460:KSL786462 LCH786460:LCH786462 LMD786460:LMD786462 LVZ786460:LVZ786462 MFV786460:MFV786462 MPR786460:MPR786462 MZN786460:MZN786462 NJJ786460:NJJ786462 NTF786460:NTF786462 ODB786460:ODB786462 OMX786460:OMX786462 OWT786460:OWT786462 PGP786460:PGP786462 PQL786460:PQL786462 QAH786460:QAH786462 QKD786460:QKD786462 QTZ786460:QTZ786462 RDV786460:RDV786462 RNR786460:RNR786462 RXN786460:RXN786462 SHJ786460:SHJ786462 SRF786460:SRF786462 TBB786460:TBB786462 TKX786460:TKX786462 TUT786460:TUT786462 UEP786460:UEP786462 UOL786460:UOL786462 UYH786460:UYH786462 VID786460:VID786462 VRZ786460:VRZ786462 WBV786460:WBV786462 WLR786460:WLR786462 WVN786460:WVN786462 F851996:F851998 JB851996:JB851998 SX851996:SX851998 ACT851996:ACT851998 AMP851996:AMP851998 AWL851996:AWL851998 BGH851996:BGH851998 BQD851996:BQD851998 BZZ851996:BZZ851998 CJV851996:CJV851998 CTR851996:CTR851998 DDN851996:DDN851998 DNJ851996:DNJ851998 DXF851996:DXF851998 EHB851996:EHB851998 EQX851996:EQX851998 FAT851996:FAT851998 FKP851996:FKP851998 FUL851996:FUL851998 GEH851996:GEH851998 GOD851996:GOD851998 GXZ851996:GXZ851998 HHV851996:HHV851998 HRR851996:HRR851998 IBN851996:IBN851998 ILJ851996:ILJ851998 IVF851996:IVF851998 JFB851996:JFB851998 JOX851996:JOX851998 JYT851996:JYT851998 KIP851996:KIP851998 KSL851996:KSL851998 LCH851996:LCH851998 LMD851996:LMD851998 LVZ851996:LVZ851998 MFV851996:MFV851998 MPR851996:MPR851998 MZN851996:MZN851998 NJJ851996:NJJ851998 NTF851996:NTF851998 ODB851996:ODB851998 OMX851996:OMX851998 OWT851996:OWT851998 PGP851996:PGP851998 PQL851996:PQL851998 QAH851996:QAH851998 QKD851996:QKD851998 QTZ851996:QTZ851998 RDV851996:RDV851998 RNR851996:RNR851998 RXN851996:RXN851998 SHJ851996:SHJ851998 SRF851996:SRF851998 TBB851996:TBB851998 TKX851996:TKX851998 TUT851996:TUT851998 UEP851996:UEP851998 UOL851996:UOL851998 UYH851996:UYH851998 VID851996:VID851998 VRZ851996:VRZ851998 WBV851996:WBV851998 WLR851996:WLR851998 WVN851996:WVN851998 F917532:F917534 JB917532:JB917534 SX917532:SX917534 ACT917532:ACT917534 AMP917532:AMP917534 AWL917532:AWL917534 BGH917532:BGH917534 BQD917532:BQD917534 BZZ917532:BZZ917534 CJV917532:CJV917534 CTR917532:CTR917534 DDN917532:DDN917534 DNJ917532:DNJ917534 DXF917532:DXF917534 EHB917532:EHB917534 EQX917532:EQX917534 FAT917532:FAT917534 FKP917532:FKP917534 FUL917532:FUL917534 GEH917532:GEH917534 GOD917532:GOD917534 GXZ917532:GXZ917534 HHV917532:HHV917534 HRR917532:HRR917534 IBN917532:IBN917534 ILJ917532:ILJ917534 IVF917532:IVF917534 JFB917532:JFB917534 JOX917532:JOX917534 JYT917532:JYT917534 KIP917532:KIP917534 KSL917532:KSL917534 LCH917532:LCH917534 LMD917532:LMD917534 LVZ917532:LVZ917534 MFV917532:MFV917534 MPR917532:MPR917534 MZN917532:MZN917534 NJJ917532:NJJ917534 NTF917532:NTF917534 ODB917532:ODB917534 OMX917532:OMX917534 OWT917532:OWT917534 PGP917532:PGP917534 PQL917532:PQL917534 QAH917532:QAH917534 QKD917532:QKD917534 QTZ917532:QTZ917534 RDV917532:RDV917534 RNR917532:RNR917534 RXN917532:RXN917534 SHJ917532:SHJ917534 SRF917532:SRF917534 TBB917532:TBB917534 TKX917532:TKX917534 TUT917532:TUT917534 UEP917532:UEP917534 UOL917532:UOL917534 UYH917532:UYH917534 VID917532:VID917534 VRZ917532:VRZ917534 WBV917532:WBV917534 WLR917532:WLR917534 WVN917532:WVN917534 F983068:F983070 JB983068:JB983070 SX983068:SX983070 ACT983068:ACT983070 AMP983068:AMP983070 AWL983068:AWL983070 BGH983068:BGH983070 BQD983068:BQD983070 BZZ983068:BZZ983070 CJV983068:CJV983070 CTR983068:CTR983070 DDN983068:DDN983070 DNJ983068:DNJ983070 DXF983068:DXF983070 EHB983068:EHB983070 EQX983068:EQX983070 FAT983068:FAT983070 FKP983068:FKP983070 FUL983068:FUL983070 GEH983068:GEH983070 GOD983068:GOD983070 GXZ983068:GXZ983070 HHV983068:HHV983070 HRR983068:HRR983070 IBN983068:IBN983070 ILJ983068:ILJ983070 IVF983068:IVF983070 JFB983068:JFB983070 JOX983068:JOX983070 JYT983068:JYT983070 KIP983068:KIP983070 KSL983068:KSL983070 LCH983068:LCH983070 LMD983068:LMD983070 LVZ983068:LVZ983070 MFV983068:MFV983070 MPR983068:MPR983070 MZN983068:MZN983070 NJJ983068:NJJ983070 NTF983068:NTF983070 ODB983068:ODB983070 OMX983068:OMX983070 OWT983068:OWT983070 PGP983068:PGP983070 PQL983068:PQL983070 QAH983068:QAH983070 QKD983068:QKD983070 QTZ983068:QTZ983070 RDV983068:RDV983070 RNR983068:RNR983070 RXN983068:RXN983070 SHJ983068:SHJ983070 SRF983068:SRF983070 TBB983068:TBB983070 TKX983068:TKX983070 TUT983068:TUT983070 UEP983068:UEP983070 UOL983068:UOL983070 UYH983068:UYH983070 VID983068:VID983070 VRZ983068:VRZ983070 WBV983068:WBV983070 WLR983068:WLR983070 WVN983068:WVN983070 F32:F35 JB32:JB35 SX32:SX35 ACT32:ACT35 AMP32:AMP35 AWL32:AWL35 BGH32:BGH35 BQD32:BQD35 BZZ32:BZZ35 CJV32:CJV35 CTR32:CTR35 DDN32:DDN35 DNJ32:DNJ35 DXF32:DXF35 EHB32:EHB35 EQX32:EQX35 FAT32:FAT35 FKP32:FKP35 FUL32:FUL35 GEH32:GEH35 GOD32:GOD35 GXZ32:GXZ35 HHV32:HHV35 HRR32:HRR35 IBN32:IBN35 ILJ32:ILJ35 IVF32:IVF35 JFB32:JFB35 JOX32:JOX35 JYT32:JYT35 KIP32:KIP35 KSL32:KSL35 LCH32:LCH35 LMD32:LMD35 LVZ32:LVZ35 MFV32:MFV35 MPR32:MPR35 MZN32:MZN35 NJJ32:NJJ35 NTF32:NTF35 ODB32:ODB35 OMX32:OMX35 OWT32:OWT35 PGP32:PGP35 PQL32:PQL35 QAH32:QAH35 QKD32:QKD35 QTZ32:QTZ35 RDV32:RDV35 RNR32:RNR35 RXN32:RXN35 SHJ32:SHJ35 SRF32:SRF35 TBB32:TBB35 TKX32:TKX35 TUT32:TUT35 UEP32:UEP35 UOL32:UOL35 UYH32:UYH35 VID32:VID35 VRZ32:VRZ35 WBV32:WBV35 WLR32:WLR35 WVN32:WVN35 F65568:F65571 JB65568:JB65571 SX65568:SX65571 ACT65568:ACT65571 AMP65568:AMP65571 AWL65568:AWL65571 BGH65568:BGH65571 BQD65568:BQD65571 BZZ65568:BZZ65571 CJV65568:CJV65571 CTR65568:CTR65571 DDN65568:DDN65571 DNJ65568:DNJ65571 DXF65568:DXF65571 EHB65568:EHB65571 EQX65568:EQX65571 FAT65568:FAT65571 FKP65568:FKP65571 FUL65568:FUL65571 GEH65568:GEH65571 GOD65568:GOD65571 GXZ65568:GXZ65571 HHV65568:HHV65571 HRR65568:HRR65571 IBN65568:IBN65571 ILJ65568:ILJ65571 IVF65568:IVF65571 JFB65568:JFB65571 JOX65568:JOX65571 JYT65568:JYT65571 KIP65568:KIP65571 KSL65568:KSL65571 LCH65568:LCH65571 LMD65568:LMD65571 LVZ65568:LVZ65571 MFV65568:MFV65571 MPR65568:MPR65571 MZN65568:MZN65571 NJJ65568:NJJ65571 NTF65568:NTF65571 ODB65568:ODB65571 OMX65568:OMX65571 OWT65568:OWT65571 PGP65568:PGP65571 PQL65568:PQL65571 QAH65568:QAH65571 QKD65568:QKD65571 QTZ65568:QTZ65571 RDV65568:RDV65571 RNR65568:RNR65571 RXN65568:RXN65571 SHJ65568:SHJ65571 SRF65568:SRF65571 TBB65568:TBB65571 TKX65568:TKX65571 TUT65568:TUT65571 UEP65568:UEP65571 UOL65568:UOL65571 UYH65568:UYH65571 VID65568:VID65571 VRZ65568:VRZ65571 WBV65568:WBV65571 WLR65568:WLR65571 WVN65568:WVN65571 F131104:F131107 JB131104:JB131107 SX131104:SX131107 ACT131104:ACT131107 AMP131104:AMP131107 AWL131104:AWL131107 BGH131104:BGH131107 BQD131104:BQD131107 BZZ131104:BZZ131107 CJV131104:CJV131107 CTR131104:CTR131107 DDN131104:DDN131107 DNJ131104:DNJ131107 DXF131104:DXF131107 EHB131104:EHB131107 EQX131104:EQX131107 FAT131104:FAT131107 FKP131104:FKP131107 FUL131104:FUL131107 GEH131104:GEH131107 GOD131104:GOD131107 GXZ131104:GXZ131107 HHV131104:HHV131107 HRR131104:HRR131107 IBN131104:IBN131107 ILJ131104:ILJ131107 IVF131104:IVF131107 JFB131104:JFB131107 JOX131104:JOX131107 JYT131104:JYT131107 KIP131104:KIP131107 KSL131104:KSL131107 LCH131104:LCH131107 LMD131104:LMD131107 LVZ131104:LVZ131107 MFV131104:MFV131107 MPR131104:MPR131107 MZN131104:MZN131107 NJJ131104:NJJ131107 NTF131104:NTF131107 ODB131104:ODB131107 OMX131104:OMX131107 OWT131104:OWT131107 PGP131104:PGP131107 PQL131104:PQL131107 QAH131104:QAH131107 QKD131104:QKD131107 QTZ131104:QTZ131107 RDV131104:RDV131107 RNR131104:RNR131107 RXN131104:RXN131107 SHJ131104:SHJ131107 SRF131104:SRF131107 TBB131104:TBB131107 TKX131104:TKX131107 TUT131104:TUT131107 UEP131104:UEP131107 UOL131104:UOL131107 UYH131104:UYH131107 VID131104:VID131107 VRZ131104:VRZ131107 WBV131104:WBV131107 WLR131104:WLR131107 WVN131104:WVN131107 F196640:F196643 JB196640:JB196643 SX196640:SX196643 ACT196640:ACT196643 AMP196640:AMP196643 AWL196640:AWL196643 BGH196640:BGH196643 BQD196640:BQD196643 BZZ196640:BZZ196643 CJV196640:CJV196643 CTR196640:CTR196643 DDN196640:DDN196643 DNJ196640:DNJ196643 DXF196640:DXF196643 EHB196640:EHB196643 EQX196640:EQX196643 FAT196640:FAT196643 FKP196640:FKP196643 FUL196640:FUL196643 GEH196640:GEH196643 GOD196640:GOD196643 GXZ196640:GXZ196643 HHV196640:HHV196643 HRR196640:HRR196643 IBN196640:IBN196643 ILJ196640:ILJ196643 IVF196640:IVF196643 JFB196640:JFB196643 JOX196640:JOX196643 JYT196640:JYT196643 KIP196640:KIP196643 KSL196640:KSL196643 LCH196640:LCH196643 LMD196640:LMD196643 LVZ196640:LVZ196643 MFV196640:MFV196643 MPR196640:MPR196643 MZN196640:MZN196643 NJJ196640:NJJ196643 NTF196640:NTF196643 ODB196640:ODB196643 OMX196640:OMX196643 OWT196640:OWT196643 PGP196640:PGP196643 PQL196640:PQL196643 QAH196640:QAH196643 QKD196640:QKD196643 QTZ196640:QTZ196643 RDV196640:RDV196643 RNR196640:RNR196643 RXN196640:RXN196643 SHJ196640:SHJ196643 SRF196640:SRF196643 TBB196640:TBB196643 TKX196640:TKX196643 TUT196640:TUT196643 UEP196640:UEP196643 UOL196640:UOL196643 UYH196640:UYH196643 VID196640:VID196643 VRZ196640:VRZ196643 WBV196640:WBV196643 WLR196640:WLR196643 WVN196640:WVN196643 F262176:F262179 JB262176:JB262179 SX262176:SX262179 ACT262176:ACT262179 AMP262176:AMP262179 AWL262176:AWL262179 BGH262176:BGH262179 BQD262176:BQD262179 BZZ262176:BZZ262179 CJV262176:CJV262179 CTR262176:CTR262179 DDN262176:DDN262179 DNJ262176:DNJ262179 DXF262176:DXF262179 EHB262176:EHB262179 EQX262176:EQX262179 FAT262176:FAT262179 FKP262176:FKP262179 FUL262176:FUL262179 GEH262176:GEH262179 GOD262176:GOD262179 GXZ262176:GXZ262179 HHV262176:HHV262179 HRR262176:HRR262179 IBN262176:IBN262179 ILJ262176:ILJ262179 IVF262176:IVF262179 JFB262176:JFB262179 JOX262176:JOX262179 JYT262176:JYT262179 KIP262176:KIP262179 KSL262176:KSL262179 LCH262176:LCH262179 LMD262176:LMD262179 LVZ262176:LVZ262179 MFV262176:MFV262179 MPR262176:MPR262179 MZN262176:MZN262179 NJJ262176:NJJ262179 NTF262176:NTF262179 ODB262176:ODB262179 OMX262176:OMX262179 OWT262176:OWT262179 PGP262176:PGP262179 PQL262176:PQL262179 QAH262176:QAH262179 QKD262176:QKD262179 QTZ262176:QTZ262179 RDV262176:RDV262179 RNR262176:RNR262179 RXN262176:RXN262179 SHJ262176:SHJ262179 SRF262176:SRF262179 TBB262176:TBB262179 TKX262176:TKX262179 TUT262176:TUT262179 UEP262176:UEP262179 UOL262176:UOL262179 UYH262176:UYH262179 VID262176:VID262179 VRZ262176:VRZ262179 WBV262176:WBV262179 WLR262176:WLR262179 WVN262176:WVN262179 F327712:F327715 JB327712:JB327715 SX327712:SX327715 ACT327712:ACT327715 AMP327712:AMP327715 AWL327712:AWL327715 BGH327712:BGH327715 BQD327712:BQD327715 BZZ327712:BZZ327715 CJV327712:CJV327715 CTR327712:CTR327715 DDN327712:DDN327715 DNJ327712:DNJ327715 DXF327712:DXF327715 EHB327712:EHB327715 EQX327712:EQX327715 FAT327712:FAT327715 FKP327712:FKP327715 FUL327712:FUL327715 GEH327712:GEH327715 GOD327712:GOD327715 GXZ327712:GXZ327715 HHV327712:HHV327715 HRR327712:HRR327715 IBN327712:IBN327715 ILJ327712:ILJ327715 IVF327712:IVF327715 JFB327712:JFB327715 JOX327712:JOX327715 JYT327712:JYT327715 KIP327712:KIP327715 KSL327712:KSL327715 LCH327712:LCH327715 LMD327712:LMD327715 LVZ327712:LVZ327715 MFV327712:MFV327715 MPR327712:MPR327715 MZN327712:MZN327715 NJJ327712:NJJ327715 NTF327712:NTF327715 ODB327712:ODB327715 OMX327712:OMX327715 OWT327712:OWT327715 PGP327712:PGP327715 PQL327712:PQL327715 QAH327712:QAH327715 QKD327712:QKD327715 QTZ327712:QTZ327715 RDV327712:RDV327715 RNR327712:RNR327715 RXN327712:RXN327715 SHJ327712:SHJ327715 SRF327712:SRF327715 TBB327712:TBB327715 TKX327712:TKX327715 TUT327712:TUT327715 UEP327712:UEP327715 UOL327712:UOL327715 UYH327712:UYH327715 VID327712:VID327715 VRZ327712:VRZ327715 WBV327712:WBV327715 WLR327712:WLR327715 WVN327712:WVN327715 F393248:F393251 JB393248:JB393251 SX393248:SX393251 ACT393248:ACT393251 AMP393248:AMP393251 AWL393248:AWL393251 BGH393248:BGH393251 BQD393248:BQD393251 BZZ393248:BZZ393251 CJV393248:CJV393251 CTR393248:CTR393251 DDN393248:DDN393251 DNJ393248:DNJ393251 DXF393248:DXF393251 EHB393248:EHB393251 EQX393248:EQX393251 FAT393248:FAT393251 FKP393248:FKP393251 FUL393248:FUL393251 GEH393248:GEH393251 GOD393248:GOD393251 GXZ393248:GXZ393251 HHV393248:HHV393251 HRR393248:HRR393251 IBN393248:IBN393251 ILJ393248:ILJ393251 IVF393248:IVF393251 JFB393248:JFB393251 JOX393248:JOX393251 JYT393248:JYT393251 KIP393248:KIP393251 KSL393248:KSL393251 LCH393248:LCH393251 LMD393248:LMD393251 LVZ393248:LVZ393251 MFV393248:MFV393251 MPR393248:MPR393251 MZN393248:MZN393251 NJJ393248:NJJ393251 NTF393248:NTF393251 ODB393248:ODB393251 OMX393248:OMX393251 OWT393248:OWT393251 PGP393248:PGP393251 PQL393248:PQL393251 QAH393248:QAH393251 QKD393248:QKD393251 QTZ393248:QTZ393251 RDV393248:RDV393251 RNR393248:RNR393251 RXN393248:RXN393251 SHJ393248:SHJ393251 SRF393248:SRF393251 TBB393248:TBB393251 TKX393248:TKX393251 TUT393248:TUT393251 UEP393248:UEP393251 UOL393248:UOL393251 UYH393248:UYH393251 VID393248:VID393251 VRZ393248:VRZ393251 WBV393248:WBV393251 WLR393248:WLR393251 WVN393248:WVN393251 F458784:F458787 JB458784:JB458787 SX458784:SX458787 ACT458784:ACT458787 AMP458784:AMP458787 AWL458784:AWL458787 BGH458784:BGH458787 BQD458784:BQD458787 BZZ458784:BZZ458787 CJV458784:CJV458787 CTR458784:CTR458787 DDN458784:DDN458787 DNJ458784:DNJ458787 DXF458784:DXF458787 EHB458784:EHB458787 EQX458784:EQX458787 FAT458784:FAT458787 FKP458784:FKP458787 FUL458784:FUL458787 GEH458784:GEH458787 GOD458784:GOD458787 GXZ458784:GXZ458787 HHV458784:HHV458787 HRR458784:HRR458787 IBN458784:IBN458787 ILJ458784:ILJ458787 IVF458784:IVF458787 JFB458784:JFB458787 JOX458784:JOX458787 JYT458784:JYT458787 KIP458784:KIP458787 KSL458784:KSL458787 LCH458784:LCH458787 LMD458784:LMD458787 LVZ458784:LVZ458787 MFV458784:MFV458787 MPR458784:MPR458787 MZN458784:MZN458787 NJJ458784:NJJ458787 NTF458784:NTF458787 ODB458784:ODB458787 OMX458784:OMX458787 OWT458784:OWT458787 PGP458784:PGP458787 PQL458784:PQL458787 QAH458784:QAH458787 QKD458784:QKD458787 QTZ458784:QTZ458787 RDV458784:RDV458787 RNR458784:RNR458787 RXN458784:RXN458787 SHJ458784:SHJ458787 SRF458784:SRF458787 TBB458784:TBB458787 TKX458784:TKX458787 TUT458784:TUT458787 UEP458784:UEP458787 UOL458784:UOL458787 UYH458784:UYH458787 VID458784:VID458787 VRZ458784:VRZ458787 WBV458784:WBV458787 WLR458784:WLR458787 WVN458784:WVN458787 F524320:F524323 JB524320:JB524323 SX524320:SX524323 ACT524320:ACT524323 AMP524320:AMP524323 AWL524320:AWL524323 BGH524320:BGH524323 BQD524320:BQD524323 BZZ524320:BZZ524323 CJV524320:CJV524323 CTR524320:CTR524323 DDN524320:DDN524323 DNJ524320:DNJ524323 DXF524320:DXF524323 EHB524320:EHB524323 EQX524320:EQX524323 FAT524320:FAT524323 FKP524320:FKP524323 FUL524320:FUL524323 GEH524320:GEH524323 GOD524320:GOD524323 GXZ524320:GXZ524323 HHV524320:HHV524323 HRR524320:HRR524323 IBN524320:IBN524323 ILJ524320:ILJ524323 IVF524320:IVF524323 JFB524320:JFB524323 JOX524320:JOX524323 JYT524320:JYT524323 KIP524320:KIP524323 KSL524320:KSL524323 LCH524320:LCH524323 LMD524320:LMD524323 LVZ524320:LVZ524323 MFV524320:MFV524323 MPR524320:MPR524323 MZN524320:MZN524323 NJJ524320:NJJ524323 NTF524320:NTF524323 ODB524320:ODB524323 OMX524320:OMX524323 OWT524320:OWT524323 PGP524320:PGP524323 PQL524320:PQL524323 QAH524320:QAH524323 QKD524320:QKD524323 QTZ524320:QTZ524323 RDV524320:RDV524323 RNR524320:RNR524323 RXN524320:RXN524323 SHJ524320:SHJ524323 SRF524320:SRF524323 TBB524320:TBB524323 TKX524320:TKX524323 TUT524320:TUT524323 UEP524320:UEP524323 UOL524320:UOL524323 UYH524320:UYH524323 VID524320:VID524323 VRZ524320:VRZ524323 WBV524320:WBV524323 WLR524320:WLR524323 WVN524320:WVN524323 F589856:F589859 JB589856:JB589859 SX589856:SX589859 ACT589856:ACT589859 AMP589856:AMP589859 AWL589856:AWL589859 BGH589856:BGH589859 BQD589856:BQD589859 BZZ589856:BZZ589859 CJV589856:CJV589859 CTR589856:CTR589859 DDN589856:DDN589859 DNJ589856:DNJ589859 DXF589856:DXF589859 EHB589856:EHB589859 EQX589856:EQX589859 FAT589856:FAT589859 FKP589856:FKP589859 FUL589856:FUL589859 GEH589856:GEH589859 GOD589856:GOD589859 GXZ589856:GXZ589859 HHV589856:HHV589859 HRR589856:HRR589859 IBN589856:IBN589859 ILJ589856:ILJ589859 IVF589856:IVF589859 JFB589856:JFB589859 JOX589856:JOX589859 JYT589856:JYT589859 KIP589856:KIP589859 KSL589856:KSL589859 LCH589856:LCH589859 LMD589856:LMD589859 LVZ589856:LVZ589859 MFV589856:MFV589859 MPR589856:MPR589859 MZN589856:MZN589859 NJJ589856:NJJ589859 NTF589856:NTF589859 ODB589856:ODB589859 OMX589856:OMX589859 OWT589856:OWT589859 PGP589856:PGP589859 PQL589856:PQL589859 QAH589856:QAH589859 QKD589856:QKD589859 QTZ589856:QTZ589859 RDV589856:RDV589859 RNR589856:RNR589859 RXN589856:RXN589859 SHJ589856:SHJ589859 SRF589856:SRF589859 TBB589856:TBB589859 TKX589856:TKX589859 TUT589856:TUT589859 UEP589856:UEP589859 UOL589856:UOL589859 UYH589856:UYH589859 VID589856:VID589859 VRZ589856:VRZ589859 WBV589856:WBV589859 WLR589856:WLR589859 WVN589856:WVN589859 F655392:F655395 JB655392:JB655395 SX655392:SX655395 ACT655392:ACT655395 AMP655392:AMP655395 AWL655392:AWL655395 BGH655392:BGH655395 BQD655392:BQD655395 BZZ655392:BZZ655395 CJV655392:CJV655395 CTR655392:CTR655395 DDN655392:DDN655395 DNJ655392:DNJ655395 DXF655392:DXF655395 EHB655392:EHB655395 EQX655392:EQX655395 FAT655392:FAT655395 FKP655392:FKP655395 FUL655392:FUL655395 GEH655392:GEH655395 GOD655392:GOD655395 GXZ655392:GXZ655395 HHV655392:HHV655395 HRR655392:HRR655395 IBN655392:IBN655395 ILJ655392:ILJ655395 IVF655392:IVF655395 JFB655392:JFB655395 JOX655392:JOX655395 JYT655392:JYT655395 KIP655392:KIP655395 KSL655392:KSL655395 LCH655392:LCH655395 LMD655392:LMD655395 LVZ655392:LVZ655395 MFV655392:MFV655395 MPR655392:MPR655395 MZN655392:MZN655395 NJJ655392:NJJ655395 NTF655392:NTF655395 ODB655392:ODB655395 OMX655392:OMX655395 OWT655392:OWT655395 PGP655392:PGP655395 PQL655392:PQL655395 QAH655392:QAH655395 QKD655392:QKD655395 QTZ655392:QTZ655395 RDV655392:RDV655395 RNR655392:RNR655395 RXN655392:RXN655395 SHJ655392:SHJ655395 SRF655392:SRF655395 TBB655392:TBB655395 TKX655392:TKX655395 TUT655392:TUT655395 UEP655392:UEP655395 UOL655392:UOL655395 UYH655392:UYH655395 VID655392:VID655395 VRZ655392:VRZ655395 WBV655392:WBV655395 WLR655392:WLR655395 WVN655392:WVN655395 F720928:F720931 JB720928:JB720931 SX720928:SX720931 ACT720928:ACT720931 AMP720928:AMP720931 AWL720928:AWL720931 BGH720928:BGH720931 BQD720928:BQD720931 BZZ720928:BZZ720931 CJV720928:CJV720931 CTR720928:CTR720931 DDN720928:DDN720931 DNJ720928:DNJ720931 DXF720928:DXF720931 EHB720928:EHB720931 EQX720928:EQX720931 FAT720928:FAT720931 FKP720928:FKP720931 FUL720928:FUL720931 GEH720928:GEH720931 GOD720928:GOD720931 GXZ720928:GXZ720931 HHV720928:HHV720931 HRR720928:HRR720931 IBN720928:IBN720931 ILJ720928:ILJ720931 IVF720928:IVF720931 JFB720928:JFB720931 JOX720928:JOX720931 JYT720928:JYT720931 KIP720928:KIP720931 KSL720928:KSL720931 LCH720928:LCH720931 LMD720928:LMD720931 LVZ720928:LVZ720931 MFV720928:MFV720931 MPR720928:MPR720931 MZN720928:MZN720931 NJJ720928:NJJ720931 NTF720928:NTF720931 ODB720928:ODB720931 OMX720928:OMX720931 OWT720928:OWT720931 PGP720928:PGP720931 PQL720928:PQL720931 QAH720928:QAH720931 QKD720928:QKD720931 QTZ720928:QTZ720931 RDV720928:RDV720931 RNR720928:RNR720931 RXN720928:RXN720931 SHJ720928:SHJ720931 SRF720928:SRF720931 TBB720928:TBB720931 TKX720928:TKX720931 TUT720928:TUT720931 UEP720928:UEP720931 UOL720928:UOL720931 UYH720928:UYH720931 VID720928:VID720931 VRZ720928:VRZ720931 WBV720928:WBV720931 WLR720928:WLR720931 WVN720928:WVN720931 F786464:F786467 JB786464:JB786467 SX786464:SX786467 ACT786464:ACT786467 AMP786464:AMP786467 AWL786464:AWL786467 BGH786464:BGH786467 BQD786464:BQD786467 BZZ786464:BZZ786467 CJV786464:CJV786467 CTR786464:CTR786467 DDN786464:DDN786467 DNJ786464:DNJ786467 DXF786464:DXF786467 EHB786464:EHB786467 EQX786464:EQX786467 FAT786464:FAT786467 FKP786464:FKP786467 FUL786464:FUL786467 GEH786464:GEH786467 GOD786464:GOD786467 GXZ786464:GXZ786467 HHV786464:HHV786467 HRR786464:HRR786467 IBN786464:IBN786467 ILJ786464:ILJ786467 IVF786464:IVF786467 JFB786464:JFB786467 JOX786464:JOX786467 JYT786464:JYT786467 KIP786464:KIP786467 KSL786464:KSL786467 LCH786464:LCH786467 LMD786464:LMD786467 LVZ786464:LVZ786467 MFV786464:MFV786467 MPR786464:MPR786467 MZN786464:MZN786467 NJJ786464:NJJ786467 NTF786464:NTF786467 ODB786464:ODB786467 OMX786464:OMX786467 OWT786464:OWT786467 PGP786464:PGP786467 PQL786464:PQL786467 QAH786464:QAH786467 QKD786464:QKD786467 QTZ786464:QTZ786467 RDV786464:RDV786467 RNR786464:RNR786467 RXN786464:RXN786467 SHJ786464:SHJ786467 SRF786464:SRF786467 TBB786464:TBB786467 TKX786464:TKX786467 TUT786464:TUT786467 UEP786464:UEP786467 UOL786464:UOL786467 UYH786464:UYH786467 VID786464:VID786467 VRZ786464:VRZ786467 WBV786464:WBV786467 WLR786464:WLR786467 WVN786464:WVN786467 F852000:F852003 JB852000:JB852003 SX852000:SX852003 ACT852000:ACT852003 AMP852000:AMP852003 AWL852000:AWL852003 BGH852000:BGH852003 BQD852000:BQD852003 BZZ852000:BZZ852003 CJV852000:CJV852003 CTR852000:CTR852003 DDN852000:DDN852003 DNJ852000:DNJ852003 DXF852000:DXF852003 EHB852000:EHB852003 EQX852000:EQX852003 FAT852000:FAT852003 FKP852000:FKP852003 FUL852000:FUL852003 GEH852000:GEH852003 GOD852000:GOD852003 GXZ852000:GXZ852003 HHV852000:HHV852003 HRR852000:HRR852003 IBN852000:IBN852003 ILJ852000:ILJ852003 IVF852000:IVF852003 JFB852000:JFB852003 JOX852000:JOX852003 JYT852000:JYT852003 KIP852000:KIP852003 KSL852000:KSL852003 LCH852000:LCH852003 LMD852000:LMD852003 LVZ852000:LVZ852003 MFV852000:MFV852003 MPR852000:MPR852003 MZN852000:MZN852003 NJJ852000:NJJ852003 NTF852000:NTF852003 ODB852000:ODB852003 OMX852000:OMX852003 OWT852000:OWT852003 PGP852000:PGP852003 PQL852000:PQL852003 QAH852000:QAH852003 QKD852000:QKD852003 QTZ852000:QTZ852003 RDV852000:RDV852003 RNR852000:RNR852003 RXN852000:RXN852003 SHJ852000:SHJ852003 SRF852000:SRF852003 TBB852000:TBB852003 TKX852000:TKX852003 TUT852000:TUT852003 UEP852000:UEP852003 UOL852000:UOL852003 UYH852000:UYH852003 VID852000:VID852003 VRZ852000:VRZ852003 WBV852000:WBV852003 WLR852000:WLR852003 WVN852000:WVN852003 F917536:F917539 JB917536:JB917539 SX917536:SX917539 ACT917536:ACT917539 AMP917536:AMP917539 AWL917536:AWL917539 BGH917536:BGH917539 BQD917536:BQD917539 BZZ917536:BZZ917539 CJV917536:CJV917539 CTR917536:CTR917539 DDN917536:DDN917539 DNJ917536:DNJ917539 DXF917536:DXF917539 EHB917536:EHB917539 EQX917536:EQX917539 FAT917536:FAT917539 FKP917536:FKP917539 FUL917536:FUL917539 GEH917536:GEH917539 GOD917536:GOD917539 GXZ917536:GXZ917539 HHV917536:HHV917539 HRR917536:HRR917539 IBN917536:IBN917539 ILJ917536:ILJ917539 IVF917536:IVF917539 JFB917536:JFB917539 JOX917536:JOX917539 JYT917536:JYT917539 KIP917536:KIP917539 KSL917536:KSL917539 LCH917536:LCH917539 LMD917536:LMD917539 LVZ917536:LVZ917539 MFV917536:MFV917539 MPR917536:MPR917539 MZN917536:MZN917539 NJJ917536:NJJ917539 NTF917536:NTF917539 ODB917536:ODB917539 OMX917536:OMX917539 OWT917536:OWT917539 PGP917536:PGP917539 PQL917536:PQL917539 QAH917536:QAH917539 QKD917536:QKD917539 QTZ917536:QTZ917539 RDV917536:RDV917539 RNR917536:RNR917539 RXN917536:RXN917539 SHJ917536:SHJ917539 SRF917536:SRF917539 TBB917536:TBB917539 TKX917536:TKX917539 TUT917536:TUT917539 UEP917536:UEP917539 UOL917536:UOL917539 UYH917536:UYH917539 VID917536:VID917539 VRZ917536:VRZ917539 WBV917536:WBV917539 WLR917536:WLR917539 WVN917536:WVN917539 F983072:F983075 JB983072:JB983075 SX983072:SX983075 ACT983072:ACT983075 AMP983072:AMP983075 AWL983072:AWL983075 BGH983072:BGH983075 BQD983072:BQD983075 BZZ983072:BZZ983075 CJV983072:CJV983075 CTR983072:CTR983075 DDN983072:DDN983075 DNJ983072:DNJ983075 DXF983072:DXF983075 EHB983072:EHB983075 EQX983072:EQX983075 FAT983072:FAT983075 FKP983072:FKP983075 FUL983072:FUL983075 GEH983072:GEH983075 GOD983072:GOD983075 GXZ983072:GXZ983075 HHV983072:HHV983075 HRR983072:HRR983075 IBN983072:IBN983075 ILJ983072:ILJ983075 IVF983072:IVF983075 JFB983072:JFB983075 JOX983072:JOX983075 JYT983072:JYT983075 KIP983072:KIP983075 KSL983072:KSL983075 LCH983072:LCH983075 LMD983072:LMD983075 LVZ983072:LVZ983075 MFV983072:MFV983075 MPR983072:MPR983075 MZN983072:MZN983075 NJJ983072:NJJ983075 NTF983072:NTF983075 ODB983072:ODB983075 OMX983072:OMX983075 OWT983072:OWT983075 PGP983072:PGP983075 PQL983072:PQL983075 QAH983072:QAH983075 QKD983072:QKD983075 QTZ983072:QTZ983075 RDV983072:RDV983075 RNR983072:RNR983075 RXN983072:RXN983075 SHJ983072:SHJ983075 SRF983072:SRF983075 TBB983072:TBB983075 TKX983072:TKX983075 TUT983072:TUT983075 UEP983072:UEP983075 UOL983072:UOL983075 UYH983072:UYH983075 VID983072:VID983075 VRZ983072:VRZ983075 WBV983072:WBV983075 WLR983072:WLR983075 WVN983072:WVN983075" xr:uid="{3F737F47-3407-4D6A-A43E-DF6F671F871F}">
      <formula1>"あり,なし"</formula1>
    </dataValidation>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xr:uid="{922A6913-FACA-407D-AC44-57D409EC44AE}">
      <formula1>$S$3:$S$10</formula1>
    </dataValidation>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2 JB65562 SX65562 ACT65562 AMP65562 AWL65562 BGH65562 BQD65562 BZZ65562 CJV65562 CTR65562 DDN65562 DNJ65562 DXF65562 EHB65562 EQX65562 FAT65562 FKP65562 FUL65562 GEH65562 GOD65562 GXZ65562 HHV65562 HRR65562 IBN65562 ILJ65562 IVF65562 JFB65562 JOX65562 JYT65562 KIP65562 KSL65562 LCH65562 LMD65562 LVZ65562 MFV65562 MPR65562 MZN65562 NJJ65562 NTF65562 ODB65562 OMX65562 OWT65562 PGP65562 PQL65562 QAH65562 QKD65562 QTZ65562 RDV65562 RNR65562 RXN65562 SHJ65562 SRF65562 TBB65562 TKX65562 TUT65562 UEP65562 UOL65562 UYH65562 VID65562 VRZ65562 WBV65562 WLR65562 WVN65562 F131098 JB131098 SX131098 ACT131098 AMP131098 AWL131098 BGH131098 BQD131098 BZZ131098 CJV131098 CTR131098 DDN131098 DNJ131098 DXF131098 EHB131098 EQX131098 FAT131098 FKP131098 FUL131098 GEH131098 GOD131098 GXZ131098 HHV131098 HRR131098 IBN131098 ILJ131098 IVF131098 JFB131098 JOX131098 JYT131098 KIP131098 KSL131098 LCH131098 LMD131098 LVZ131098 MFV131098 MPR131098 MZN131098 NJJ131098 NTF131098 ODB131098 OMX131098 OWT131098 PGP131098 PQL131098 QAH131098 QKD131098 QTZ131098 RDV131098 RNR131098 RXN131098 SHJ131098 SRF131098 TBB131098 TKX131098 TUT131098 UEP131098 UOL131098 UYH131098 VID131098 VRZ131098 WBV131098 WLR131098 WVN131098 F196634 JB196634 SX196634 ACT196634 AMP196634 AWL196634 BGH196634 BQD196634 BZZ196634 CJV196634 CTR196634 DDN196634 DNJ196634 DXF196634 EHB196634 EQX196634 FAT196634 FKP196634 FUL196634 GEH196634 GOD196634 GXZ196634 HHV196634 HRR196634 IBN196634 ILJ196634 IVF196634 JFB196634 JOX196634 JYT196634 KIP196634 KSL196634 LCH196634 LMD196634 LVZ196634 MFV196634 MPR196634 MZN196634 NJJ196634 NTF196634 ODB196634 OMX196634 OWT196634 PGP196634 PQL196634 QAH196634 QKD196634 QTZ196634 RDV196634 RNR196634 RXN196634 SHJ196634 SRF196634 TBB196634 TKX196634 TUT196634 UEP196634 UOL196634 UYH196634 VID196634 VRZ196634 WBV196634 WLR196634 WVN196634 F262170 JB262170 SX262170 ACT262170 AMP262170 AWL262170 BGH262170 BQD262170 BZZ262170 CJV262170 CTR262170 DDN262170 DNJ262170 DXF262170 EHB262170 EQX262170 FAT262170 FKP262170 FUL262170 GEH262170 GOD262170 GXZ262170 HHV262170 HRR262170 IBN262170 ILJ262170 IVF262170 JFB262170 JOX262170 JYT262170 KIP262170 KSL262170 LCH262170 LMD262170 LVZ262170 MFV262170 MPR262170 MZN262170 NJJ262170 NTF262170 ODB262170 OMX262170 OWT262170 PGP262170 PQL262170 QAH262170 QKD262170 QTZ262170 RDV262170 RNR262170 RXN262170 SHJ262170 SRF262170 TBB262170 TKX262170 TUT262170 UEP262170 UOL262170 UYH262170 VID262170 VRZ262170 WBV262170 WLR262170 WVN262170 F327706 JB327706 SX327706 ACT327706 AMP327706 AWL327706 BGH327706 BQD327706 BZZ327706 CJV327706 CTR327706 DDN327706 DNJ327706 DXF327706 EHB327706 EQX327706 FAT327706 FKP327706 FUL327706 GEH327706 GOD327706 GXZ327706 HHV327706 HRR327706 IBN327706 ILJ327706 IVF327706 JFB327706 JOX327706 JYT327706 KIP327706 KSL327706 LCH327706 LMD327706 LVZ327706 MFV327706 MPR327706 MZN327706 NJJ327706 NTF327706 ODB327706 OMX327706 OWT327706 PGP327706 PQL327706 QAH327706 QKD327706 QTZ327706 RDV327706 RNR327706 RXN327706 SHJ327706 SRF327706 TBB327706 TKX327706 TUT327706 UEP327706 UOL327706 UYH327706 VID327706 VRZ327706 WBV327706 WLR327706 WVN327706 F393242 JB393242 SX393242 ACT393242 AMP393242 AWL393242 BGH393242 BQD393242 BZZ393242 CJV393242 CTR393242 DDN393242 DNJ393242 DXF393242 EHB393242 EQX393242 FAT393242 FKP393242 FUL393242 GEH393242 GOD393242 GXZ393242 HHV393242 HRR393242 IBN393242 ILJ393242 IVF393242 JFB393242 JOX393242 JYT393242 KIP393242 KSL393242 LCH393242 LMD393242 LVZ393242 MFV393242 MPR393242 MZN393242 NJJ393242 NTF393242 ODB393242 OMX393242 OWT393242 PGP393242 PQL393242 QAH393242 QKD393242 QTZ393242 RDV393242 RNR393242 RXN393242 SHJ393242 SRF393242 TBB393242 TKX393242 TUT393242 UEP393242 UOL393242 UYH393242 VID393242 VRZ393242 WBV393242 WLR393242 WVN393242 F458778 JB458778 SX458778 ACT458778 AMP458778 AWL458778 BGH458778 BQD458778 BZZ458778 CJV458778 CTR458778 DDN458778 DNJ458778 DXF458778 EHB458778 EQX458778 FAT458778 FKP458778 FUL458778 GEH458778 GOD458778 GXZ458778 HHV458778 HRR458778 IBN458778 ILJ458778 IVF458778 JFB458778 JOX458778 JYT458778 KIP458778 KSL458778 LCH458778 LMD458778 LVZ458778 MFV458778 MPR458778 MZN458778 NJJ458778 NTF458778 ODB458778 OMX458778 OWT458778 PGP458778 PQL458778 QAH458778 QKD458778 QTZ458778 RDV458778 RNR458778 RXN458778 SHJ458778 SRF458778 TBB458778 TKX458778 TUT458778 UEP458778 UOL458778 UYH458778 VID458778 VRZ458778 WBV458778 WLR458778 WVN458778 F524314 JB524314 SX524314 ACT524314 AMP524314 AWL524314 BGH524314 BQD524314 BZZ524314 CJV524314 CTR524314 DDN524314 DNJ524314 DXF524314 EHB524314 EQX524314 FAT524314 FKP524314 FUL524314 GEH524314 GOD524314 GXZ524314 HHV524314 HRR524314 IBN524314 ILJ524314 IVF524314 JFB524314 JOX524314 JYT524314 KIP524314 KSL524314 LCH524314 LMD524314 LVZ524314 MFV524314 MPR524314 MZN524314 NJJ524314 NTF524314 ODB524314 OMX524314 OWT524314 PGP524314 PQL524314 QAH524314 QKD524314 QTZ524314 RDV524314 RNR524314 RXN524314 SHJ524314 SRF524314 TBB524314 TKX524314 TUT524314 UEP524314 UOL524314 UYH524314 VID524314 VRZ524314 WBV524314 WLR524314 WVN524314 F589850 JB589850 SX589850 ACT589850 AMP589850 AWL589850 BGH589850 BQD589850 BZZ589850 CJV589850 CTR589850 DDN589850 DNJ589850 DXF589850 EHB589850 EQX589850 FAT589850 FKP589850 FUL589850 GEH589850 GOD589850 GXZ589850 HHV589850 HRR589850 IBN589850 ILJ589850 IVF589850 JFB589850 JOX589850 JYT589850 KIP589850 KSL589850 LCH589850 LMD589850 LVZ589850 MFV589850 MPR589850 MZN589850 NJJ589850 NTF589850 ODB589850 OMX589850 OWT589850 PGP589850 PQL589850 QAH589850 QKD589850 QTZ589850 RDV589850 RNR589850 RXN589850 SHJ589850 SRF589850 TBB589850 TKX589850 TUT589850 UEP589850 UOL589850 UYH589850 VID589850 VRZ589850 WBV589850 WLR589850 WVN589850 F655386 JB655386 SX655386 ACT655386 AMP655386 AWL655386 BGH655386 BQD655386 BZZ655386 CJV655386 CTR655386 DDN655386 DNJ655386 DXF655386 EHB655386 EQX655386 FAT655386 FKP655386 FUL655386 GEH655386 GOD655386 GXZ655386 HHV655386 HRR655386 IBN655386 ILJ655386 IVF655386 JFB655386 JOX655386 JYT655386 KIP655386 KSL655386 LCH655386 LMD655386 LVZ655386 MFV655386 MPR655386 MZN655386 NJJ655386 NTF655386 ODB655386 OMX655386 OWT655386 PGP655386 PQL655386 QAH655386 QKD655386 QTZ655386 RDV655386 RNR655386 RXN655386 SHJ655386 SRF655386 TBB655386 TKX655386 TUT655386 UEP655386 UOL655386 UYH655386 VID655386 VRZ655386 WBV655386 WLR655386 WVN655386 F720922 JB720922 SX720922 ACT720922 AMP720922 AWL720922 BGH720922 BQD720922 BZZ720922 CJV720922 CTR720922 DDN720922 DNJ720922 DXF720922 EHB720922 EQX720922 FAT720922 FKP720922 FUL720922 GEH720922 GOD720922 GXZ720922 HHV720922 HRR720922 IBN720922 ILJ720922 IVF720922 JFB720922 JOX720922 JYT720922 KIP720922 KSL720922 LCH720922 LMD720922 LVZ720922 MFV720922 MPR720922 MZN720922 NJJ720922 NTF720922 ODB720922 OMX720922 OWT720922 PGP720922 PQL720922 QAH720922 QKD720922 QTZ720922 RDV720922 RNR720922 RXN720922 SHJ720922 SRF720922 TBB720922 TKX720922 TUT720922 UEP720922 UOL720922 UYH720922 VID720922 VRZ720922 WBV720922 WLR720922 WVN720922 F786458 JB786458 SX786458 ACT786458 AMP786458 AWL786458 BGH786458 BQD786458 BZZ786458 CJV786458 CTR786458 DDN786458 DNJ786458 DXF786458 EHB786458 EQX786458 FAT786458 FKP786458 FUL786458 GEH786458 GOD786458 GXZ786458 HHV786458 HRR786458 IBN786458 ILJ786458 IVF786458 JFB786458 JOX786458 JYT786458 KIP786458 KSL786458 LCH786458 LMD786458 LVZ786458 MFV786458 MPR786458 MZN786458 NJJ786458 NTF786458 ODB786458 OMX786458 OWT786458 PGP786458 PQL786458 QAH786458 QKD786458 QTZ786458 RDV786458 RNR786458 RXN786458 SHJ786458 SRF786458 TBB786458 TKX786458 TUT786458 UEP786458 UOL786458 UYH786458 VID786458 VRZ786458 WBV786458 WLR786458 WVN786458 F851994 JB851994 SX851994 ACT851994 AMP851994 AWL851994 BGH851994 BQD851994 BZZ851994 CJV851994 CTR851994 DDN851994 DNJ851994 DXF851994 EHB851994 EQX851994 FAT851994 FKP851994 FUL851994 GEH851994 GOD851994 GXZ851994 HHV851994 HRR851994 IBN851994 ILJ851994 IVF851994 JFB851994 JOX851994 JYT851994 KIP851994 KSL851994 LCH851994 LMD851994 LVZ851994 MFV851994 MPR851994 MZN851994 NJJ851994 NTF851994 ODB851994 OMX851994 OWT851994 PGP851994 PQL851994 QAH851994 QKD851994 QTZ851994 RDV851994 RNR851994 RXN851994 SHJ851994 SRF851994 TBB851994 TKX851994 TUT851994 UEP851994 UOL851994 UYH851994 VID851994 VRZ851994 WBV851994 WLR851994 WVN851994 F917530 JB917530 SX917530 ACT917530 AMP917530 AWL917530 BGH917530 BQD917530 BZZ917530 CJV917530 CTR917530 DDN917530 DNJ917530 DXF917530 EHB917530 EQX917530 FAT917530 FKP917530 FUL917530 GEH917530 GOD917530 GXZ917530 HHV917530 HRR917530 IBN917530 ILJ917530 IVF917530 JFB917530 JOX917530 JYT917530 KIP917530 KSL917530 LCH917530 LMD917530 LVZ917530 MFV917530 MPR917530 MZN917530 NJJ917530 NTF917530 ODB917530 OMX917530 OWT917530 PGP917530 PQL917530 QAH917530 QKD917530 QTZ917530 RDV917530 RNR917530 RXN917530 SHJ917530 SRF917530 TBB917530 TKX917530 TUT917530 UEP917530 UOL917530 UYH917530 VID917530 VRZ917530 WBV917530 WLR917530 WVN917530 F983066 JB983066 SX983066 ACT983066 AMP983066 AWL983066 BGH983066 BQD983066 BZZ983066 CJV983066 CTR983066 DDN983066 DNJ983066 DXF983066 EHB983066 EQX983066 FAT983066 FKP983066 FUL983066 GEH983066 GOD983066 GXZ983066 HHV983066 HRR983066 IBN983066 ILJ983066 IVF983066 JFB983066 JOX983066 JYT983066 KIP983066 KSL983066 LCH983066 LMD983066 LVZ983066 MFV983066 MPR983066 MZN983066 NJJ983066 NTF983066 ODB983066 OMX983066 OWT983066 PGP983066 PQL983066 QAH983066 QKD983066 QTZ983066 RDV983066 RNR983066 RXN983066 SHJ983066 SRF983066 TBB983066 TKX983066 TUT983066 UEP983066 UOL983066 UYH983066 VID983066 VRZ983066 WBV983066 WLR983066 WVN983066" xr:uid="{7EF169EA-8312-4BB2-B18A-E85F5CEF54DB}">
      <formula1>"なし,（Ⅰ）,（Ⅱ）,（Ⅲ）,（Ⅳ）,（Ⅴ）"</formula1>
    </dataValidation>
  </dataValidations>
  <printOptions horizontalCentered="1"/>
  <pageMargins left="0.6692913385826772" right="0.6692913385826772" top="0.59055118110236227" bottom="0.59055118110236227" header="0.51181102362204722" footer="0.39370078740157483"/>
  <pageSetup paperSize="9" scale="83" orientation="portrait" cellComments="asDisplayed" r:id="rId1"/>
  <headerFooter alignWithMargins="0"/>
  <rowBreaks count="1" manualBreakCount="1">
    <brk id="74"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0304-ED91-4DBC-90F4-2AFBC3FA2FB7}">
  <sheetPr>
    <tabColor rgb="FFFFFF00"/>
    <pageSetUpPr fitToPage="1"/>
  </sheetPr>
  <dimension ref="A1:R66"/>
  <sheetViews>
    <sheetView showGridLines="0" view="pageBreakPreview" zoomScale="80" zoomScaleNormal="100" zoomScaleSheetLayoutView="80" workbookViewId="0">
      <selection activeCell="O56" sqref="O56"/>
    </sheetView>
  </sheetViews>
  <sheetFormatPr defaultColWidth="9" defaultRowHeight="13.2"/>
  <cols>
    <col min="1" max="9" width="13.6640625" customWidth="1"/>
    <col min="10" max="11" width="13" customWidth="1"/>
    <col min="257" max="265" width="13.6640625" customWidth="1"/>
    <col min="266" max="267" width="13" customWidth="1"/>
    <col min="513" max="521" width="13.6640625" customWidth="1"/>
    <col min="522" max="523" width="13" customWidth="1"/>
    <col min="769" max="777" width="13.6640625" customWidth="1"/>
    <col min="778" max="779" width="13" customWidth="1"/>
    <col min="1025" max="1033" width="13.6640625" customWidth="1"/>
    <col min="1034" max="1035" width="13" customWidth="1"/>
    <col min="1281" max="1289" width="13.6640625" customWidth="1"/>
    <col min="1290" max="1291" width="13" customWidth="1"/>
    <col min="1537" max="1545" width="13.6640625" customWidth="1"/>
    <col min="1546" max="1547" width="13" customWidth="1"/>
    <col min="1793" max="1801" width="13.6640625" customWidth="1"/>
    <col min="1802" max="1803" width="13" customWidth="1"/>
    <col min="2049" max="2057" width="13.6640625" customWidth="1"/>
    <col min="2058" max="2059" width="13" customWidth="1"/>
    <col min="2305" max="2313" width="13.6640625" customWidth="1"/>
    <col min="2314" max="2315" width="13" customWidth="1"/>
    <col min="2561" max="2569" width="13.6640625" customWidth="1"/>
    <col min="2570" max="2571" width="13" customWidth="1"/>
    <col min="2817" max="2825" width="13.6640625" customWidth="1"/>
    <col min="2826" max="2827" width="13" customWidth="1"/>
    <col min="3073" max="3081" width="13.6640625" customWidth="1"/>
    <col min="3082" max="3083" width="13" customWidth="1"/>
    <col min="3329" max="3337" width="13.6640625" customWidth="1"/>
    <col min="3338" max="3339" width="13" customWidth="1"/>
    <col min="3585" max="3593" width="13.6640625" customWidth="1"/>
    <col min="3594" max="3595" width="13" customWidth="1"/>
    <col min="3841" max="3849" width="13.6640625" customWidth="1"/>
    <col min="3850" max="3851" width="13" customWidth="1"/>
    <col min="4097" max="4105" width="13.6640625" customWidth="1"/>
    <col min="4106" max="4107" width="13" customWidth="1"/>
    <col min="4353" max="4361" width="13.6640625" customWidth="1"/>
    <col min="4362" max="4363" width="13" customWidth="1"/>
    <col min="4609" max="4617" width="13.6640625" customWidth="1"/>
    <col min="4618" max="4619" width="13" customWidth="1"/>
    <col min="4865" max="4873" width="13.6640625" customWidth="1"/>
    <col min="4874" max="4875" width="13" customWidth="1"/>
    <col min="5121" max="5129" width="13.6640625" customWidth="1"/>
    <col min="5130" max="5131" width="13" customWidth="1"/>
    <col min="5377" max="5385" width="13.6640625" customWidth="1"/>
    <col min="5386" max="5387" width="13" customWidth="1"/>
    <col min="5633" max="5641" width="13.6640625" customWidth="1"/>
    <col min="5642" max="5643" width="13" customWidth="1"/>
    <col min="5889" max="5897" width="13.6640625" customWidth="1"/>
    <col min="5898" max="5899" width="13" customWidth="1"/>
    <col min="6145" max="6153" width="13.6640625" customWidth="1"/>
    <col min="6154" max="6155" width="13" customWidth="1"/>
    <col min="6401" max="6409" width="13.6640625" customWidth="1"/>
    <col min="6410" max="6411" width="13" customWidth="1"/>
    <col min="6657" max="6665" width="13.6640625" customWidth="1"/>
    <col min="6666" max="6667" width="13" customWidth="1"/>
    <col min="6913" max="6921" width="13.6640625" customWidth="1"/>
    <col min="6922" max="6923" width="13" customWidth="1"/>
    <col min="7169" max="7177" width="13.6640625" customWidth="1"/>
    <col min="7178" max="7179" width="13" customWidth="1"/>
    <col min="7425" max="7433" width="13.6640625" customWidth="1"/>
    <col min="7434" max="7435" width="13" customWidth="1"/>
    <col min="7681" max="7689" width="13.6640625" customWidth="1"/>
    <col min="7690" max="7691" width="13" customWidth="1"/>
    <col min="7937" max="7945" width="13.6640625" customWidth="1"/>
    <col min="7946" max="7947" width="13" customWidth="1"/>
    <col min="8193" max="8201" width="13.6640625" customWidth="1"/>
    <col min="8202" max="8203" width="13" customWidth="1"/>
    <col min="8449" max="8457" width="13.6640625" customWidth="1"/>
    <col min="8458" max="8459" width="13" customWidth="1"/>
    <col min="8705" max="8713" width="13.6640625" customWidth="1"/>
    <col min="8714" max="8715" width="13" customWidth="1"/>
    <col min="8961" max="8969" width="13.6640625" customWidth="1"/>
    <col min="8970" max="8971" width="13" customWidth="1"/>
    <col min="9217" max="9225" width="13.6640625" customWidth="1"/>
    <col min="9226" max="9227" width="13" customWidth="1"/>
    <col min="9473" max="9481" width="13.6640625" customWidth="1"/>
    <col min="9482" max="9483" width="13" customWidth="1"/>
    <col min="9729" max="9737" width="13.6640625" customWidth="1"/>
    <col min="9738" max="9739" width="13" customWidth="1"/>
    <col min="9985" max="9993" width="13.6640625" customWidth="1"/>
    <col min="9994" max="9995" width="13" customWidth="1"/>
    <col min="10241" max="10249" width="13.6640625" customWidth="1"/>
    <col min="10250" max="10251" width="13" customWidth="1"/>
    <col min="10497" max="10505" width="13.6640625" customWidth="1"/>
    <col min="10506" max="10507" width="13" customWidth="1"/>
    <col min="10753" max="10761" width="13.6640625" customWidth="1"/>
    <col min="10762" max="10763" width="13" customWidth="1"/>
    <col min="11009" max="11017" width="13.6640625" customWidth="1"/>
    <col min="11018" max="11019" width="13" customWidth="1"/>
    <col min="11265" max="11273" width="13.6640625" customWidth="1"/>
    <col min="11274" max="11275" width="13" customWidth="1"/>
    <col min="11521" max="11529" width="13.6640625" customWidth="1"/>
    <col min="11530" max="11531" width="13" customWidth="1"/>
    <col min="11777" max="11785" width="13.6640625" customWidth="1"/>
    <col min="11786" max="11787" width="13" customWidth="1"/>
    <col min="12033" max="12041" width="13.6640625" customWidth="1"/>
    <col min="12042" max="12043" width="13" customWidth="1"/>
    <col min="12289" max="12297" width="13.6640625" customWidth="1"/>
    <col min="12298" max="12299" width="13" customWidth="1"/>
    <col min="12545" max="12553" width="13.6640625" customWidth="1"/>
    <col min="12554" max="12555" width="13" customWidth="1"/>
    <col min="12801" max="12809" width="13.6640625" customWidth="1"/>
    <col min="12810" max="12811" width="13" customWidth="1"/>
    <col min="13057" max="13065" width="13.6640625" customWidth="1"/>
    <col min="13066" max="13067" width="13" customWidth="1"/>
    <col min="13313" max="13321" width="13.6640625" customWidth="1"/>
    <col min="13322" max="13323" width="13" customWidth="1"/>
    <col min="13569" max="13577" width="13.6640625" customWidth="1"/>
    <col min="13578" max="13579" width="13" customWidth="1"/>
    <col min="13825" max="13833" width="13.6640625" customWidth="1"/>
    <col min="13834" max="13835" width="13" customWidth="1"/>
    <col min="14081" max="14089" width="13.6640625" customWidth="1"/>
    <col min="14090" max="14091" width="13" customWidth="1"/>
    <col min="14337" max="14345" width="13.6640625" customWidth="1"/>
    <col min="14346" max="14347" width="13" customWidth="1"/>
    <col min="14593" max="14601" width="13.6640625" customWidth="1"/>
    <col min="14602" max="14603" width="13" customWidth="1"/>
    <col min="14849" max="14857" width="13.6640625" customWidth="1"/>
    <col min="14858" max="14859" width="13" customWidth="1"/>
    <col min="15105" max="15113" width="13.6640625" customWidth="1"/>
    <col min="15114" max="15115" width="13" customWidth="1"/>
    <col min="15361" max="15369" width="13.6640625" customWidth="1"/>
    <col min="15370" max="15371" width="13" customWidth="1"/>
    <col min="15617" max="15625" width="13.6640625" customWidth="1"/>
    <col min="15626" max="15627" width="13" customWidth="1"/>
    <col min="15873" max="15881" width="13.6640625" customWidth="1"/>
    <col min="15882" max="15883" width="13" customWidth="1"/>
    <col min="16129" max="16137" width="13.6640625" customWidth="1"/>
    <col min="16138" max="16139" width="13" customWidth="1"/>
  </cols>
  <sheetData>
    <row r="1" spans="1:12" ht="21" customHeight="1">
      <c r="A1" s="635" t="s">
        <v>1148</v>
      </c>
      <c r="B1" s="635"/>
      <c r="C1" s="635"/>
      <c r="D1" s="635"/>
      <c r="E1" s="635"/>
      <c r="F1" s="635"/>
      <c r="G1" s="635"/>
      <c r="H1" s="1502" t="s">
        <v>1149</v>
      </c>
      <c r="I1" s="1502"/>
    </row>
    <row r="2" spans="1:12" ht="21" customHeight="1" thickBot="1">
      <c r="A2" s="1170" t="s">
        <v>1150</v>
      </c>
      <c r="B2" s="1170"/>
      <c r="C2" s="1170"/>
      <c r="D2" s="1170"/>
      <c r="E2" s="1170"/>
      <c r="F2" s="1170"/>
      <c r="G2" s="1170"/>
      <c r="H2" s="1170"/>
    </row>
    <row r="3" spans="1:12" ht="30" customHeight="1" thickTop="1">
      <c r="A3" s="1503"/>
      <c r="B3" s="1504"/>
      <c r="C3" s="1505" t="s">
        <v>436</v>
      </c>
      <c r="D3" s="1506"/>
      <c r="E3" s="1504" t="s">
        <v>437</v>
      </c>
      <c r="F3" s="1504"/>
      <c r="G3" s="390" t="s">
        <v>1151</v>
      </c>
      <c r="H3" s="390" t="s">
        <v>1152</v>
      </c>
      <c r="I3" s="391" t="s">
        <v>1153</v>
      </c>
      <c r="K3" s="1501" t="s">
        <v>857</v>
      </c>
      <c r="L3" s="1501"/>
    </row>
    <row r="4" spans="1:12" ht="30" customHeight="1">
      <c r="A4" s="1475" t="s">
        <v>438</v>
      </c>
      <c r="B4" s="1476"/>
      <c r="C4" s="1483">
        <v>183</v>
      </c>
      <c r="D4" s="1484"/>
      <c r="E4" s="1497">
        <f>[15]別添３!J8</f>
        <v>57864</v>
      </c>
      <c r="F4" s="1497"/>
      <c r="G4" s="392">
        <f>[15]別添３!K8</f>
        <v>5787</v>
      </c>
      <c r="H4" s="392">
        <f>$E4-ROUNDDOWN($E4*0.8,0)</f>
        <v>11573</v>
      </c>
      <c r="I4" s="393">
        <f>$E4-ROUNDDOWN($E4*0.7,0)</f>
        <v>17360</v>
      </c>
      <c r="K4" s="233" t="str">
        <f>[15]別添３!G3</f>
        <v>4級地</v>
      </c>
      <c r="L4" s="233">
        <f>[15]別添３!H3</f>
        <v>10.54</v>
      </c>
    </row>
    <row r="5" spans="1:12" ht="30" customHeight="1">
      <c r="A5" s="1475" t="s">
        <v>439</v>
      </c>
      <c r="B5" s="1476"/>
      <c r="C5" s="1483">
        <v>313</v>
      </c>
      <c r="D5" s="1484"/>
      <c r="E5" s="1497">
        <f>[15]別添３!J9</f>
        <v>98970</v>
      </c>
      <c r="F5" s="1497"/>
      <c r="G5" s="392">
        <f>[15]別添３!K9</f>
        <v>9897</v>
      </c>
      <c r="H5" s="392">
        <f t="shared" ref="H5:H10" si="0">$E5-ROUNDDOWN($E5*0.8,0)</f>
        <v>19794</v>
      </c>
      <c r="I5" s="393">
        <f t="shared" ref="I5:I10" si="1">$E5-ROUNDDOWN($E5*0.7,0)</f>
        <v>29691</v>
      </c>
    </row>
    <row r="6" spans="1:12" ht="30" customHeight="1">
      <c r="A6" s="1475" t="s">
        <v>440</v>
      </c>
      <c r="B6" s="1476"/>
      <c r="C6" s="1483">
        <v>542</v>
      </c>
      <c r="D6" s="1484"/>
      <c r="E6" s="1497">
        <f>[15]別添３!J10</f>
        <v>171380</v>
      </c>
      <c r="F6" s="1497"/>
      <c r="G6" s="392">
        <f>[15]別添３!K10</f>
        <v>17138</v>
      </c>
      <c r="H6" s="392">
        <f t="shared" si="0"/>
        <v>34276</v>
      </c>
      <c r="I6" s="393">
        <f t="shared" si="1"/>
        <v>51414</v>
      </c>
    </row>
    <row r="7" spans="1:12" ht="30" customHeight="1">
      <c r="A7" s="1475" t="s">
        <v>441</v>
      </c>
      <c r="B7" s="1476"/>
      <c r="C7" s="1483">
        <v>609</v>
      </c>
      <c r="D7" s="1484"/>
      <c r="E7" s="1497">
        <f>[15]別添３!J11</f>
        <v>192565</v>
      </c>
      <c r="F7" s="1497"/>
      <c r="G7" s="392">
        <f>[15]別添３!K11</f>
        <v>19257</v>
      </c>
      <c r="H7" s="392">
        <f t="shared" si="0"/>
        <v>38513</v>
      </c>
      <c r="I7" s="393">
        <f t="shared" si="1"/>
        <v>57770</v>
      </c>
    </row>
    <row r="8" spans="1:12" ht="30" customHeight="1">
      <c r="A8" s="1475" t="s">
        <v>442</v>
      </c>
      <c r="B8" s="1476"/>
      <c r="C8" s="1483">
        <v>679</v>
      </c>
      <c r="D8" s="1484"/>
      <c r="E8" s="1497">
        <f>[15]別添３!J12</f>
        <v>214699</v>
      </c>
      <c r="F8" s="1497"/>
      <c r="G8" s="392">
        <f>[15]別添３!K12</f>
        <v>21470</v>
      </c>
      <c r="H8" s="392">
        <f t="shared" si="0"/>
        <v>42940</v>
      </c>
      <c r="I8" s="393">
        <f t="shared" si="1"/>
        <v>64410</v>
      </c>
    </row>
    <row r="9" spans="1:12" ht="30" customHeight="1">
      <c r="A9" s="1475" t="s">
        <v>443</v>
      </c>
      <c r="B9" s="1476"/>
      <c r="C9" s="1483">
        <v>744</v>
      </c>
      <c r="D9" s="1484"/>
      <c r="E9" s="1497">
        <f>[15]別添３!J13</f>
        <v>235252</v>
      </c>
      <c r="F9" s="1497"/>
      <c r="G9" s="392">
        <f>[15]別添３!K13</f>
        <v>23526</v>
      </c>
      <c r="H9" s="392">
        <f t="shared" si="0"/>
        <v>47051</v>
      </c>
      <c r="I9" s="393">
        <f t="shared" si="1"/>
        <v>70576</v>
      </c>
    </row>
    <row r="10" spans="1:12" ht="30" customHeight="1">
      <c r="A10" s="1475" t="s">
        <v>444</v>
      </c>
      <c r="B10" s="1476"/>
      <c r="C10" s="1483">
        <v>813</v>
      </c>
      <c r="D10" s="1484"/>
      <c r="E10" s="1497">
        <f>[15]別添３!J14</f>
        <v>257070</v>
      </c>
      <c r="F10" s="1497"/>
      <c r="G10" s="392">
        <f>[15]別添３!K14</f>
        <v>25707</v>
      </c>
      <c r="H10" s="392">
        <f t="shared" si="0"/>
        <v>51414</v>
      </c>
      <c r="I10" s="393">
        <f t="shared" si="1"/>
        <v>77121</v>
      </c>
    </row>
    <row r="11" spans="1:12" ht="30" customHeight="1">
      <c r="A11" s="1475" t="s">
        <v>1154</v>
      </c>
      <c r="B11" s="1476"/>
      <c r="C11" s="1483" t="s">
        <v>1155</v>
      </c>
      <c r="D11" s="1484"/>
      <c r="E11" s="1497" t="s">
        <v>1156</v>
      </c>
      <c r="F11" s="1497"/>
      <c r="G11" s="392" t="s">
        <v>1157</v>
      </c>
      <c r="H11" s="392" t="s">
        <v>1158</v>
      </c>
      <c r="I11" s="393" t="s">
        <v>1159</v>
      </c>
    </row>
    <row r="12" spans="1:12" ht="30" customHeight="1">
      <c r="A12" s="1475" t="s">
        <v>1160</v>
      </c>
      <c r="B12" s="1476"/>
      <c r="C12" s="1483" t="s">
        <v>1161</v>
      </c>
      <c r="D12" s="1484"/>
      <c r="E12" s="1497" t="s">
        <v>1162</v>
      </c>
      <c r="F12" s="1497"/>
      <c r="G12" s="392" t="s">
        <v>1163</v>
      </c>
      <c r="H12" s="392" t="s">
        <v>1164</v>
      </c>
      <c r="I12" s="393" t="s">
        <v>1165</v>
      </c>
    </row>
    <row r="13" spans="1:12" ht="30" customHeight="1">
      <c r="A13" s="1475" t="s">
        <v>1166</v>
      </c>
      <c r="B13" s="1476"/>
      <c r="C13" s="1477" t="s">
        <v>1167</v>
      </c>
      <c r="D13" s="1478"/>
      <c r="E13" s="1497" t="s">
        <v>1168</v>
      </c>
      <c r="F13" s="1497"/>
      <c r="G13" s="392" t="s">
        <v>1169</v>
      </c>
      <c r="H13" s="392" t="s">
        <v>1170</v>
      </c>
      <c r="I13" s="393" t="s">
        <v>1171</v>
      </c>
    </row>
    <row r="14" spans="1:12" ht="30" customHeight="1">
      <c r="A14" s="1498" t="s">
        <v>1172</v>
      </c>
      <c r="B14" s="1499"/>
      <c r="C14" s="1483" t="s">
        <v>1173</v>
      </c>
      <c r="D14" s="1484"/>
      <c r="E14" s="1500" t="s">
        <v>1174</v>
      </c>
      <c r="F14" s="1500"/>
      <c r="G14" s="394" t="s">
        <v>1175</v>
      </c>
      <c r="H14" s="394" t="s">
        <v>1176</v>
      </c>
      <c r="I14" s="395" t="s">
        <v>1177</v>
      </c>
    </row>
    <row r="15" spans="1:12" ht="30" customHeight="1">
      <c r="A15" s="1498" t="s">
        <v>1178</v>
      </c>
      <c r="B15" s="1499"/>
      <c r="C15" s="1483" t="s">
        <v>1179</v>
      </c>
      <c r="D15" s="1484"/>
      <c r="E15" s="1497" t="s">
        <v>1180</v>
      </c>
      <c r="F15" s="1497"/>
      <c r="G15" s="392" t="s">
        <v>1181</v>
      </c>
      <c r="H15" s="392" t="s">
        <v>1182</v>
      </c>
      <c r="I15" s="393" t="s">
        <v>1183</v>
      </c>
    </row>
    <row r="16" spans="1:12" ht="30" customHeight="1">
      <c r="A16" s="1475" t="s">
        <v>1184</v>
      </c>
      <c r="B16" s="1476"/>
      <c r="C16" s="1483" t="s">
        <v>1185</v>
      </c>
      <c r="D16" s="1484"/>
      <c r="E16" s="1497" t="s">
        <v>1186</v>
      </c>
      <c r="F16" s="1497"/>
      <c r="G16" s="392" t="s">
        <v>1187</v>
      </c>
      <c r="H16" s="392" t="s">
        <v>1188</v>
      </c>
      <c r="I16" s="393" t="s">
        <v>1189</v>
      </c>
    </row>
    <row r="17" spans="1:9" ht="30" customHeight="1">
      <c r="A17" s="1475" t="s">
        <v>1190</v>
      </c>
      <c r="B17" s="1476"/>
      <c r="C17" s="1483" t="s">
        <v>1191</v>
      </c>
      <c r="D17" s="1484"/>
      <c r="E17" s="1497" t="s">
        <v>1192</v>
      </c>
      <c r="F17" s="1497"/>
      <c r="G17" s="392" t="s">
        <v>1193</v>
      </c>
      <c r="H17" s="392" t="s">
        <v>1194</v>
      </c>
      <c r="I17" s="393" t="s">
        <v>1195</v>
      </c>
    </row>
    <row r="18" spans="1:9" ht="30" customHeight="1">
      <c r="A18" s="1495" t="s">
        <v>1196</v>
      </c>
      <c r="B18" s="1496"/>
      <c r="C18" s="1483" t="s">
        <v>1197</v>
      </c>
      <c r="D18" s="1484"/>
      <c r="E18" s="1485" t="s">
        <v>1198</v>
      </c>
      <c r="F18" s="1486"/>
      <c r="G18" s="396" t="s">
        <v>1199</v>
      </c>
      <c r="H18" s="396" t="s">
        <v>1200</v>
      </c>
      <c r="I18" s="393" t="s">
        <v>1201</v>
      </c>
    </row>
    <row r="19" spans="1:9" ht="30" customHeight="1">
      <c r="A19" s="1495" t="s">
        <v>1202</v>
      </c>
      <c r="B19" s="1496"/>
      <c r="C19" s="1483" t="s">
        <v>1203</v>
      </c>
      <c r="D19" s="1484"/>
      <c r="E19" s="1485" t="s">
        <v>1204</v>
      </c>
      <c r="F19" s="1486"/>
      <c r="G19" s="396" t="s">
        <v>1205</v>
      </c>
      <c r="H19" s="396" t="s">
        <v>1206</v>
      </c>
      <c r="I19" s="393" t="s">
        <v>1207</v>
      </c>
    </row>
    <row r="20" spans="1:9" ht="30" customHeight="1">
      <c r="A20" s="1491" t="s">
        <v>1208</v>
      </c>
      <c r="B20" s="1492"/>
      <c r="C20" s="1477" t="s">
        <v>888</v>
      </c>
      <c r="D20" s="1478"/>
      <c r="E20" s="1485" t="s">
        <v>1279</v>
      </c>
      <c r="F20" s="1493"/>
      <c r="G20" s="1493"/>
      <c r="H20" s="1493"/>
      <c r="I20" s="1494"/>
    </row>
    <row r="21" spans="1:9" ht="30" customHeight="1">
      <c r="A21" s="1475" t="s">
        <v>1209</v>
      </c>
      <c r="B21" s="1476"/>
      <c r="C21" s="1483" t="s">
        <v>1210</v>
      </c>
      <c r="D21" s="1484"/>
      <c r="E21" s="1485" t="s">
        <v>1211</v>
      </c>
      <c r="F21" s="1486"/>
      <c r="G21" s="397" t="s">
        <v>1212</v>
      </c>
      <c r="H21" s="397" t="s">
        <v>1213</v>
      </c>
      <c r="I21" s="398" t="s">
        <v>1214</v>
      </c>
    </row>
    <row r="22" spans="1:9" ht="30" customHeight="1">
      <c r="A22" s="1475" t="s">
        <v>1215</v>
      </c>
      <c r="B22" s="1476"/>
      <c r="C22" s="1483" t="s">
        <v>1216</v>
      </c>
      <c r="D22" s="1489"/>
      <c r="E22" s="1489"/>
      <c r="F22" s="1489"/>
      <c r="G22" s="1489"/>
      <c r="H22" s="1489"/>
      <c r="I22" s="1490"/>
    </row>
    <row r="23" spans="1:9" ht="30" customHeight="1">
      <c r="A23" s="1475" t="s">
        <v>1217</v>
      </c>
      <c r="B23" s="1476"/>
      <c r="C23" s="1483" t="s">
        <v>1218</v>
      </c>
      <c r="D23" s="1489"/>
      <c r="E23" s="1489"/>
      <c r="F23" s="1489"/>
      <c r="G23" s="1489"/>
      <c r="H23" s="1489"/>
      <c r="I23" s="1490"/>
    </row>
    <row r="24" spans="1:9" ht="30" customHeight="1">
      <c r="A24" s="1475" t="s">
        <v>1219</v>
      </c>
      <c r="B24" s="1476"/>
      <c r="C24" s="1483" t="s">
        <v>1220</v>
      </c>
      <c r="D24" s="1489"/>
      <c r="E24" s="1489"/>
      <c r="F24" s="1489"/>
      <c r="G24" s="1489"/>
      <c r="H24" s="1489"/>
      <c r="I24" s="1490"/>
    </row>
    <row r="25" spans="1:9" ht="30" customHeight="1">
      <c r="A25" s="1475" t="s">
        <v>1221</v>
      </c>
      <c r="B25" s="1476"/>
      <c r="C25" s="1477" t="s">
        <v>1222</v>
      </c>
      <c r="D25" s="1478"/>
      <c r="E25" s="1485" t="s">
        <v>1223</v>
      </c>
      <c r="F25" s="1486"/>
      <c r="G25" s="397" t="s">
        <v>1224</v>
      </c>
      <c r="H25" s="397" t="s">
        <v>1225</v>
      </c>
      <c r="I25" s="398" t="s">
        <v>1226</v>
      </c>
    </row>
    <row r="26" spans="1:9" ht="30" customHeight="1">
      <c r="A26" s="1475" t="s">
        <v>878</v>
      </c>
      <c r="B26" s="1476"/>
      <c r="C26" s="1483">
        <v>120</v>
      </c>
      <c r="D26" s="1484"/>
      <c r="E26" s="1485">
        <v>37944</v>
      </c>
      <c r="F26" s="1486"/>
      <c r="G26" s="397">
        <v>3795</v>
      </c>
      <c r="H26" s="397">
        <v>7589</v>
      </c>
      <c r="I26" s="398">
        <v>11384</v>
      </c>
    </row>
    <row r="27" spans="1:9" ht="30" customHeight="1">
      <c r="A27" s="1475" t="s">
        <v>879</v>
      </c>
      <c r="B27" s="1476"/>
      <c r="C27" s="1487">
        <v>20</v>
      </c>
      <c r="D27" s="1488"/>
      <c r="E27" s="1485">
        <v>210</v>
      </c>
      <c r="F27" s="1486"/>
      <c r="G27" s="397">
        <v>21</v>
      </c>
      <c r="H27" s="397">
        <v>42</v>
      </c>
      <c r="I27" s="398">
        <v>63</v>
      </c>
    </row>
    <row r="28" spans="1:9" ht="30" customHeight="1">
      <c r="A28" s="1475" t="s">
        <v>495</v>
      </c>
      <c r="B28" s="1476"/>
      <c r="C28" s="1483">
        <v>30</v>
      </c>
      <c r="D28" s="1484"/>
      <c r="E28" s="1479">
        <v>9486</v>
      </c>
      <c r="F28" s="1480"/>
      <c r="G28" s="397">
        <v>949</v>
      </c>
      <c r="H28" s="397">
        <v>1898</v>
      </c>
      <c r="I28" s="398">
        <v>2846</v>
      </c>
    </row>
    <row r="29" spans="1:9" ht="30" customHeight="1">
      <c r="A29" s="1475" t="s">
        <v>1227</v>
      </c>
      <c r="B29" s="1476"/>
      <c r="C29" s="1487">
        <v>250</v>
      </c>
      <c r="D29" s="1488"/>
      <c r="E29" s="1485">
        <v>2635</v>
      </c>
      <c r="F29" s="1486"/>
      <c r="G29" s="397">
        <v>264</v>
      </c>
      <c r="H29" s="397">
        <v>527</v>
      </c>
      <c r="I29" s="398">
        <v>791</v>
      </c>
    </row>
    <row r="30" spans="1:9" ht="30" customHeight="1">
      <c r="A30" s="1475" t="s">
        <v>1228</v>
      </c>
      <c r="B30" s="1476"/>
      <c r="C30" s="1477" t="s">
        <v>1229</v>
      </c>
      <c r="D30" s="1478"/>
      <c r="E30" s="1485" t="s">
        <v>1230</v>
      </c>
      <c r="F30" s="1486"/>
      <c r="G30" s="397" t="s">
        <v>1231</v>
      </c>
      <c r="H30" s="397" t="s">
        <v>1232</v>
      </c>
      <c r="I30" s="398" t="s">
        <v>1233</v>
      </c>
    </row>
    <row r="31" spans="1:9" ht="30" customHeight="1">
      <c r="A31" s="1475" t="s">
        <v>1234</v>
      </c>
      <c r="B31" s="1476"/>
      <c r="C31" s="1483">
        <v>240</v>
      </c>
      <c r="D31" s="1484"/>
      <c r="E31" s="1485">
        <v>12648</v>
      </c>
      <c r="F31" s="1486"/>
      <c r="G31" s="397" t="s">
        <v>1235</v>
      </c>
      <c r="H31" s="397" t="s">
        <v>1236</v>
      </c>
      <c r="I31" s="398" t="s">
        <v>1237</v>
      </c>
    </row>
    <row r="32" spans="1:9" ht="30" customHeight="1">
      <c r="A32" s="1475" t="s">
        <v>1238</v>
      </c>
      <c r="B32" s="1476"/>
      <c r="C32" s="1477" t="s">
        <v>1239</v>
      </c>
      <c r="D32" s="1478"/>
      <c r="E32" s="1485" t="s">
        <v>1240</v>
      </c>
      <c r="F32" s="1486"/>
      <c r="G32" s="397" t="s">
        <v>1241</v>
      </c>
      <c r="H32" s="397" t="s">
        <v>1242</v>
      </c>
      <c r="I32" s="398" t="s">
        <v>1243</v>
      </c>
    </row>
    <row r="33" spans="1:17" ht="30" customHeight="1">
      <c r="A33" s="1475" t="s">
        <v>1244</v>
      </c>
      <c r="B33" s="1476"/>
      <c r="C33" s="1477" t="s">
        <v>1245</v>
      </c>
      <c r="D33" s="1478"/>
      <c r="E33" s="1479" t="s">
        <v>1246</v>
      </c>
      <c r="F33" s="1480"/>
      <c r="G33" s="397" t="s">
        <v>1247</v>
      </c>
      <c r="H33" s="397" t="s">
        <v>1248</v>
      </c>
      <c r="I33" s="393" t="s">
        <v>1249</v>
      </c>
    </row>
    <row r="34" spans="1:17" ht="30" customHeight="1" thickBot="1">
      <c r="A34" s="1481" t="s">
        <v>887</v>
      </c>
      <c r="B34" s="1482"/>
      <c r="C34" s="1477">
        <v>40</v>
      </c>
      <c r="D34" s="1478"/>
      <c r="E34" s="1479">
        <v>418</v>
      </c>
      <c r="F34" s="1480"/>
      <c r="G34" s="397">
        <v>42</v>
      </c>
      <c r="H34" s="397">
        <v>84</v>
      </c>
      <c r="I34" s="399">
        <v>126</v>
      </c>
    </row>
    <row r="35" spans="1:17" ht="21" customHeight="1" thickTop="1">
      <c r="A35" s="1465" t="s">
        <v>1250</v>
      </c>
      <c r="B35" s="1465"/>
      <c r="C35" s="1465"/>
      <c r="D35" s="1465"/>
      <c r="E35" s="1465"/>
      <c r="F35" s="1465"/>
      <c r="G35" s="1465"/>
      <c r="H35" s="1465"/>
    </row>
    <row r="36" spans="1:17" ht="21" customHeight="1">
      <c r="A36" s="86"/>
      <c r="B36" s="86"/>
      <c r="C36" s="86"/>
      <c r="D36" s="86"/>
      <c r="E36" s="86"/>
      <c r="F36" s="86"/>
      <c r="G36" s="86"/>
      <c r="H36" s="86"/>
      <c r="I36" s="86"/>
    </row>
    <row r="37" spans="1:17" ht="21" customHeight="1" thickBot="1">
      <c r="A37" s="1170" t="s">
        <v>890</v>
      </c>
      <c r="B37" s="1170"/>
      <c r="C37" s="1170"/>
      <c r="D37" s="1170"/>
      <c r="E37" s="1170"/>
      <c r="F37" s="1170"/>
      <c r="G37" s="1170"/>
      <c r="H37" s="1170"/>
    </row>
    <row r="38" spans="1:17" ht="30" customHeight="1" thickTop="1">
      <c r="A38" s="1466" t="s">
        <v>445</v>
      </c>
      <c r="B38" s="1467"/>
      <c r="C38" s="400" t="s">
        <v>446</v>
      </c>
      <c r="D38" s="400" t="s">
        <v>1251</v>
      </c>
      <c r="E38" s="400" t="s">
        <v>1252</v>
      </c>
      <c r="F38" s="400" t="s">
        <v>1253</v>
      </c>
      <c r="G38" s="400" t="s">
        <v>1254</v>
      </c>
      <c r="H38" s="400" t="s">
        <v>447</v>
      </c>
      <c r="I38" s="401" t="s">
        <v>1255</v>
      </c>
      <c r="K38" s="402" t="s">
        <v>1256</v>
      </c>
      <c r="L38" s="403"/>
      <c r="M38" s="403"/>
      <c r="N38" s="403"/>
      <c r="O38" s="403"/>
      <c r="P38" s="403"/>
      <c r="Q38" s="403"/>
    </row>
    <row r="39" spans="1:17" ht="30" customHeight="1">
      <c r="A39" s="1468"/>
      <c r="B39" s="1469"/>
      <c r="C39" s="404">
        <f>K54</f>
        <v>64610</v>
      </c>
      <c r="D39" s="404">
        <f>L54</f>
        <v>105716</v>
      </c>
      <c r="E39" s="404">
        <f>K56</f>
        <v>180971</v>
      </c>
      <c r="F39" s="404">
        <f t="shared" ref="F39:I39" si="2">L56</f>
        <v>202157</v>
      </c>
      <c r="G39" s="404">
        <f t="shared" si="2"/>
        <v>224291</v>
      </c>
      <c r="H39" s="404">
        <f t="shared" si="2"/>
        <v>244844</v>
      </c>
      <c r="I39" s="404">
        <f t="shared" si="2"/>
        <v>266662</v>
      </c>
      <c r="K39" s="403"/>
      <c r="L39" s="403" t="s">
        <v>1257</v>
      </c>
      <c r="M39" s="405">
        <v>10.54</v>
      </c>
      <c r="N39" s="403"/>
      <c r="O39" s="403"/>
      <c r="P39" s="403"/>
      <c r="Q39" s="403"/>
    </row>
    <row r="40" spans="1:17" ht="30" customHeight="1">
      <c r="A40" s="1468" t="s">
        <v>1258</v>
      </c>
      <c r="B40" s="406" t="s">
        <v>448</v>
      </c>
      <c r="C40" s="407">
        <f>K$54-ROUNDDOWN(K$54*0.9,0)</f>
        <v>6461</v>
      </c>
      <c r="D40" s="407">
        <f t="shared" ref="D40" si="3">L$54-ROUNDDOWN(L$54*0.9,0)</f>
        <v>10572</v>
      </c>
      <c r="E40" s="407">
        <f>K$56-ROUNDDOWN(K$56*0.9,0)</f>
        <v>18098</v>
      </c>
      <c r="F40" s="407">
        <f>L$56-ROUNDDOWN(L$56*0.9,0)</f>
        <v>20216</v>
      </c>
      <c r="G40" s="407">
        <f>M$56-ROUNDDOWN(M$56*0.9,0)</f>
        <v>22430</v>
      </c>
      <c r="H40" s="407">
        <f>N$56-ROUNDDOWN(N$56*0.9,0)</f>
        <v>24485</v>
      </c>
      <c r="I40" s="407">
        <f>O$56-ROUNDDOWN(O$56*0.9,0)</f>
        <v>26667</v>
      </c>
      <c r="K40" s="408" t="s">
        <v>1259</v>
      </c>
      <c r="L40" s="409" t="s">
        <v>1260</v>
      </c>
      <c r="M40" s="410">
        <f>ROUNDDOWN(別添３!G18*30,0)</f>
        <v>270</v>
      </c>
      <c r="N40" s="403" t="s">
        <v>1261</v>
      </c>
      <c r="O40" s="403"/>
      <c r="P40" s="403"/>
      <c r="Q40" s="403"/>
    </row>
    <row r="41" spans="1:17" ht="30" customHeight="1">
      <c r="A41" s="1470"/>
      <c r="B41" s="411" t="s">
        <v>1262</v>
      </c>
      <c r="C41" s="407">
        <f>K$54-ROUNDDOWN(K$54*0.8,0)</f>
        <v>12922</v>
      </c>
      <c r="D41" s="407">
        <f>L$54-ROUNDDOWN(L$54*0.8,0)</f>
        <v>21144</v>
      </c>
      <c r="E41" s="407">
        <f>K$56-ROUNDDOWN(K$56*0.8,0)</f>
        <v>36195</v>
      </c>
      <c r="F41" s="407">
        <f>L$56-ROUNDDOWN(L$56*0.8,0)</f>
        <v>40432</v>
      </c>
      <c r="G41" s="407">
        <f>M$56-ROUNDDOWN(M$56*0.8,0)</f>
        <v>44859</v>
      </c>
      <c r="H41" s="407">
        <f>N$56-ROUNDDOWN(N$56*0.8,0)</f>
        <v>48969</v>
      </c>
      <c r="I41" s="407">
        <f>O$56-ROUNDDOWN(O$56*0.8,0)</f>
        <v>53333</v>
      </c>
      <c r="K41" s="408" t="s">
        <v>1263</v>
      </c>
      <c r="L41" s="409" t="s">
        <v>568</v>
      </c>
      <c r="M41" s="412" t="s">
        <v>586</v>
      </c>
      <c r="N41" s="403"/>
      <c r="O41" s="403"/>
      <c r="P41" s="403"/>
      <c r="Q41" s="403"/>
    </row>
    <row r="42" spans="1:17" ht="30" customHeight="1" thickBot="1">
      <c r="A42" s="1471"/>
      <c r="B42" s="413" t="s">
        <v>1264</v>
      </c>
      <c r="C42" s="414">
        <f>K$54-ROUNDDOWN(K$54*0.7,0)</f>
        <v>19383</v>
      </c>
      <c r="D42" s="414">
        <f>L$54-ROUNDDOWN(L$54*0.7,0)</f>
        <v>31715</v>
      </c>
      <c r="E42" s="414">
        <f>K$56-ROUNDDOWN(K$56*0.7,0)</f>
        <v>54292</v>
      </c>
      <c r="F42" s="414">
        <f>L$56-ROUNDDOWN(L$56*0.7,0)</f>
        <v>60648</v>
      </c>
      <c r="G42" s="414">
        <f>M$56-ROUNDDOWN(M$56*0.7,0)</f>
        <v>67288</v>
      </c>
      <c r="H42" s="414">
        <f>N$56-ROUNDDOWN(N$56*0.7,0)</f>
        <v>73454</v>
      </c>
      <c r="I42" s="415">
        <f>O$56-ROUNDDOWN(O$56*0.7,0)</f>
        <v>79999</v>
      </c>
      <c r="K42" s="408" t="s">
        <v>1079</v>
      </c>
      <c r="L42" s="409" t="s">
        <v>538</v>
      </c>
      <c r="M42" s="410">
        <f>別添３!G19</f>
        <v>100</v>
      </c>
      <c r="N42" s="403" t="s">
        <v>1265</v>
      </c>
      <c r="O42" s="403"/>
      <c r="P42" s="403"/>
      <c r="Q42" s="403"/>
    </row>
    <row r="43" spans="1:17" ht="18" customHeight="1" thickTop="1">
      <c r="A43" s="1472" t="s">
        <v>1280</v>
      </c>
      <c r="B43" s="1472"/>
      <c r="C43" s="1472"/>
      <c r="D43" s="1472"/>
      <c r="E43" s="1472"/>
      <c r="F43" s="1472"/>
      <c r="G43" s="1472"/>
      <c r="H43" s="1472"/>
      <c r="K43" s="408" t="s">
        <v>1266</v>
      </c>
      <c r="L43" s="409" t="s">
        <v>1260</v>
      </c>
      <c r="M43" s="410">
        <f>ROUNDDOWN(別添３!G25*30,0)</f>
        <v>540</v>
      </c>
      <c r="N43" s="403" t="s">
        <v>1261</v>
      </c>
      <c r="O43" s="403"/>
      <c r="P43" s="403"/>
      <c r="Q43" s="403"/>
    </row>
    <row r="44" spans="1:17" ht="21.6" customHeight="1">
      <c r="A44" t="s">
        <v>1267</v>
      </c>
      <c r="K44" s="1473"/>
      <c r="L44" s="1474"/>
      <c r="M44" s="416">
        <f>SUM($M40:$M43)</f>
        <v>910</v>
      </c>
      <c r="N44" s="403"/>
      <c r="O44" s="403"/>
      <c r="P44" s="403"/>
      <c r="Q44" s="403"/>
    </row>
    <row r="45" spans="1:17">
      <c r="K45" s="417"/>
      <c r="L45" s="417"/>
      <c r="M45" s="418"/>
      <c r="N45" s="403"/>
      <c r="O45" s="403"/>
      <c r="P45" s="403"/>
      <c r="Q45" s="403"/>
    </row>
    <row r="46" spans="1:17" ht="16.05" customHeight="1">
      <c r="K46" s="402" t="s">
        <v>1268</v>
      </c>
      <c r="L46" s="403"/>
      <c r="M46" s="403"/>
      <c r="N46" s="403"/>
      <c r="O46" s="403"/>
      <c r="P46" s="403"/>
      <c r="Q46" s="403"/>
    </row>
    <row r="47" spans="1:17" ht="16.05" customHeight="1">
      <c r="K47" s="419" t="s">
        <v>1269</v>
      </c>
      <c r="L47" s="419" t="s">
        <v>1270</v>
      </c>
      <c r="M47" s="403"/>
      <c r="N47" s="403"/>
      <c r="O47" s="403"/>
      <c r="P47" s="403"/>
      <c r="Q47" s="403"/>
    </row>
    <row r="48" spans="1:17" ht="16.05" customHeight="1">
      <c r="K48" s="420">
        <f>(C4*30)+$M$42+$M$43</f>
        <v>6130</v>
      </c>
      <c r="L48" s="420">
        <f>(C5*30)+$M$42+$M$43</f>
        <v>10030</v>
      </c>
      <c r="M48" s="403"/>
      <c r="N48" s="403"/>
      <c r="O48" s="403"/>
      <c r="P48" s="403"/>
      <c r="Q48" s="403"/>
    </row>
    <row r="49" spans="11:18" ht="16.05" customHeight="1">
      <c r="K49" s="421" t="s">
        <v>1271</v>
      </c>
      <c r="L49" s="421" t="s">
        <v>1272</v>
      </c>
      <c r="M49" s="419" t="s">
        <v>1273</v>
      </c>
      <c r="N49" s="419" t="s">
        <v>1274</v>
      </c>
      <c r="O49" s="419" t="s">
        <v>1275</v>
      </c>
      <c r="P49" s="403"/>
      <c r="Q49" s="403"/>
    </row>
    <row r="50" spans="11:18" ht="16.05" customHeight="1">
      <c r="K50" s="420">
        <f>(C6*30)+$M$40+$M$42+$M$43</f>
        <v>17170</v>
      </c>
      <c r="L50" s="420">
        <f>(C7*30)+$M$40+$M$42+$M$43</f>
        <v>19180</v>
      </c>
      <c r="M50" s="420">
        <f>(C8*30)+$M$40+$M$42+$M$43</f>
        <v>21280</v>
      </c>
      <c r="N50" s="420">
        <f>(C9*30)+$M$40+$M$42+$M$43</f>
        <v>23230</v>
      </c>
      <c r="O50" s="420">
        <f>(C10*30)+$M$40+$M$42+$M$43</f>
        <v>25300</v>
      </c>
      <c r="P50" s="403"/>
      <c r="Q50" s="403"/>
    </row>
    <row r="51" spans="11:18" ht="16.05" customHeight="1">
      <c r="K51" s="422"/>
      <c r="L51" s="422"/>
      <c r="M51" s="422"/>
      <c r="N51" s="422"/>
      <c r="O51" s="422"/>
      <c r="P51" s="403"/>
      <c r="Q51" s="403"/>
    </row>
    <row r="52" spans="11:18" ht="16.05" customHeight="1">
      <c r="K52" s="402" t="s">
        <v>1276</v>
      </c>
      <c r="L52" s="422"/>
      <c r="M52" s="422"/>
      <c r="N52" s="422"/>
      <c r="O52" s="422"/>
      <c r="P52" s="403"/>
      <c r="Q52" s="403"/>
      <c r="R52" s="403"/>
    </row>
    <row r="53" spans="11:18" ht="16.05" customHeight="1">
      <c r="K53" s="419" t="s">
        <v>1269</v>
      </c>
      <c r="L53" s="419" t="s">
        <v>1270</v>
      </c>
      <c r="M53" s="403"/>
      <c r="N53" s="403"/>
      <c r="O53" s="403"/>
      <c r="P53" s="403"/>
      <c r="Q53" s="403"/>
      <c r="R53" s="403"/>
    </row>
    <row r="54" spans="11:18" ht="16.05" customHeight="1">
      <c r="K54" s="423">
        <f>ROUNDDOWN(K48*$M$39,0)</f>
        <v>64610</v>
      </c>
      <c r="L54" s="423">
        <f>ROUNDDOWN(L48*$M$39,0)</f>
        <v>105716</v>
      </c>
      <c r="M54" s="403"/>
      <c r="N54" s="403"/>
      <c r="O54" s="403"/>
      <c r="P54" s="403"/>
      <c r="Q54" s="403"/>
      <c r="R54" s="403"/>
    </row>
    <row r="55" spans="11:18" ht="16.05" customHeight="1">
      <c r="K55" s="419" t="s">
        <v>1271</v>
      </c>
      <c r="L55" s="419" t="s">
        <v>1272</v>
      </c>
      <c r="M55" s="419" t="s">
        <v>1273</v>
      </c>
      <c r="N55" s="419" t="s">
        <v>1274</v>
      </c>
      <c r="O55" s="419" t="s">
        <v>1275</v>
      </c>
      <c r="P55" s="403"/>
      <c r="Q55" s="403"/>
      <c r="R55" s="403"/>
    </row>
    <row r="56" spans="11:18" ht="16.05" customHeight="1">
      <c r="K56" s="423">
        <f>ROUNDDOWN(K50*$M$39,0)</f>
        <v>180971</v>
      </c>
      <c r="L56" s="423">
        <f>ROUNDDOWN(L50*$M$39,0)</f>
        <v>202157</v>
      </c>
      <c r="M56" s="423">
        <f>ROUNDDOWN(M50*$M$39,0)</f>
        <v>224291</v>
      </c>
      <c r="N56" s="423">
        <f>ROUNDDOWN(N50*$M$39,0)</f>
        <v>244844</v>
      </c>
      <c r="O56" s="423">
        <f>ROUNDDOWN(O50*$M$39,0)</f>
        <v>266662</v>
      </c>
      <c r="P56" s="403"/>
      <c r="Q56" s="403"/>
      <c r="R56" s="403"/>
    </row>
    <row r="57" spans="11:18" ht="16.05" customHeight="1">
      <c r="K57" s="403"/>
      <c r="L57" s="403"/>
      <c r="M57" s="403"/>
      <c r="N57" s="403"/>
      <c r="O57" s="403"/>
      <c r="P57" s="403"/>
      <c r="Q57" s="403"/>
      <c r="R57" s="403"/>
    </row>
    <row r="58" spans="11:18" ht="16.05" customHeight="1">
      <c r="K58" s="403"/>
      <c r="L58" s="403"/>
      <c r="M58" s="403"/>
      <c r="N58" s="403"/>
      <c r="O58" s="403"/>
      <c r="P58" s="403"/>
      <c r="Q58" s="403"/>
      <c r="R58" s="403"/>
    </row>
    <row r="59" spans="11:18" ht="16.05" customHeight="1">
      <c r="K59" s="402" t="s">
        <v>1277</v>
      </c>
      <c r="L59" s="403"/>
      <c r="M59" s="403"/>
      <c r="N59" s="403"/>
      <c r="O59" s="403"/>
      <c r="P59" s="403"/>
      <c r="Q59" s="403"/>
      <c r="R59" s="403"/>
    </row>
    <row r="60" spans="11:18" ht="16.05" customHeight="1">
      <c r="K60" s="1464" t="s">
        <v>1278</v>
      </c>
      <c r="L60" s="1464"/>
      <c r="M60" s="1464"/>
      <c r="N60" s="1464"/>
      <c r="O60" s="1464"/>
      <c r="P60" s="1464"/>
      <c r="Q60" s="1464"/>
      <c r="R60" s="1464"/>
    </row>
    <row r="61" spans="11:18" ht="16.05" customHeight="1"/>
    <row r="62" spans="11:18" ht="16.05" customHeight="1"/>
    <row r="63" spans="11:18" ht="16.05" customHeight="1"/>
    <row r="64" spans="11:18" ht="16.05" customHeight="1"/>
    <row r="65" ht="16.05" customHeight="1"/>
    <row r="66" ht="16.05" customHeight="1"/>
  </sheetData>
  <mergeCells count="104">
    <mergeCell ref="A1:G1"/>
    <mergeCell ref="H1:I1"/>
    <mergeCell ref="A2:H2"/>
    <mergeCell ref="A3:B3"/>
    <mergeCell ref="C3:D3"/>
    <mergeCell ref="E3:F3"/>
    <mergeCell ref="A6:B6"/>
    <mergeCell ref="C6:D6"/>
    <mergeCell ref="E6:F6"/>
    <mergeCell ref="A7:B7"/>
    <mergeCell ref="C7:D7"/>
    <mergeCell ref="E7:F7"/>
    <mergeCell ref="K3:L3"/>
    <mergeCell ref="A4:B4"/>
    <mergeCell ref="C4:D4"/>
    <mergeCell ref="E4:F4"/>
    <mergeCell ref="A5:B5"/>
    <mergeCell ref="C5:D5"/>
    <mergeCell ref="E5:F5"/>
    <mergeCell ref="A10:B10"/>
    <mergeCell ref="C10:D10"/>
    <mergeCell ref="E10:F10"/>
    <mergeCell ref="A11:B11"/>
    <mergeCell ref="C11:D11"/>
    <mergeCell ref="E11:F11"/>
    <mergeCell ref="A8:B8"/>
    <mergeCell ref="C8:D8"/>
    <mergeCell ref="E8:F8"/>
    <mergeCell ref="A9:B9"/>
    <mergeCell ref="C9:D9"/>
    <mergeCell ref="E9:F9"/>
    <mergeCell ref="A14:B14"/>
    <mergeCell ref="C14:D14"/>
    <mergeCell ref="E14:F14"/>
    <mergeCell ref="A15:B15"/>
    <mergeCell ref="C15:D15"/>
    <mergeCell ref="E15:F15"/>
    <mergeCell ref="A12:B12"/>
    <mergeCell ref="C12:D12"/>
    <mergeCell ref="E12:F12"/>
    <mergeCell ref="A13:B13"/>
    <mergeCell ref="C13:D13"/>
    <mergeCell ref="E13:F13"/>
    <mergeCell ref="A18:B18"/>
    <mergeCell ref="C18:D18"/>
    <mergeCell ref="E18:F18"/>
    <mergeCell ref="A19:B19"/>
    <mergeCell ref="C19:D19"/>
    <mergeCell ref="E19:F19"/>
    <mergeCell ref="A16:B16"/>
    <mergeCell ref="C16:D16"/>
    <mergeCell ref="E16:F16"/>
    <mergeCell ref="A17:B17"/>
    <mergeCell ref="C17:D17"/>
    <mergeCell ref="E17:F17"/>
    <mergeCell ref="A22:B22"/>
    <mergeCell ref="C22:I22"/>
    <mergeCell ref="A23:B23"/>
    <mergeCell ref="C23:I23"/>
    <mergeCell ref="A24:B24"/>
    <mergeCell ref="C24:I24"/>
    <mergeCell ref="A20:B20"/>
    <mergeCell ref="C20:D20"/>
    <mergeCell ref="E20:I20"/>
    <mergeCell ref="A21:B21"/>
    <mergeCell ref="C21:D21"/>
    <mergeCell ref="E21:F21"/>
    <mergeCell ref="A27:B27"/>
    <mergeCell ref="C27:D27"/>
    <mergeCell ref="E27:F27"/>
    <mergeCell ref="A28:B28"/>
    <mergeCell ref="C28:D28"/>
    <mergeCell ref="E28:F28"/>
    <mergeCell ref="A25:B25"/>
    <mergeCell ref="C25:D25"/>
    <mergeCell ref="E25:F25"/>
    <mergeCell ref="A26:B26"/>
    <mergeCell ref="C26:D26"/>
    <mergeCell ref="E26:F26"/>
    <mergeCell ref="A31:B31"/>
    <mergeCell ref="C31:D31"/>
    <mergeCell ref="E31:F31"/>
    <mergeCell ref="A32:B32"/>
    <mergeCell ref="C32:D32"/>
    <mergeCell ref="E32:F32"/>
    <mergeCell ref="A29:B29"/>
    <mergeCell ref="C29:D29"/>
    <mergeCell ref="E29:F29"/>
    <mergeCell ref="A30:B30"/>
    <mergeCell ref="C30:D30"/>
    <mergeCell ref="E30:F30"/>
    <mergeCell ref="K60:R60"/>
    <mergeCell ref="A35:H35"/>
    <mergeCell ref="A37:H37"/>
    <mergeCell ref="A38:B39"/>
    <mergeCell ref="A40:A42"/>
    <mergeCell ref="A43:H43"/>
    <mergeCell ref="K44:L44"/>
    <mergeCell ref="A33:B33"/>
    <mergeCell ref="C33:D33"/>
    <mergeCell ref="E33:F33"/>
    <mergeCell ref="A34:B34"/>
    <mergeCell ref="C34:D34"/>
    <mergeCell ref="E34:F34"/>
  </mergeCells>
  <phoneticPr fontId="5"/>
  <pageMargins left="0.70866141732283472" right="0.70866141732283472" top="0.74803149606299213" bottom="0.74803149606299213" header="0.31496062992125984" footer="0.31496062992125984"/>
  <pageSetup paperSize="9" scale="72" fitToHeight="0" orientation="portrait" r:id="rId1"/>
  <rowBreaks count="1" manualBreakCount="1">
    <brk id="36" max="8" man="1"/>
  </rowBreaks>
  <colBreaks count="1" manualBreakCount="1">
    <brk id="4" max="4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7D94E-668F-4E9A-B469-93B4544A21CD}">
  <dimension ref="A1:DF266"/>
  <sheetViews>
    <sheetView showGridLines="0" view="pageBreakPreview" zoomScale="90" zoomScaleNormal="100" zoomScaleSheetLayoutView="90" workbookViewId="0">
      <selection activeCell="B33" sqref="B33:AL47"/>
    </sheetView>
  </sheetViews>
  <sheetFormatPr defaultColWidth="9" defaultRowHeight="15" customHeight="1"/>
  <cols>
    <col min="1" max="1" width="2.6640625" style="254" customWidth="1"/>
    <col min="2" max="78" width="2.6640625" style="248" customWidth="1"/>
    <col min="79" max="79" width="7" style="249" customWidth="1"/>
    <col min="80" max="80" width="6.109375" style="249" customWidth="1"/>
    <col min="81" max="95" width="5.6640625" style="249" customWidth="1"/>
    <col min="96" max="108" width="4.6640625" style="249" customWidth="1"/>
    <col min="109" max="110" width="2.6640625" style="249" customWidth="1"/>
    <col min="111" max="117" width="2.6640625" style="248" customWidth="1"/>
    <col min="118" max="16384" width="9" style="248"/>
  </cols>
  <sheetData>
    <row r="1" spans="1:110" ht="15" customHeight="1">
      <c r="A1" s="1521" t="s">
        <v>1281</v>
      </c>
      <c r="B1" s="1522"/>
      <c r="C1" s="1522"/>
      <c r="D1" s="1522"/>
      <c r="E1" s="1522"/>
      <c r="F1" s="1522"/>
      <c r="G1" s="1522"/>
      <c r="H1" s="1522"/>
      <c r="I1" s="1522"/>
      <c r="J1" s="1522"/>
      <c r="K1" s="1522"/>
      <c r="L1" s="1522"/>
      <c r="M1" s="1522"/>
      <c r="N1" s="1522"/>
      <c r="O1" s="1522"/>
      <c r="P1" s="1522"/>
      <c r="Q1" s="1522"/>
      <c r="R1" s="1522"/>
      <c r="S1" s="1522"/>
      <c r="T1" s="1522"/>
      <c r="U1" s="1522"/>
      <c r="V1" s="1522"/>
      <c r="W1" s="1522"/>
      <c r="X1" s="1522"/>
      <c r="Y1" s="1522"/>
      <c r="Z1" s="1522"/>
      <c r="AA1" s="1522"/>
      <c r="AB1" s="1522"/>
      <c r="AC1" s="1522"/>
      <c r="AD1" s="1522"/>
      <c r="AE1" s="1522"/>
      <c r="AF1" s="1522"/>
      <c r="AG1" s="1522"/>
      <c r="AH1" s="1522"/>
      <c r="AI1" s="1522"/>
      <c r="AJ1" s="1522"/>
      <c r="AK1" s="1522"/>
      <c r="AL1" s="1523"/>
      <c r="AM1" s="246"/>
      <c r="AN1" s="247"/>
      <c r="AO1" s="247"/>
      <c r="AP1" s="247"/>
      <c r="AQ1" s="247"/>
      <c r="AR1" s="247"/>
      <c r="AS1" s="247"/>
      <c r="AT1" s="247"/>
      <c r="AU1" s="247"/>
      <c r="AV1" s="247"/>
      <c r="AW1" s="247"/>
      <c r="AX1" s="247"/>
      <c r="AY1" s="247"/>
      <c r="AZ1" s="247"/>
      <c r="BA1" s="247"/>
      <c r="BB1" s="247"/>
      <c r="BC1" s="247"/>
      <c r="BD1" s="247"/>
      <c r="BE1" s="247"/>
      <c r="BF1" s="247"/>
      <c r="BG1" s="247"/>
      <c r="BH1" s="247"/>
      <c r="BI1" s="247"/>
      <c r="BJ1" s="247"/>
      <c r="BK1" s="247"/>
      <c r="BL1" s="247"/>
      <c r="BM1" s="247"/>
      <c r="BN1" s="247"/>
      <c r="BO1" s="247"/>
      <c r="BP1" s="247"/>
      <c r="BQ1" s="247"/>
      <c r="BR1" s="247"/>
      <c r="BS1" s="247"/>
      <c r="BT1" s="247"/>
      <c r="BU1" s="247"/>
      <c r="BV1" s="247"/>
      <c r="BW1" s="247"/>
      <c r="BX1" s="247"/>
      <c r="BY1" s="247"/>
    </row>
    <row r="2" spans="1:110" ht="15" customHeight="1">
      <c r="A2" s="1524"/>
      <c r="B2" s="1525"/>
      <c r="C2" s="1525"/>
      <c r="D2" s="1525"/>
      <c r="E2" s="1525"/>
      <c r="F2" s="1525"/>
      <c r="G2" s="1525"/>
      <c r="H2" s="1525"/>
      <c r="I2" s="1525"/>
      <c r="J2" s="1525"/>
      <c r="K2" s="1525"/>
      <c r="L2" s="1525"/>
      <c r="M2" s="1525"/>
      <c r="N2" s="1525"/>
      <c r="O2" s="1525"/>
      <c r="P2" s="1525"/>
      <c r="Q2" s="1525"/>
      <c r="R2" s="1525"/>
      <c r="S2" s="1525"/>
      <c r="T2" s="1525"/>
      <c r="U2" s="1525"/>
      <c r="V2" s="1525"/>
      <c r="W2" s="1525"/>
      <c r="X2" s="1525"/>
      <c r="Y2" s="1525"/>
      <c r="Z2" s="1525"/>
      <c r="AA2" s="1525"/>
      <c r="AB2" s="1525"/>
      <c r="AC2" s="1525"/>
      <c r="AD2" s="1525"/>
      <c r="AE2" s="1525"/>
      <c r="AF2" s="1525"/>
      <c r="AG2" s="1525"/>
      <c r="AH2" s="1525"/>
      <c r="AI2" s="1525"/>
      <c r="AJ2" s="1525"/>
      <c r="AK2" s="1525"/>
      <c r="AL2" s="1526"/>
      <c r="AM2" s="246"/>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row>
    <row r="3" spans="1:110" s="251" customFormat="1" ht="18" customHeight="1">
      <c r="A3" s="424"/>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5"/>
      <c r="AJ3" s="425"/>
      <c r="AK3" s="425"/>
      <c r="AL3" s="425"/>
      <c r="AM3" s="250"/>
    </row>
    <row r="4" spans="1:110" s="251" customFormat="1" ht="18" customHeight="1">
      <c r="A4" s="426" t="s">
        <v>1282</v>
      </c>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c r="AL4" s="427"/>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row>
    <row r="5" spans="1:110" s="251" customFormat="1" ht="18" customHeight="1">
      <c r="A5" s="427"/>
      <c r="B5" s="1508" t="s">
        <v>1283</v>
      </c>
      <c r="C5" s="1508"/>
      <c r="D5" s="1508"/>
      <c r="E5" s="1508"/>
      <c r="F5" s="1508"/>
      <c r="G5" s="1508"/>
      <c r="H5" s="1508"/>
      <c r="I5" s="1508"/>
      <c r="J5" s="1508"/>
      <c r="K5" s="1508"/>
      <c r="L5" s="1508"/>
      <c r="M5" s="1508"/>
      <c r="N5" s="1508"/>
      <c r="O5" s="1508"/>
      <c r="P5" s="1508"/>
      <c r="Q5" s="1508"/>
      <c r="R5" s="1508"/>
      <c r="S5" s="1508"/>
      <c r="T5" s="1508"/>
      <c r="U5" s="1508"/>
      <c r="V5" s="1508"/>
      <c r="W5" s="1508"/>
      <c r="X5" s="1508"/>
      <c r="Y5" s="1508"/>
      <c r="Z5" s="1508"/>
      <c r="AA5" s="1508"/>
      <c r="AB5" s="1508"/>
      <c r="AC5" s="1508"/>
      <c r="AD5" s="1508"/>
      <c r="AE5" s="1508"/>
      <c r="AF5" s="1508"/>
      <c r="AG5" s="1508"/>
      <c r="AH5" s="1508"/>
      <c r="AI5" s="1508"/>
      <c r="AJ5" s="1508"/>
      <c r="AK5" s="1508"/>
      <c r="AL5" s="1508"/>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row>
    <row r="6" spans="1:110" s="251" customFormat="1" ht="18" customHeight="1">
      <c r="A6" s="427"/>
      <c r="B6" s="1508"/>
      <c r="C6" s="1508"/>
      <c r="D6" s="1508"/>
      <c r="E6" s="1508"/>
      <c r="F6" s="1508"/>
      <c r="G6" s="1508"/>
      <c r="H6" s="1508"/>
      <c r="I6" s="1508"/>
      <c r="J6" s="1508"/>
      <c r="K6" s="1508"/>
      <c r="L6" s="1508"/>
      <c r="M6" s="1508"/>
      <c r="N6" s="1508"/>
      <c r="O6" s="1508"/>
      <c r="P6" s="1508"/>
      <c r="Q6" s="1508"/>
      <c r="R6" s="1508"/>
      <c r="S6" s="1508"/>
      <c r="T6" s="1508"/>
      <c r="U6" s="1508"/>
      <c r="V6" s="1508"/>
      <c r="W6" s="1508"/>
      <c r="X6" s="1508"/>
      <c r="Y6" s="1508"/>
      <c r="Z6" s="1508"/>
      <c r="AA6" s="1508"/>
      <c r="AB6" s="1508"/>
      <c r="AC6" s="1508"/>
      <c r="AD6" s="1508"/>
      <c r="AE6" s="1508"/>
      <c r="AF6" s="1508"/>
      <c r="AG6" s="1508"/>
      <c r="AH6" s="1508"/>
      <c r="AI6" s="1508"/>
      <c r="AJ6" s="1508"/>
      <c r="AK6" s="1508"/>
      <c r="AL6" s="1508"/>
      <c r="CA6" s="252"/>
      <c r="CB6" s="252"/>
      <c r="CC6" s="252"/>
      <c r="CD6" s="252"/>
      <c r="CE6" s="252"/>
      <c r="CF6" s="252"/>
      <c r="CG6" s="252"/>
      <c r="CH6" s="252"/>
      <c r="CI6" s="252"/>
      <c r="CJ6" s="252"/>
      <c r="CK6" s="252"/>
      <c r="CL6" s="252"/>
      <c r="CM6" s="252"/>
      <c r="CN6" s="252"/>
      <c r="CO6" s="252"/>
      <c r="CP6" s="252"/>
      <c r="CQ6" s="252"/>
      <c r="CR6" s="252"/>
      <c r="CS6" s="252"/>
      <c r="CT6" s="252"/>
      <c r="CU6" s="252"/>
      <c r="CV6" s="252"/>
      <c r="CW6" s="252"/>
      <c r="CX6" s="252"/>
      <c r="CY6" s="252"/>
      <c r="CZ6" s="252"/>
      <c r="DA6" s="252"/>
      <c r="DB6" s="252"/>
      <c r="DC6" s="252"/>
      <c r="DD6" s="252"/>
      <c r="DE6" s="252"/>
      <c r="DF6" s="252"/>
    </row>
    <row r="7" spans="1:110" s="251" customFormat="1" ht="18" customHeight="1">
      <c r="A7" s="427"/>
      <c r="B7" s="1509" t="s">
        <v>1284</v>
      </c>
      <c r="C7" s="1510"/>
      <c r="D7" s="1510"/>
      <c r="E7" s="1510"/>
      <c r="F7" s="1510"/>
      <c r="G7" s="1510"/>
      <c r="H7" s="1510"/>
      <c r="I7" s="1510"/>
      <c r="J7" s="1510"/>
      <c r="K7" s="1510"/>
      <c r="L7" s="1510"/>
      <c r="M7" s="1510"/>
      <c r="N7" s="1510"/>
      <c r="O7" s="1510"/>
      <c r="P7" s="1510"/>
      <c r="Q7" s="1510"/>
      <c r="R7" s="1510"/>
      <c r="S7" s="1510"/>
      <c r="T7" s="1510"/>
      <c r="U7" s="1510"/>
      <c r="V7" s="1510"/>
      <c r="W7" s="1510"/>
      <c r="X7" s="1510"/>
      <c r="Y7" s="1510"/>
      <c r="Z7" s="1510"/>
      <c r="AA7" s="1510"/>
      <c r="AB7" s="1510"/>
      <c r="AC7" s="1510"/>
      <c r="AD7" s="1510"/>
      <c r="AE7" s="1510"/>
      <c r="AF7" s="1510"/>
      <c r="AG7" s="1510"/>
      <c r="AH7" s="1510"/>
      <c r="AI7" s="1510"/>
      <c r="AJ7" s="1510"/>
      <c r="AK7" s="1510"/>
      <c r="AL7" s="1511"/>
      <c r="CA7" s="252"/>
      <c r="CB7" s="252"/>
      <c r="CC7" s="252"/>
      <c r="CD7" s="252"/>
      <c r="CE7" s="252"/>
      <c r="CF7" s="252"/>
      <c r="CG7" s="252"/>
      <c r="CH7" s="252"/>
      <c r="CI7" s="252"/>
      <c r="CJ7" s="252"/>
      <c r="CK7" s="252"/>
      <c r="CL7" s="252"/>
      <c r="CM7" s="252"/>
      <c r="CN7" s="252"/>
      <c r="CO7" s="252"/>
      <c r="CP7" s="252"/>
      <c r="CQ7" s="252"/>
      <c r="CR7" s="252"/>
      <c r="CS7" s="252"/>
      <c r="CT7" s="252"/>
      <c r="CU7" s="252"/>
      <c r="CV7" s="252"/>
      <c r="CW7" s="252"/>
      <c r="CX7" s="252"/>
      <c r="CY7" s="252"/>
      <c r="CZ7" s="252"/>
      <c r="DA7" s="252"/>
      <c r="DB7" s="252"/>
      <c r="DC7" s="252"/>
      <c r="DD7" s="252"/>
      <c r="DE7" s="252"/>
      <c r="DF7" s="252"/>
    </row>
    <row r="8" spans="1:110" s="251" customFormat="1" ht="18" customHeight="1">
      <c r="A8" s="427"/>
      <c r="B8" s="1512"/>
      <c r="C8" s="1513"/>
      <c r="D8" s="1513"/>
      <c r="E8" s="1513"/>
      <c r="F8" s="1513"/>
      <c r="G8" s="1513"/>
      <c r="H8" s="1513"/>
      <c r="I8" s="1513"/>
      <c r="J8" s="1513"/>
      <c r="K8" s="1513"/>
      <c r="L8" s="1513"/>
      <c r="M8" s="1513"/>
      <c r="N8" s="1513"/>
      <c r="O8" s="1513"/>
      <c r="P8" s="1513"/>
      <c r="Q8" s="1513"/>
      <c r="R8" s="1513"/>
      <c r="S8" s="1513"/>
      <c r="T8" s="1513"/>
      <c r="U8" s="1513"/>
      <c r="V8" s="1513"/>
      <c r="W8" s="1513"/>
      <c r="X8" s="1513"/>
      <c r="Y8" s="1513"/>
      <c r="Z8" s="1513"/>
      <c r="AA8" s="1513"/>
      <c r="AB8" s="1513"/>
      <c r="AC8" s="1513"/>
      <c r="AD8" s="1513"/>
      <c r="AE8" s="1513"/>
      <c r="AF8" s="1513"/>
      <c r="AG8" s="1513"/>
      <c r="AH8" s="1513"/>
      <c r="AI8" s="1513"/>
      <c r="AJ8" s="1513"/>
      <c r="AK8" s="1513"/>
      <c r="AL8" s="1514"/>
      <c r="CA8" s="252"/>
      <c r="CB8" s="252"/>
      <c r="CC8" s="252"/>
      <c r="CD8" s="252"/>
      <c r="CE8" s="252"/>
      <c r="CF8" s="252"/>
      <c r="CG8" s="252"/>
      <c r="CH8" s="252"/>
      <c r="CI8" s="252"/>
      <c r="CJ8" s="252"/>
      <c r="CK8" s="252"/>
      <c r="CL8" s="252"/>
      <c r="CM8" s="252"/>
      <c r="CN8" s="252"/>
      <c r="CO8" s="252"/>
      <c r="CP8" s="252"/>
      <c r="CQ8" s="252"/>
      <c r="CR8" s="252"/>
      <c r="CS8" s="252"/>
      <c r="CT8" s="252"/>
      <c r="CU8" s="252"/>
      <c r="CV8" s="252"/>
      <c r="CW8" s="252"/>
      <c r="CX8" s="252"/>
      <c r="CY8" s="252"/>
      <c r="CZ8" s="252"/>
      <c r="DA8" s="252"/>
      <c r="DB8" s="252"/>
      <c r="DC8" s="252"/>
      <c r="DD8" s="252"/>
      <c r="DE8" s="252"/>
      <c r="DF8" s="252"/>
    </row>
    <row r="9" spans="1:110" s="251" customFormat="1" ht="18" customHeight="1">
      <c r="A9" s="427"/>
      <c r="B9" s="1512"/>
      <c r="C9" s="1513"/>
      <c r="D9" s="1513"/>
      <c r="E9" s="1513"/>
      <c r="F9" s="1513"/>
      <c r="G9" s="1513"/>
      <c r="H9" s="1513"/>
      <c r="I9" s="1513"/>
      <c r="J9" s="1513"/>
      <c r="K9" s="1513"/>
      <c r="L9" s="1513"/>
      <c r="M9" s="1513"/>
      <c r="N9" s="1513"/>
      <c r="O9" s="1513"/>
      <c r="P9" s="1513"/>
      <c r="Q9" s="1513"/>
      <c r="R9" s="1513"/>
      <c r="S9" s="1513"/>
      <c r="T9" s="1513"/>
      <c r="U9" s="1513"/>
      <c r="V9" s="1513"/>
      <c r="W9" s="1513"/>
      <c r="X9" s="1513"/>
      <c r="Y9" s="1513"/>
      <c r="Z9" s="1513"/>
      <c r="AA9" s="1513"/>
      <c r="AB9" s="1513"/>
      <c r="AC9" s="1513"/>
      <c r="AD9" s="1513"/>
      <c r="AE9" s="1513"/>
      <c r="AF9" s="1513"/>
      <c r="AG9" s="1513"/>
      <c r="AH9" s="1513"/>
      <c r="AI9" s="1513"/>
      <c r="AJ9" s="1513"/>
      <c r="AK9" s="1513"/>
      <c r="AL9" s="1514"/>
      <c r="CA9" s="252"/>
      <c r="CB9" s="252"/>
      <c r="CC9" s="252"/>
      <c r="CD9" s="252"/>
      <c r="CE9" s="252"/>
      <c r="CF9" s="252"/>
      <c r="CG9" s="252"/>
      <c r="CH9" s="252"/>
      <c r="CI9" s="252"/>
      <c r="CJ9" s="252"/>
      <c r="CK9" s="252"/>
      <c r="CL9" s="252"/>
      <c r="CM9" s="252"/>
      <c r="CN9" s="252"/>
      <c r="CO9" s="252"/>
      <c r="CP9" s="252"/>
      <c r="CQ9" s="252"/>
      <c r="CR9" s="252"/>
      <c r="CS9" s="252"/>
      <c r="CT9" s="252"/>
      <c r="CU9" s="252"/>
      <c r="CV9" s="252"/>
      <c r="CW9" s="252"/>
      <c r="CX9" s="252"/>
      <c r="CY9" s="252"/>
      <c r="CZ9" s="252"/>
      <c r="DA9" s="252"/>
      <c r="DB9" s="252"/>
      <c r="DC9" s="252"/>
      <c r="DD9" s="252"/>
      <c r="DE9" s="252"/>
      <c r="DF9" s="252"/>
    </row>
    <row r="10" spans="1:110" s="251" customFormat="1" ht="18" customHeight="1">
      <c r="A10" s="427"/>
      <c r="B10" s="1512"/>
      <c r="C10" s="1513"/>
      <c r="D10" s="1513"/>
      <c r="E10" s="1513"/>
      <c r="F10" s="1513"/>
      <c r="G10" s="1513"/>
      <c r="H10" s="1513"/>
      <c r="I10" s="1513"/>
      <c r="J10" s="1513"/>
      <c r="K10" s="1513"/>
      <c r="L10" s="1513"/>
      <c r="M10" s="1513"/>
      <c r="N10" s="1513"/>
      <c r="O10" s="1513"/>
      <c r="P10" s="1513"/>
      <c r="Q10" s="1513"/>
      <c r="R10" s="1513"/>
      <c r="S10" s="1513"/>
      <c r="T10" s="1513"/>
      <c r="U10" s="1513"/>
      <c r="V10" s="1513"/>
      <c r="W10" s="1513"/>
      <c r="X10" s="1513"/>
      <c r="Y10" s="1513"/>
      <c r="Z10" s="1513"/>
      <c r="AA10" s="1513"/>
      <c r="AB10" s="1513"/>
      <c r="AC10" s="1513"/>
      <c r="AD10" s="1513"/>
      <c r="AE10" s="1513"/>
      <c r="AF10" s="1513"/>
      <c r="AG10" s="1513"/>
      <c r="AH10" s="1513"/>
      <c r="AI10" s="1513"/>
      <c r="AJ10" s="1513"/>
      <c r="AK10" s="1513"/>
      <c r="AL10" s="1514"/>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2"/>
      <c r="CZ10" s="252"/>
      <c r="DA10" s="252"/>
      <c r="DB10" s="252"/>
      <c r="DC10" s="252"/>
      <c r="DD10" s="252"/>
      <c r="DE10" s="252"/>
      <c r="DF10" s="252"/>
    </row>
    <row r="11" spans="1:110" s="251" customFormat="1" ht="18" customHeight="1">
      <c r="A11" s="427"/>
      <c r="B11" s="1512"/>
      <c r="C11" s="1513"/>
      <c r="D11" s="1513"/>
      <c r="E11" s="1513"/>
      <c r="F11" s="1513"/>
      <c r="G11" s="1513"/>
      <c r="H11" s="1513"/>
      <c r="I11" s="1513"/>
      <c r="J11" s="1513"/>
      <c r="K11" s="1513"/>
      <c r="L11" s="1513"/>
      <c r="M11" s="1513"/>
      <c r="N11" s="1513"/>
      <c r="O11" s="1513"/>
      <c r="P11" s="1513"/>
      <c r="Q11" s="1513"/>
      <c r="R11" s="1513"/>
      <c r="S11" s="1513"/>
      <c r="T11" s="1513"/>
      <c r="U11" s="1513"/>
      <c r="V11" s="1513"/>
      <c r="W11" s="1513"/>
      <c r="X11" s="1513"/>
      <c r="Y11" s="1513"/>
      <c r="Z11" s="1513"/>
      <c r="AA11" s="1513"/>
      <c r="AB11" s="1513"/>
      <c r="AC11" s="1513"/>
      <c r="AD11" s="1513"/>
      <c r="AE11" s="1513"/>
      <c r="AF11" s="1513"/>
      <c r="AG11" s="1513"/>
      <c r="AH11" s="1513"/>
      <c r="AI11" s="1513"/>
      <c r="AJ11" s="1513"/>
      <c r="AK11" s="1513"/>
      <c r="AL11" s="1514"/>
      <c r="CA11" s="252"/>
      <c r="CB11" s="252"/>
      <c r="CC11" s="252"/>
      <c r="CD11" s="252"/>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row>
    <row r="12" spans="1:110" s="251" customFormat="1" ht="18" customHeight="1">
      <c r="A12" s="427"/>
      <c r="B12" s="1512"/>
      <c r="C12" s="1513"/>
      <c r="D12" s="1513"/>
      <c r="E12" s="1513"/>
      <c r="F12" s="1513"/>
      <c r="G12" s="1513"/>
      <c r="H12" s="1513"/>
      <c r="I12" s="1513"/>
      <c r="J12" s="1513"/>
      <c r="K12" s="1513"/>
      <c r="L12" s="1513"/>
      <c r="M12" s="1513"/>
      <c r="N12" s="1513"/>
      <c r="O12" s="1513"/>
      <c r="P12" s="1513"/>
      <c r="Q12" s="1513"/>
      <c r="R12" s="1513"/>
      <c r="S12" s="1513"/>
      <c r="T12" s="1513"/>
      <c r="U12" s="1513"/>
      <c r="V12" s="1513"/>
      <c r="W12" s="1513"/>
      <c r="X12" s="1513"/>
      <c r="Y12" s="1513"/>
      <c r="Z12" s="1513"/>
      <c r="AA12" s="1513"/>
      <c r="AB12" s="1513"/>
      <c r="AC12" s="1513"/>
      <c r="AD12" s="1513"/>
      <c r="AE12" s="1513"/>
      <c r="AF12" s="1513"/>
      <c r="AG12" s="1513"/>
      <c r="AH12" s="1513"/>
      <c r="AI12" s="1513"/>
      <c r="AJ12" s="1513"/>
      <c r="AK12" s="1513"/>
      <c r="AL12" s="1514"/>
      <c r="CA12" s="252"/>
      <c r="CB12" s="252"/>
      <c r="CC12" s="252"/>
      <c r="CD12" s="252"/>
      <c r="CE12" s="252"/>
      <c r="CF12" s="252"/>
      <c r="CG12" s="252"/>
      <c r="CH12" s="252"/>
      <c r="CI12" s="252"/>
      <c r="CJ12" s="252"/>
      <c r="CK12" s="252"/>
      <c r="CL12" s="252"/>
      <c r="CM12" s="252"/>
      <c r="CN12" s="252"/>
      <c r="CO12" s="252"/>
      <c r="CP12" s="252"/>
      <c r="CQ12" s="252"/>
      <c r="CR12" s="252"/>
      <c r="CS12" s="252"/>
      <c r="CT12" s="252"/>
      <c r="CU12" s="252"/>
      <c r="CV12" s="252"/>
      <c r="CW12" s="252"/>
      <c r="CX12" s="252"/>
      <c r="CY12" s="252"/>
      <c r="CZ12" s="252"/>
      <c r="DA12" s="252"/>
      <c r="DB12" s="252"/>
      <c r="DC12" s="252"/>
      <c r="DD12" s="252"/>
      <c r="DE12" s="252"/>
      <c r="DF12" s="252"/>
    </row>
    <row r="13" spans="1:110" s="251" customFormat="1" ht="18" customHeight="1">
      <c r="A13" s="427"/>
      <c r="B13" s="1512"/>
      <c r="C13" s="1513"/>
      <c r="D13" s="1513"/>
      <c r="E13" s="1513"/>
      <c r="F13" s="1513"/>
      <c r="G13" s="1513"/>
      <c r="H13" s="1513"/>
      <c r="I13" s="1513"/>
      <c r="J13" s="1513"/>
      <c r="K13" s="1513"/>
      <c r="L13" s="1513"/>
      <c r="M13" s="1513"/>
      <c r="N13" s="1513"/>
      <c r="O13" s="1513"/>
      <c r="P13" s="1513"/>
      <c r="Q13" s="1513"/>
      <c r="R13" s="1513"/>
      <c r="S13" s="1513"/>
      <c r="T13" s="1513"/>
      <c r="U13" s="1513"/>
      <c r="V13" s="1513"/>
      <c r="W13" s="1513"/>
      <c r="X13" s="1513"/>
      <c r="Y13" s="1513"/>
      <c r="Z13" s="1513"/>
      <c r="AA13" s="1513"/>
      <c r="AB13" s="1513"/>
      <c r="AC13" s="1513"/>
      <c r="AD13" s="1513"/>
      <c r="AE13" s="1513"/>
      <c r="AF13" s="1513"/>
      <c r="AG13" s="1513"/>
      <c r="AH13" s="1513"/>
      <c r="AI13" s="1513"/>
      <c r="AJ13" s="1513"/>
      <c r="AK13" s="1513"/>
      <c r="AL13" s="1514"/>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row>
    <row r="14" spans="1:110" s="251" customFormat="1" ht="18" customHeight="1">
      <c r="A14" s="427"/>
      <c r="B14" s="1512"/>
      <c r="C14" s="1513"/>
      <c r="D14" s="1513"/>
      <c r="E14" s="1513"/>
      <c r="F14" s="1513"/>
      <c r="G14" s="1513"/>
      <c r="H14" s="1513"/>
      <c r="I14" s="1513"/>
      <c r="J14" s="1513"/>
      <c r="K14" s="1513"/>
      <c r="L14" s="1513"/>
      <c r="M14" s="1513"/>
      <c r="N14" s="1513"/>
      <c r="O14" s="1513"/>
      <c r="P14" s="1513"/>
      <c r="Q14" s="1513"/>
      <c r="R14" s="1513"/>
      <c r="S14" s="1513"/>
      <c r="T14" s="1513"/>
      <c r="U14" s="1513"/>
      <c r="V14" s="1513"/>
      <c r="W14" s="1513"/>
      <c r="X14" s="1513"/>
      <c r="Y14" s="1513"/>
      <c r="Z14" s="1513"/>
      <c r="AA14" s="1513"/>
      <c r="AB14" s="1513"/>
      <c r="AC14" s="1513"/>
      <c r="AD14" s="1513"/>
      <c r="AE14" s="1513"/>
      <c r="AF14" s="1513"/>
      <c r="AG14" s="1513"/>
      <c r="AH14" s="1513"/>
      <c r="AI14" s="1513"/>
      <c r="AJ14" s="1513"/>
      <c r="AK14" s="1513"/>
      <c r="AL14" s="1514"/>
      <c r="CA14" s="252"/>
      <c r="CB14" s="252"/>
      <c r="CC14" s="252"/>
      <c r="CD14" s="252"/>
      <c r="CE14" s="252"/>
      <c r="CF14" s="252"/>
      <c r="CG14" s="25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c r="DF14" s="252"/>
    </row>
    <row r="15" spans="1:110" s="251" customFormat="1" ht="18" customHeight="1">
      <c r="A15" s="427"/>
      <c r="B15" s="1512"/>
      <c r="C15" s="1513"/>
      <c r="D15" s="1513"/>
      <c r="E15" s="1513"/>
      <c r="F15" s="1513"/>
      <c r="G15" s="1513"/>
      <c r="H15" s="1513"/>
      <c r="I15" s="1513"/>
      <c r="J15" s="1513"/>
      <c r="K15" s="1513"/>
      <c r="L15" s="1513"/>
      <c r="M15" s="1513"/>
      <c r="N15" s="1513"/>
      <c r="O15" s="1513"/>
      <c r="P15" s="1513"/>
      <c r="Q15" s="1513"/>
      <c r="R15" s="1513"/>
      <c r="S15" s="1513"/>
      <c r="T15" s="1513"/>
      <c r="U15" s="1513"/>
      <c r="V15" s="1513"/>
      <c r="W15" s="1513"/>
      <c r="X15" s="1513"/>
      <c r="Y15" s="1513"/>
      <c r="Z15" s="1513"/>
      <c r="AA15" s="1513"/>
      <c r="AB15" s="1513"/>
      <c r="AC15" s="1513"/>
      <c r="AD15" s="1513"/>
      <c r="AE15" s="1513"/>
      <c r="AF15" s="1513"/>
      <c r="AG15" s="1513"/>
      <c r="AH15" s="1513"/>
      <c r="AI15" s="1513"/>
      <c r="AJ15" s="1513"/>
      <c r="AK15" s="1513"/>
      <c r="AL15" s="1514"/>
      <c r="CA15" s="252"/>
      <c r="CB15" s="252"/>
      <c r="CC15" s="252"/>
      <c r="CD15" s="252"/>
      <c r="CE15" s="252"/>
      <c r="CF15" s="252"/>
      <c r="CG15" s="252"/>
      <c r="CH15" s="252"/>
      <c r="CI15" s="252"/>
      <c r="CJ15" s="252"/>
      <c r="CK15" s="252"/>
      <c r="CL15" s="252"/>
      <c r="CM15" s="252"/>
      <c r="CN15" s="252"/>
      <c r="CO15" s="252"/>
      <c r="CP15" s="252"/>
      <c r="CQ15" s="252"/>
      <c r="CR15" s="252"/>
      <c r="CS15" s="252"/>
      <c r="CT15" s="252"/>
      <c r="CU15" s="252"/>
      <c r="CV15" s="252"/>
      <c r="CW15" s="252"/>
      <c r="CX15" s="252"/>
      <c r="CY15" s="252"/>
      <c r="CZ15" s="252"/>
      <c r="DA15" s="252"/>
      <c r="DB15" s="252"/>
      <c r="DC15" s="252"/>
      <c r="DD15" s="252"/>
      <c r="DE15" s="252"/>
      <c r="DF15" s="252"/>
    </row>
    <row r="16" spans="1:110" s="251" customFormat="1" ht="18" customHeight="1">
      <c r="A16" s="427"/>
      <c r="B16" s="1512"/>
      <c r="C16" s="1513"/>
      <c r="D16" s="1513"/>
      <c r="E16" s="1513"/>
      <c r="F16" s="1513"/>
      <c r="G16" s="1513"/>
      <c r="H16" s="1513"/>
      <c r="I16" s="1513"/>
      <c r="J16" s="1513"/>
      <c r="K16" s="1513"/>
      <c r="L16" s="1513"/>
      <c r="M16" s="1513"/>
      <c r="N16" s="1513"/>
      <c r="O16" s="1513"/>
      <c r="P16" s="1513"/>
      <c r="Q16" s="1513"/>
      <c r="R16" s="1513"/>
      <c r="S16" s="1513"/>
      <c r="T16" s="1513"/>
      <c r="U16" s="1513"/>
      <c r="V16" s="1513"/>
      <c r="W16" s="1513"/>
      <c r="X16" s="1513"/>
      <c r="Y16" s="1513"/>
      <c r="Z16" s="1513"/>
      <c r="AA16" s="1513"/>
      <c r="AB16" s="1513"/>
      <c r="AC16" s="1513"/>
      <c r="AD16" s="1513"/>
      <c r="AE16" s="1513"/>
      <c r="AF16" s="1513"/>
      <c r="AG16" s="1513"/>
      <c r="AH16" s="1513"/>
      <c r="AI16" s="1513"/>
      <c r="AJ16" s="1513"/>
      <c r="AK16" s="1513"/>
      <c r="AL16" s="1514"/>
      <c r="CA16" s="252"/>
      <c r="CB16" s="252"/>
      <c r="CC16" s="252"/>
      <c r="CD16" s="252"/>
      <c r="CE16" s="252"/>
      <c r="CF16" s="252"/>
      <c r="CG16" s="252"/>
      <c r="CH16" s="252"/>
      <c r="CI16" s="252"/>
      <c r="CJ16" s="252"/>
      <c r="CK16" s="252"/>
      <c r="CL16" s="252"/>
      <c r="CM16" s="252"/>
      <c r="CN16" s="252"/>
      <c r="CO16" s="252"/>
      <c r="CP16" s="252"/>
      <c r="CQ16" s="252"/>
      <c r="CR16" s="252"/>
      <c r="CS16" s="252"/>
      <c r="CT16" s="252"/>
      <c r="CU16" s="252"/>
      <c r="CV16" s="252"/>
      <c r="CW16" s="252"/>
      <c r="CX16" s="252"/>
      <c r="CY16" s="252"/>
      <c r="CZ16" s="252"/>
      <c r="DA16" s="252"/>
      <c r="DB16" s="252"/>
      <c r="DC16" s="252"/>
      <c r="DD16" s="252"/>
      <c r="DE16" s="252"/>
      <c r="DF16" s="252"/>
    </row>
    <row r="17" spans="1:110" s="251" customFormat="1" ht="18" customHeight="1">
      <c r="A17" s="427"/>
      <c r="B17" s="1512"/>
      <c r="C17" s="1513"/>
      <c r="D17" s="1513"/>
      <c r="E17" s="1513"/>
      <c r="F17" s="1513"/>
      <c r="G17" s="1513"/>
      <c r="H17" s="1513"/>
      <c r="I17" s="1513"/>
      <c r="J17" s="1513"/>
      <c r="K17" s="1513"/>
      <c r="L17" s="1513"/>
      <c r="M17" s="1513"/>
      <c r="N17" s="1513"/>
      <c r="O17" s="1513"/>
      <c r="P17" s="1513"/>
      <c r="Q17" s="1513"/>
      <c r="R17" s="1513"/>
      <c r="S17" s="1513"/>
      <c r="T17" s="1513"/>
      <c r="U17" s="1513"/>
      <c r="V17" s="1513"/>
      <c r="W17" s="1513"/>
      <c r="X17" s="1513"/>
      <c r="Y17" s="1513"/>
      <c r="Z17" s="1513"/>
      <c r="AA17" s="1513"/>
      <c r="AB17" s="1513"/>
      <c r="AC17" s="1513"/>
      <c r="AD17" s="1513"/>
      <c r="AE17" s="1513"/>
      <c r="AF17" s="1513"/>
      <c r="AG17" s="1513"/>
      <c r="AH17" s="1513"/>
      <c r="AI17" s="1513"/>
      <c r="AJ17" s="1513"/>
      <c r="AK17" s="1513"/>
      <c r="AL17" s="1514"/>
      <c r="CA17" s="252"/>
      <c r="CB17" s="252"/>
      <c r="CC17" s="252"/>
      <c r="CD17" s="252"/>
      <c r="CE17" s="252"/>
      <c r="CF17" s="252"/>
      <c r="CG17" s="252"/>
      <c r="CH17" s="252"/>
      <c r="CI17" s="252"/>
      <c r="CJ17" s="252"/>
      <c r="CK17" s="252"/>
      <c r="CL17" s="252"/>
      <c r="CM17" s="252"/>
      <c r="CN17" s="252"/>
      <c r="CO17" s="252"/>
      <c r="CP17" s="252"/>
      <c r="CQ17" s="252"/>
      <c r="CR17" s="252"/>
      <c r="CS17" s="252"/>
      <c r="CT17" s="252"/>
      <c r="CU17" s="252"/>
      <c r="CV17" s="252"/>
      <c r="CW17" s="252"/>
      <c r="CX17" s="252"/>
      <c r="CY17" s="252"/>
      <c r="CZ17" s="252"/>
      <c r="DA17" s="252"/>
      <c r="DB17" s="252"/>
      <c r="DC17" s="252"/>
      <c r="DD17" s="252"/>
      <c r="DE17" s="252"/>
      <c r="DF17" s="252"/>
    </row>
    <row r="18" spans="1:110" s="251" customFormat="1" ht="18" customHeight="1">
      <c r="A18" s="427"/>
      <c r="B18" s="1512"/>
      <c r="C18" s="1513"/>
      <c r="D18" s="1513"/>
      <c r="E18" s="1513"/>
      <c r="F18" s="1513"/>
      <c r="G18" s="1513"/>
      <c r="H18" s="1513"/>
      <c r="I18" s="1513"/>
      <c r="J18" s="1513"/>
      <c r="K18" s="1513"/>
      <c r="L18" s="1513"/>
      <c r="M18" s="1513"/>
      <c r="N18" s="1513"/>
      <c r="O18" s="1513"/>
      <c r="P18" s="1513"/>
      <c r="Q18" s="1513"/>
      <c r="R18" s="1513"/>
      <c r="S18" s="1513"/>
      <c r="T18" s="1513"/>
      <c r="U18" s="1513"/>
      <c r="V18" s="1513"/>
      <c r="W18" s="1513"/>
      <c r="X18" s="1513"/>
      <c r="Y18" s="1513"/>
      <c r="Z18" s="1513"/>
      <c r="AA18" s="1513"/>
      <c r="AB18" s="1513"/>
      <c r="AC18" s="1513"/>
      <c r="AD18" s="1513"/>
      <c r="AE18" s="1513"/>
      <c r="AF18" s="1513"/>
      <c r="AG18" s="1513"/>
      <c r="AH18" s="1513"/>
      <c r="AI18" s="1513"/>
      <c r="AJ18" s="1513"/>
      <c r="AK18" s="1513"/>
      <c r="AL18" s="1514"/>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row>
    <row r="19" spans="1:110" s="251" customFormat="1" ht="18" customHeight="1">
      <c r="A19" s="427"/>
      <c r="B19" s="1512"/>
      <c r="C19" s="1513"/>
      <c r="D19" s="1513"/>
      <c r="E19" s="1513"/>
      <c r="F19" s="1513"/>
      <c r="G19" s="1513"/>
      <c r="H19" s="1513"/>
      <c r="I19" s="1513"/>
      <c r="J19" s="1513"/>
      <c r="K19" s="1513"/>
      <c r="L19" s="1513"/>
      <c r="M19" s="1513"/>
      <c r="N19" s="1513"/>
      <c r="O19" s="1513"/>
      <c r="P19" s="1513"/>
      <c r="Q19" s="1513"/>
      <c r="R19" s="1513"/>
      <c r="S19" s="1513"/>
      <c r="T19" s="1513"/>
      <c r="U19" s="1513"/>
      <c r="V19" s="1513"/>
      <c r="W19" s="1513"/>
      <c r="X19" s="1513"/>
      <c r="Y19" s="1513"/>
      <c r="Z19" s="1513"/>
      <c r="AA19" s="1513"/>
      <c r="AB19" s="1513"/>
      <c r="AC19" s="1513"/>
      <c r="AD19" s="1513"/>
      <c r="AE19" s="1513"/>
      <c r="AF19" s="1513"/>
      <c r="AG19" s="1513"/>
      <c r="AH19" s="1513"/>
      <c r="AI19" s="1513"/>
      <c r="AJ19" s="1513"/>
      <c r="AK19" s="1513"/>
      <c r="AL19" s="1514"/>
      <c r="CA19" s="252"/>
      <c r="CB19" s="252"/>
      <c r="CC19" s="252"/>
      <c r="CD19" s="252"/>
      <c r="CE19" s="252"/>
      <c r="CF19" s="252"/>
      <c r="CG19" s="252"/>
      <c r="CH19" s="252"/>
      <c r="CI19" s="252"/>
      <c r="CJ19" s="252"/>
      <c r="CK19" s="252"/>
      <c r="CL19" s="252"/>
      <c r="CM19" s="252"/>
      <c r="CN19" s="252"/>
      <c r="CO19" s="252"/>
      <c r="CP19" s="252"/>
      <c r="CQ19" s="252"/>
      <c r="CR19" s="252"/>
      <c r="CS19" s="252"/>
      <c r="CT19" s="252"/>
      <c r="CU19" s="252"/>
      <c r="CV19" s="252"/>
      <c r="CW19" s="252"/>
      <c r="CX19" s="252"/>
      <c r="CY19" s="252"/>
      <c r="CZ19" s="252"/>
      <c r="DA19" s="252"/>
      <c r="DB19" s="252"/>
      <c r="DC19" s="252"/>
      <c r="DD19" s="252"/>
      <c r="DE19" s="252"/>
      <c r="DF19" s="252"/>
    </row>
    <row r="20" spans="1:110" s="251" customFormat="1" ht="18" customHeight="1">
      <c r="A20" s="427"/>
      <c r="B20" s="1512"/>
      <c r="C20" s="1513"/>
      <c r="D20" s="1513"/>
      <c r="E20" s="1513"/>
      <c r="F20" s="1513"/>
      <c r="G20" s="1513"/>
      <c r="H20" s="1513"/>
      <c r="I20" s="1513"/>
      <c r="J20" s="1513"/>
      <c r="K20" s="1513"/>
      <c r="L20" s="1513"/>
      <c r="M20" s="1513"/>
      <c r="N20" s="1513"/>
      <c r="O20" s="1513"/>
      <c r="P20" s="1513"/>
      <c r="Q20" s="1513"/>
      <c r="R20" s="1513"/>
      <c r="S20" s="1513"/>
      <c r="T20" s="1513"/>
      <c r="U20" s="1513"/>
      <c r="V20" s="1513"/>
      <c r="W20" s="1513"/>
      <c r="X20" s="1513"/>
      <c r="Y20" s="1513"/>
      <c r="Z20" s="1513"/>
      <c r="AA20" s="1513"/>
      <c r="AB20" s="1513"/>
      <c r="AC20" s="1513"/>
      <c r="AD20" s="1513"/>
      <c r="AE20" s="1513"/>
      <c r="AF20" s="1513"/>
      <c r="AG20" s="1513"/>
      <c r="AH20" s="1513"/>
      <c r="AI20" s="1513"/>
      <c r="AJ20" s="1513"/>
      <c r="AK20" s="1513"/>
      <c r="AL20" s="1514"/>
      <c r="CA20" s="252"/>
      <c r="CB20" s="252"/>
      <c r="CC20" s="252"/>
      <c r="CD20" s="252"/>
      <c r="CE20" s="252"/>
      <c r="CF20" s="252"/>
      <c r="CG20" s="252"/>
      <c r="CH20" s="252"/>
      <c r="CI20" s="252"/>
      <c r="CJ20" s="252"/>
      <c r="CK20" s="252"/>
      <c r="CL20" s="252"/>
      <c r="CM20" s="252"/>
      <c r="CN20" s="252"/>
      <c r="CO20" s="252"/>
      <c r="CP20" s="252"/>
      <c r="CQ20" s="252"/>
      <c r="CR20" s="252"/>
      <c r="CS20" s="252"/>
      <c r="CT20" s="252"/>
      <c r="CU20" s="252"/>
      <c r="CV20" s="252"/>
      <c r="CW20" s="252"/>
      <c r="CX20" s="252"/>
      <c r="CY20" s="252"/>
      <c r="CZ20" s="252"/>
      <c r="DA20" s="252"/>
      <c r="DB20" s="252"/>
      <c r="DC20" s="252"/>
      <c r="DD20" s="252"/>
      <c r="DE20" s="252"/>
      <c r="DF20" s="252"/>
    </row>
    <row r="21" spans="1:110" s="251" customFormat="1" ht="18" customHeight="1">
      <c r="A21" s="427"/>
      <c r="B21" s="1512"/>
      <c r="C21" s="1513"/>
      <c r="D21" s="1513"/>
      <c r="E21" s="1513"/>
      <c r="F21" s="1513"/>
      <c r="G21" s="1513"/>
      <c r="H21" s="1513"/>
      <c r="I21" s="1513"/>
      <c r="J21" s="1513"/>
      <c r="K21" s="1513"/>
      <c r="L21" s="1513"/>
      <c r="M21" s="1513"/>
      <c r="N21" s="1513"/>
      <c r="O21" s="1513"/>
      <c r="P21" s="1513"/>
      <c r="Q21" s="1513"/>
      <c r="R21" s="1513"/>
      <c r="S21" s="1513"/>
      <c r="T21" s="1513"/>
      <c r="U21" s="1513"/>
      <c r="V21" s="1513"/>
      <c r="W21" s="1513"/>
      <c r="X21" s="1513"/>
      <c r="Y21" s="1513"/>
      <c r="Z21" s="1513"/>
      <c r="AA21" s="1513"/>
      <c r="AB21" s="1513"/>
      <c r="AC21" s="1513"/>
      <c r="AD21" s="1513"/>
      <c r="AE21" s="1513"/>
      <c r="AF21" s="1513"/>
      <c r="AG21" s="1513"/>
      <c r="AH21" s="1513"/>
      <c r="AI21" s="1513"/>
      <c r="AJ21" s="1513"/>
      <c r="AK21" s="1513"/>
      <c r="AL21" s="1514"/>
      <c r="CA21" s="252"/>
      <c r="CB21" s="252"/>
      <c r="CC21" s="252"/>
      <c r="CD21" s="252"/>
      <c r="CE21" s="252"/>
      <c r="CF21" s="252"/>
      <c r="CG21" s="252"/>
      <c r="CH21" s="252"/>
      <c r="CI21" s="252"/>
      <c r="CJ21" s="252"/>
      <c r="CK21" s="252"/>
      <c r="CL21" s="252"/>
      <c r="CM21" s="252"/>
      <c r="CN21" s="252"/>
      <c r="CO21" s="252"/>
      <c r="CP21" s="252"/>
      <c r="CQ21" s="252"/>
      <c r="CR21" s="252"/>
      <c r="CS21" s="252"/>
      <c r="CT21" s="252"/>
      <c r="CU21" s="252"/>
      <c r="CV21" s="252"/>
      <c r="CW21" s="252"/>
      <c r="CX21" s="252"/>
      <c r="CY21" s="252"/>
      <c r="CZ21" s="252"/>
      <c r="DA21" s="252"/>
      <c r="DB21" s="252"/>
      <c r="DC21" s="252"/>
      <c r="DD21" s="252"/>
      <c r="DE21" s="252"/>
      <c r="DF21" s="252"/>
    </row>
    <row r="22" spans="1:110" s="251" customFormat="1" ht="18" customHeight="1">
      <c r="A22" s="427"/>
      <c r="B22" s="1512"/>
      <c r="C22" s="1513"/>
      <c r="D22" s="1513"/>
      <c r="E22" s="1513"/>
      <c r="F22" s="1513"/>
      <c r="G22" s="1513"/>
      <c r="H22" s="1513"/>
      <c r="I22" s="1513"/>
      <c r="J22" s="1513"/>
      <c r="K22" s="1513"/>
      <c r="L22" s="1513"/>
      <c r="M22" s="1513"/>
      <c r="N22" s="1513"/>
      <c r="O22" s="1513"/>
      <c r="P22" s="1513"/>
      <c r="Q22" s="1513"/>
      <c r="R22" s="1513"/>
      <c r="S22" s="1513"/>
      <c r="T22" s="1513"/>
      <c r="U22" s="1513"/>
      <c r="V22" s="1513"/>
      <c r="W22" s="1513"/>
      <c r="X22" s="1513"/>
      <c r="Y22" s="1513"/>
      <c r="Z22" s="1513"/>
      <c r="AA22" s="1513"/>
      <c r="AB22" s="1513"/>
      <c r="AC22" s="1513"/>
      <c r="AD22" s="1513"/>
      <c r="AE22" s="1513"/>
      <c r="AF22" s="1513"/>
      <c r="AG22" s="1513"/>
      <c r="AH22" s="1513"/>
      <c r="AI22" s="1513"/>
      <c r="AJ22" s="1513"/>
      <c r="AK22" s="1513"/>
      <c r="AL22" s="1514"/>
      <c r="CA22" s="252"/>
      <c r="CB22" s="252"/>
      <c r="CC22" s="252"/>
      <c r="CD22" s="252"/>
      <c r="CE22" s="252"/>
      <c r="CF22" s="252"/>
      <c r="CG22" s="252"/>
      <c r="CH22" s="252"/>
      <c r="CI22" s="252"/>
      <c r="CJ22" s="252"/>
      <c r="CK22" s="252"/>
      <c r="CL22" s="252"/>
      <c r="CM22" s="252"/>
      <c r="CN22" s="252"/>
      <c r="CO22" s="252"/>
      <c r="CP22" s="252"/>
      <c r="CQ22" s="252"/>
      <c r="CR22" s="252"/>
      <c r="CS22" s="252"/>
      <c r="CT22" s="252"/>
      <c r="CU22" s="252"/>
      <c r="CV22" s="252"/>
      <c r="CW22" s="252"/>
      <c r="CX22" s="252"/>
      <c r="CY22" s="252"/>
      <c r="CZ22" s="252"/>
      <c r="DA22" s="252"/>
      <c r="DB22" s="252"/>
      <c r="DC22" s="252"/>
      <c r="DD22" s="252"/>
      <c r="DE22" s="252"/>
      <c r="DF22" s="252"/>
    </row>
    <row r="23" spans="1:110" s="251" customFormat="1" ht="18" customHeight="1">
      <c r="A23" s="427"/>
      <c r="B23" s="1512"/>
      <c r="C23" s="1513"/>
      <c r="D23" s="1513"/>
      <c r="E23" s="1513"/>
      <c r="F23" s="1513"/>
      <c r="G23" s="1513"/>
      <c r="H23" s="1513"/>
      <c r="I23" s="1513"/>
      <c r="J23" s="1513"/>
      <c r="K23" s="1513"/>
      <c r="L23" s="1513"/>
      <c r="M23" s="1513"/>
      <c r="N23" s="1513"/>
      <c r="O23" s="1513"/>
      <c r="P23" s="1513"/>
      <c r="Q23" s="1513"/>
      <c r="R23" s="1513"/>
      <c r="S23" s="1513"/>
      <c r="T23" s="1513"/>
      <c r="U23" s="1513"/>
      <c r="V23" s="1513"/>
      <c r="W23" s="1513"/>
      <c r="X23" s="1513"/>
      <c r="Y23" s="1513"/>
      <c r="Z23" s="1513"/>
      <c r="AA23" s="1513"/>
      <c r="AB23" s="1513"/>
      <c r="AC23" s="1513"/>
      <c r="AD23" s="1513"/>
      <c r="AE23" s="1513"/>
      <c r="AF23" s="1513"/>
      <c r="AG23" s="1513"/>
      <c r="AH23" s="1513"/>
      <c r="AI23" s="1513"/>
      <c r="AJ23" s="1513"/>
      <c r="AK23" s="1513"/>
      <c r="AL23" s="1514"/>
      <c r="CA23" s="252"/>
      <c r="CB23" s="252"/>
      <c r="CC23" s="252"/>
      <c r="CD23" s="252"/>
      <c r="CE23" s="252"/>
      <c r="CF23" s="252"/>
      <c r="CG23" s="252"/>
      <c r="CH23" s="252"/>
      <c r="CI23" s="252"/>
      <c r="CJ23" s="252"/>
      <c r="CK23" s="252"/>
      <c r="CL23" s="252"/>
      <c r="CM23" s="252"/>
      <c r="CN23" s="252"/>
      <c r="CO23" s="252"/>
      <c r="CP23" s="252"/>
      <c r="CQ23" s="252"/>
      <c r="CR23" s="252"/>
      <c r="CS23" s="252"/>
      <c r="CT23" s="252"/>
      <c r="CU23" s="252"/>
      <c r="CV23" s="252"/>
      <c r="CW23" s="252"/>
      <c r="CX23" s="252"/>
      <c r="CY23" s="252"/>
      <c r="CZ23" s="252"/>
      <c r="DA23" s="252"/>
      <c r="DB23" s="252"/>
      <c r="DC23" s="252"/>
      <c r="DD23" s="252"/>
      <c r="DE23" s="252"/>
      <c r="DF23" s="252"/>
    </row>
    <row r="24" spans="1:110" s="251" customFormat="1" ht="18" customHeight="1">
      <c r="A24" s="427"/>
      <c r="B24" s="1512"/>
      <c r="C24" s="1513"/>
      <c r="D24" s="1513"/>
      <c r="E24" s="1513"/>
      <c r="F24" s="1513"/>
      <c r="G24" s="1513"/>
      <c r="H24" s="1513"/>
      <c r="I24" s="1513"/>
      <c r="J24" s="1513"/>
      <c r="K24" s="1513"/>
      <c r="L24" s="1513"/>
      <c r="M24" s="1513"/>
      <c r="N24" s="1513"/>
      <c r="O24" s="1513"/>
      <c r="P24" s="1513"/>
      <c r="Q24" s="1513"/>
      <c r="R24" s="1513"/>
      <c r="S24" s="1513"/>
      <c r="T24" s="1513"/>
      <c r="U24" s="1513"/>
      <c r="V24" s="1513"/>
      <c r="W24" s="1513"/>
      <c r="X24" s="1513"/>
      <c r="Y24" s="1513"/>
      <c r="Z24" s="1513"/>
      <c r="AA24" s="1513"/>
      <c r="AB24" s="1513"/>
      <c r="AC24" s="1513"/>
      <c r="AD24" s="1513"/>
      <c r="AE24" s="1513"/>
      <c r="AF24" s="1513"/>
      <c r="AG24" s="1513"/>
      <c r="AH24" s="1513"/>
      <c r="AI24" s="1513"/>
      <c r="AJ24" s="1513"/>
      <c r="AK24" s="1513"/>
      <c r="AL24" s="1514"/>
      <c r="CA24" s="252"/>
      <c r="CB24" s="252"/>
      <c r="CC24" s="252"/>
      <c r="CD24" s="252"/>
      <c r="CE24" s="252"/>
      <c r="CF24" s="252"/>
      <c r="CG24" s="252"/>
      <c r="CH24" s="252"/>
      <c r="CI24" s="252"/>
      <c r="CJ24" s="252"/>
      <c r="CK24" s="252"/>
      <c r="CL24" s="252"/>
      <c r="CM24" s="252"/>
      <c r="CN24" s="252"/>
      <c r="CO24" s="252"/>
      <c r="CP24" s="252"/>
      <c r="CQ24" s="252"/>
      <c r="CR24" s="252"/>
      <c r="CS24" s="252"/>
      <c r="CT24" s="252"/>
      <c r="CU24" s="252"/>
      <c r="CV24" s="252"/>
      <c r="CW24" s="252"/>
      <c r="CX24" s="252"/>
      <c r="CY24" s="252"/>
      <c r="CZ24" s="252"/>
      <c r="DA24" s="252"/>
      <c r="DB24" s="252"/>
      <c r="DC24" s="252"/>
      <c r="DD24" s="252"/>
      <c r="DE24" s="252"/>
      <c r="DF24" s="252"/>
    </row>
    <row r="25" spans="1:110" s="251" customFormat="1" ht="18" customHeight="1">
      <c r="A25" s="427"/>
      <c r="B25" s="1512"/>
      <c r="C25" s="1513"/>
      <c r="D25" s="1513"/>
      <c r="E25" s="1513"/>
      <c r="F25" s="1513"/>
      <c r="G25" s="1513"/>
      <c r="H25" s="1513"/>
      <c r="I25" s="1513"/>
      <c r="J25" s="1513"/>
      <c r="K25" s="1513"/>
      <c r="L25" s="1513"/>
      <c r="M25" s="1513"/>
      <c r="N25" s="1513"/>
      <c r="O25" s="1513"/>
      <c r="P25" s="1513"/>
      <c r="Q25" s="1513"/>
      <c r="R25" s="1513"/>
      <c r="S25" s="1513"/>
      <c r="T25" s="1513"/>
      <c r="U25" s="1513"/>
      <c r="V25" s="1513"/>
      <c r="W25" s="1513"/>
      <c r="X25" s="1513"/>
      <c r="Y25" s="1513"/>
      <c r="Z25" s="1513"/>
      <c r="AA25" s="1513"/>
      <c r="AB25" s="1513"/>
      <c r="AC25" s="1513"/>
      <c r="AD25" s="1513"/>
      <c r="AE25" s="1513"/>
      <c r="AF25" s="1513"/>
      <c r="AG25" s="1513"/>
      <c r="AH25" s="1513"/>
      <c r="AI25" s="1513"/>
      <c r="AJ25" s="1513"/>
      <c r="AK25" s="1513"/>
      <c r="AL25" s="1514"/>
      <c r="CA25" s="252"/>
      <c r="CB25" s="252"/>
      <c r="CC25" s="252"/>
      <c r="CD25" s="252"/>
      <c r="CE25" s="252"/>
      <c r="CF25" s="252"/>
      <c r="CG25" s="252"/>
      <c r="CH25" s="252"/>
      <c r="CI25" s="252"/>
      <c r="CJ25" s="252"/>
      <c r="CK25" s="252"/>
      <c r="CL25" s="252"/>
      <c r="CM25" s="252"/>
      <c r="CN25" s="252"/>
      <c r="CO25" s="252"/>
      <c r="CP25" s="252"/>
      <c r="CQ25" s="252"/>
      <c r="CR25" s="252"/>
      <c r="CS25" s="252"/>
      <c r="CT25" s="252"/>
      <c r="CU25" s="252"/>
      <c r="CV25" s="252"/>
      <c r="CW25" s="252"/>
      <c r="CX25" s="252"/>
      <c r="CY25" s="252"/>
      <c r="CZ25" s="252"/>
      <c r="DA25" s="252"/>
      <c r="DB25" s="252"/>
      <c r="DC25" s="252"/>
      <c r="DD25" s="252"/>
      <c r="DE25" s="252"/>
      <c r="DF25" s="252"/>
    </row>
    <row r="26" spans="1:110" s="251" customFormat="1" ht="18" customHeight="1">
      <c r="A26" s="427"/>
      <c r="B26" s="1512"/>
      <c r="C26" s="1513"/>
      <c r="D26" s="1513"/>
      <c r="E26" s="1513"/>
      <c r="F26" s="1513"/>
      <c r="G26" s="1513"/>
      <c r="H26" s="1513"/>
      <c r="I26" s="1513"/>
      <c r="J26" s="1513"/>
      <c r="K26" s="1513"/>
      <c r="L26" s="1513"/>
      <c r="M26" s="1513"/>
      <c r="N26" s="1513"/>
      <c r="O26" s="1513"/>
      <c r="P26" s="1513"/>
      <c r="Q26" s="1513"/>
      <c r="R26" s="1513"/>
      <c r="S26" s="1513"/>
      <c r="T26" s="1513"/>
      <c r="U26" s="1513"/>
      <c r="V26" s="1513"/>
      <c r="W26" s="1513"/>
      <c r="X26" s="1513"/>
      <c r="Y26" s="1513"/>
      <c r="Z26" s="1513"/>
      <c r="AA26" s="1513"/>
      <c r="AB26" s="1513"/>
      <c r="AC26" s="1513"/>
      <c r="AD26" s="1513"/>
      <c r="AE26" s="1513"/>
      <c r="AF26" s="1513"/>
      <c r="AG26" s="1513"/>
      <c r="AH26" s="1513"/>
      <c r="AI26" s="1513"/>
      <c r="AJ26" s="1513"/>
      <c r="AK26" s="1513"/>
      <c r="AL26" s="1514"/>
      <c r="CA26" s="252"/>
      <c r="CB26" s="252"/>
      <c r="CC26" s="252"/>
      <c r="CD26" s="252"/>
      <c r="CE26" s="252"/>
      <c r="CF26" s="252"/>
      <c r="CG26" s="252"/>
      <c r="CH26" s="252"/>
      <c r="CI26" s="252"/>
      <c r="CJ26" s="252"/>
      <c r="CK26" s="252"/>
      <c r="CL26" s="252"/>
      <c r="CM26" s="252"/>
      <c r="CN26" s="252"/>
      <c r="CO26" s="252"/>
      <c r="CP26" s="252"/>
      <c r="CQ26" s="252"/>
      <c r="CR26" s="252"/>
      <c r="CS26" s="252"/>
      <c r="CT26" s="252"/>
      <c r="CU26" s="252"/>
      <c r="CV26" s="252"/>
      <c r="CW26" s="252"/>
      <c r="CX26" s="252"/>
      <c r="CY26" s="252"/>
      <c r="CZ26" s="252"/>
      <c r="DA26" s="252"/>
      <c r="DB26" s="252"/>
      <c r="DC26" s="252"/>
      <c r="DD26" s="252"/>
      <c r="DE26" s="252"/>
      <c r="DF26" s="252"/>
    </row>
    <row r="27" spans="1:110" s="251" customFormat="1" ht="18" customHeight="1">
      <c r="A27" s="427"/>
      <c r="B27" s="1515"/>
      <c r="C27" s="1516"/>
      <c r="D27" s="1516"/>
      <c r="E27" s="1516"/>
      <c r="F27" s="1516"/>
      <c r="G27" s="1516"/>
      <c r="H27" s="1516"/>
      <c r="I27" s="1516"/>
      <c r="J27" s="1516"/>
      <c r="K27" s="1516"/>
      <c r="L27" s="1516"/>
      <c r="M27" s="1516"/>
      <c r="N27" s="1516"/>
      <c r="O27" s="1516"/>
      <c r="P27" s="1516"/>
      <c r="Q27" s="1516"/>
      <c r="R27" s="1516"/>
      <c r="S27" s="1516"/>
      <c r="T27" s="1516"/>
      <c r="U27" s="1516"/>
      <c r="V27" s="1516"/>
      <c r="W27" s="1516"/>
      <c r="X27" s="1516"/>
      <c r="Y27" s="1516"/>
      <c r="Z27" s="1516"/>
      <c r="AA27" s="1516"/>
      <c r="AB27" s="1516"/>
      <c r="AC27" s="1516"/>
      <c r="AD27" s="1516"/>
      <c r="AE27" s="1516"/>
      <c r="AF27" s="1516"/>
      <c r="AG27" s="1516"/>
      <c r="AH27" s="1516"/>
      <c r="AI27" s="1516"/>
      <c r="AJ27" s="1516"/>
      <c r="AK27" s="1516"/>
      <c r="AL27" s="1517"/>
      <c r="CA27" s="252"/>
      <c r="CB27" s="252"/>
      <c r="CC27" s="252"/>
      <c r="CD27" s="252"/>
      <c r="CE27" s="252"/>
      <c r="CF27" s="252"/>
      <c r="CG27" s="252"/>
      <c r="CH27" s="252"/>
      <c r="CI27" s="252"/>
      <c r="CJ27" s="252"/>
      <c r="CK27" s="252"/>
      <c r="CL27" s="252"/>
      <c r="CM27" s="252"/>
      <c r="CN27" s="252"/>
      <c r="CO27" s="252"/>
      <c r="CP27" s="252"/>
      <c r="CQ27" s="252"/>
      <c r="CR27" s="252"/>
      <c r="CS27" s="252"/>
      <c r="CT27" s="252"/>
      <c r="CU27" s="252"/>
      <c r="CV27" s="252"/>
      <c r="CW27" s="252"/>
      <c r="CX27" s="252"/>
      <c r="CY27" s="252"/>
      <c r="CZ27" s="252"/>
      <c r="DA27" s="252"/>
      <c r="DB27" s="252"/>
      <c r="DC27" s="252"/>
      <c r="DD27" s="252"/>
      <c r="DE27" s="252"/>
      <c r="DF27" s="252"/>
    </row>
    <row r="28" spans="1:110" s="251" customFormat="1" ht="18" customHeight="1">
      <c r="A28" s="427"/>
      <c r="B28" s="430"/>
      <c r="C28" s="430"/>
      <c r="D28" s="430"/>
      <c r="E28" s="430"/>
      <c r="F28" s="430"/>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CA28" s="252"/>
      <c r="CB28" s="252"/>
      <c r="CC28" s="252"/>
      <c r="CD28" s="252"/>
      <c r="CE28" s="252"/>
      <c r="CF28" s="252"/>
      <c r="CG28" s="252"/>
      <c r="CH28" s="252"/>
      <c r="CI28" s="252"/>
      <c r="CJ28" s="252"/>
      <c r="CK28" s="252"/>
      <c r="CL28" s="252"/>
      <c r="CM28" s="252"/>
      <c r="CN28" s="252"/>
      <c r="CO28" s="252"/>
      <c r="CP28" s="252"/>
      <c r="CQ28" s="252"/>
      <c r="CR28" s="252"/>
      <c r="CS28" s="252"/>
      <c r="CT28" s="252"/>
      <c r="CU28" s="252"/>
      <c r="CV28" s="252"/>
      <c r="CW28" s="252"/>
      <c r="CX28" s="252"/>
      <c r="CY28" s="252"/>
      <c r="CZ28" s="252"/>
      <c r="DA28" s="252"/>
      <c r="DB28" s="252"/>
      <c r="DC28" s="252"/>
      <c r="DD28" s="252"/>
      <c r="DE28" s="252"/>
      <c r="DF28" s="252"/>
    </row>
    <row r="29" spans="1:110" s="251" customFormat="1" ht="18" customHeight="1">
      <c r="A29" s="426" t="s">
        <v>1285</v>
      </c>
      <c r="B29" s="428"/>
      <c r="C29" s="428"/>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CA29" s="252"/>
      <c r="CB29" s="252"/>
      <c r="CC29" s="252"/>
      <c r="CD29" s="252"/>
      <c r="CE29" s="252"/>
      <c r="CF29" s="252"/>
      <c r="CG29" s="252"/>
      <c r="CH29" s="252"/>
      <c r="CI29" s="252"/>
      <c r="CJ29" s="252"/>
      <c r="CK29" s="252"/>
      <c r="CL29" s="252"/>
      <c r="CM29" s="252"/>
      <c r="CN29" s="252"/>
      <c r="CO29" s="252"/>
      <c r="CP29" s="252"/>
      <c r="CQ29" s="252"/>
      <c r="CR29" s="252"/>
      <c r="CS29" s="252"/>
      <c r="CT29" s="252"/>
      <c r="CU29" s="252"/>
      <c r="CV29" s="252"/>
      <c r="CW29" s="252"/>
      <c r="CX29" s="252"/>
      <c r="CY29" s="252"/>
      <c r="CZ29" s="252"/>
      <c r="DA29" s="252"/>
      <c r="DB29" s="252"/>
      <c r="DC29" s="252"/>
      <c r="DD29" s="252"/>
      <c r="DE29" s="252"/>
      <c r="DF29" s="252"/>
    </row>
    <row r="30" spans="1:110" s="251" customFormat="1" ht="18" customHeight="1">
      <c r="A30" s="427"/>
      <c r="B30" s="1508" t="s">
        <v>1286</v>
      </c>
      <c r="C30" s="1508"/>
      <c r="D30" s="1508"/>
      <c r="E30" s="1508"/>
      <c r="F30" s="1508"/>
      <c r="G30" s="1508"/>
      <c r="H30" s="1508"/>
      <c r="I30" s="1508"/>
      <c r="J30" s="1508"/>
      <c r="K30" s="1508"/>
      <c r="L30" s="1508"/>
      <c r="M30" s="1508"/>
      <c r="N30" s="1508"/>
      <c r="O30" s="1508"/>
      <c r="P30" s="1508"/>
      <c r="Q30" s="1508"/>
      <c r="R30" s="1508"/>
      <c r="S30" s="1508"/>
      <c r="T30" s="1508"/>
      <c r="U30" s="1508"/>
      <c r="V30" s="1508"/>
      <c r="W30" s="1508"/>
      <c r="X30" s="1508"/>
      <c r="Y30" s="1508"/>
      <c r="Z30" s="1508"/>
      <c r="AA30" s="1508"/>
      <c r="AB30" s="1508"/>
      <c r="AC30" s="1508"/>
      <c r="AD30" s="1508"/>
      <c r="AE30" s="1508"/>
      <c r="AF30" s="1508"/>
      <c r="AG30" s="1508"/>
      <c r="AH30" s="1508"/>
      <c r="AI30" s="1508"/>
      <c r="AJ30" s="1508"/>
      <c r="AK30" s="1508"/>
      <c r="AL30" s="1508"/>
      <c r="CA30" s="252"/>
      <c r="CB30" s="252"/>
      <c r="CC30" s="252"/>
      <c r="CD30" s="252"/>
      <c r="CE30" s="252"/>
      <c r="CF30" s="252"/>
      <c r="CG30" s="252"/>
      <c r="CH30" s="252"/>
      <c r="CI30" s="252"/>
      <c r="CJ30" s="252"/>
      <c r="CK30" s="252"/>
      <c r="CL30" s="252"/>
      <c r="CM30" s="252"/>
      <c r="CN30" s="252"/>
      <c r="CO30" s="252"/>
      <c r="CP30" s="252"/>
      <c r="CQ30" s="252"/>
      <c r="CR30" s="252"/>
      <c r="CS30" s="252"/>
      <c r="CT30" s="252"/>
      <c r="CU30" s="252"/>
      <c r="CV30" s="252"/>
      <c r="CW30" s="252"/>
      <c r="CX30" s="252"/>
      <c r="CY30" s="252"/>
      <c r="CZ30" s="252"/>
      <c r="DA30" s="252"/>
      <c r="DB30" s="252"/>
      <c r="DC30" s="252"/>
      <c r="DD30" s="252"/>
      <c r="DE30" s="252"/>
      <c r="DF30" s="252"/>
    </row>
    <row r="31" spans="1:110" s="251" customFormat="1" ht="18" customHeight="1">
      <c r="A31" s="427"/>
      <c r="B31" s="1508"/>
      <c r="C31" s="1508"/>
      <c r="D31" s="1508"/>
      <c r="E31" s="1508"/>
      <c r="F31" s="1508"/>
      <c r="G31" s="1508"/>
      <c r="H31" s="1508"/>
      <c r="I31" s="1508"/>
      <c r="J31" s="1508"/>
      <c r="K31" s="1508"/>
      <c r="L31" s="1508"/>
      <c r="M31" s="1508"/>
      <c r="N31" s="1508"/>
      <c r="O31" s="1508"/>
      <c r="P31" s="1508"/>
      <c r="Q31" s="1508"/>
      <c r="R31" s="1508"/>
      <c r="S31" s="1508"/>
      <c r="T31" s="1508"/>
      <c r="U31" s="1508"/>
      <c r="V31" s="1508"/>
      <c r="W31" s="1508"/>
      <c r="X31" s="1508"/>
      <c r="Y31" s="1508"/>
      <c r="Z31" s="1508"/>
      <c r="AA31" s="1508"/>
      <c r="AB31" s="1508"/>
      <c r="AC31" s="1508"/>
      <c r="AD31" s="1508"/>
      <c r="AE31" s="1508"/>
      <c r="AF31" s="1508"/>
      <c r="AG31" s="1508"/>
      <c r="AH31" s="1508"/>
      <c r="AI31" s="1508"/>
      <c r="AJ31" s="1508"/>
      <c r="AK31" s="1508"/>
      <c r="AL31" s="1508"/>
      <c r="CA31" s="252"/>
      <c r="CB31" s="252"/>
      <c r="CC31" s="252"/>
      <c r="CD31" s="252"/>
      <c r="CE31" s="252"/>
      <c r="CF31" s="252"/>
      <c r="CG31" s="252"/>
      <c r="CH31" s="252"/>
      <c r="CI31" s="252"/>
      <c r="CJ31" s="252"/>
      <c r="CK31" s="252"/>
      <c r="CL31" s="252"/>
      <c r="CM31" s="252"/>
      <c r="CN31" s="252"/>
      <c r="CO31" s="252"/>
      <c r="CP31" s="252"/>
      <c r="CQ31" s="252"/>
      <c r="CR31" s="252"/>
      <c r="CS31" s="252"/>
      <c r="CT31" s="252"/>
      <c r="CU31" s="252"/>
      <c r="CV31" s="252"/>
      <c r="CW31" s="252"/>
      <c r="CX31" s="252"/>
      <c r="CY31" s="252"/>
      <c r="CZ31" s="252"/>
      <c r="DA31" s="252"/>
      <c r="DB31" s="252"/>
      <c r="DC31" s="252"/>
      <c r="DD31" s="252"/>
      <c r="DE31" s="252"/>
      <c r="DF31" s="252"/>
    </row>
    <row r="32" spans="1:110" s="251" customFormat="1" ht="18" customHeight="1">
      <c r="A32" s="427"/>
      <c r="B32" s="1508"/>
      <c r="C32" s="1508"/>
      <c r="D32" s="1508"/>
      <c r="E32" s="1508"/>
      <c r="F32" s="1508"/>
      <c r="G32" s="1508"/>
      <c r="H32" s="1508"/>
      <c r="I32" s="1508"/>
      <c r="J32" s="1508"/>
      <c r="K32" s="1508"/>
      <c r="L32" s="1508"/>
      <c r="M32" s="1508"/>
      <c r="N32" s="1508"/>
      <c r="O32" s="1508"/>
      <c r="P32" s="1508"/>
      <c r="Q32" s="1508"/>
      <c r="R32" s="1508"/>
      <c r="S32" s="1508"/>
      <c r="T32" s="1508"/>
      <c r="U32" s="1508"/>
      <c r="V32" s="1508"/>
      <c r="W32" s="1508"/>
      <c r="X32" s="1508"/>
      <c r="Y32" s="1508"/>
      <c r="Z32" s="1508"/>
      <c r="AA32" s="1508"/>
      <c r="AB32" s="1508"/>
      <c r="AC32" s="1508"/>
      <c r="AD32" s="1508"/>
      <c r="AE32" s="1508"/>
      <c r="AF32" s="1508"/>
      <c r="AG32" s="1508"/>
      <c r="AH32" s="1508"/>
      <c r="AI32" s="1508"/>
      <c r="AJ32" s="1508"/>
      <c r="AK32" s="1508"/>
      <c r="AL32" s="1508"/>
      <c r="CA32" s="252"/>
      <c r="CB32" s="252"/>
      <c r="CC32" s="252"/>
      <c r="CD32" s="252"/>
      <c r="CE32" s="252"/>
      <c r="CF32" s="252"/>
      <c r="CG32" s="252"/>
      <c r="CH32" s="252"/>
      <c r="CI32" s="252"/>
      <c r="CJ32" s="252"/>
      <c r="CK32" s="252"/>
      <c r="CL32" s="252"/>
      <c r="CM32" s="252"/>
      <c r="CN32" s="252"/>
      <c r="CO32" s="252"/>
      <c r="CP32" s="252"/>
      <c r="CQ32" s="252"/>
      <c r="CR32" s="252"/>
      <c r="CS32" s="252"/>
      <c r="CT32" s="252"/>
      <c r="CU32" s="252"/>
      <c r="CV32" s="252"/>
      <c r="CW32" s="252"/>
      <c r="CX32" s="252"/>
      <c r="CY32" s="252"/>
      <c r="CZ32" s="252"/>
      <c r="DA32" s="252"/>
      <c r="DB32" s="252"/>
      <c r="DC32" s="252"/>
      <c r="DD32" s="252"/>
      <c r="DE32" s="252"/>
      <c r="DF32" s="252"/>
    </row>
    <row r="33" spans="1:110" s="251" customFormat="1" ht="18" customHeight="1">
      <c r="A33" s="427"/>
      <c r="B33" s="1509" t="s">
        <v>1287</v>
      </c>
      <c r="C33" s="1510"/>
      <c r="D33" s="1510"/>
      <c r="E33" s="1510"/>
      <c r="F33" s="1510"/>
      <c r="G33" s="1510"/>
      <c r="H33" s="1510"/>
      <c r="I33" s="1510"/>
      <c r="J33" s="1510"/>
      <c r="K33" s="1510"/>
      <c r="L33" s="1510"/>
      <c r="M33" s="1510"/>
      <c r="N33" s="1510"/>
      <c r="O33" s="1510"/>
      <c r="P33" s="1510"/>
      <c r="Q33" s="1510"/>
      <c r="R33" s="1510"/>
      <c r="S33" s="1510"/>
      <c r="T33" s="1510"/>
      <c r="U33" s="1510"/>
      <c r="V33" s="1510"/>
      <c r="W33" s="1510"/>
      <c r="X33" s="1510"/>
      <c r="Y33" s="1510"/>
      <c r="Z33" s="1510"/>
      <c r="AA33" s="1510"/>
      <c r="AB33" s="1510"/>
      <c r="AC33" s="1510"/>
      <c r="AD33" s="1510"/>
      <c r="AE33" s="1510"/>
      <c r="AF33" s="1510"/>
      <c r="AG33" s="1510"/>
      <c r="AH33" s="1510"/>
      <c r="AI33" s="1510"/>
      <c r="AJ33" s="1510"/>
      <c r="AK33" s="1510"/>
      <c r="AL33" s="1511"/>
      <c r="CA33" s="252"/>
      <c r="CB33" s="252"/>
      <c r="CC33" s="252"/>
      <c r="CD33" s="252"/>
      <c r="CE33" s="252"/>
      <c r="CF33" s="252"/>
      <c r="CG33" s="252"/>
      <c r="CH33" s="252"/>
      <c r="CI33" s="252"/>
      <c r="CJ33" s="252"/>
      <c r="CK33" s="252"/>
      <c r="CL33" s="252"/>
      <c r="CM33" s="252"/>
      <c r="CN33" s="252"/>
      <c r="CO33" s="252"/>
      <c r="CP33" s="252"/>
      <c r="CQ33" s="252"/>
      <c r="CR33" s="252"/>
      <c r="CS33" s="252"/>
      <c r="CT33" s="252"/>
      <c r="CU33" s="252"/>
      <c r="CV33" s="252"/>
      <c r="CW33" s="252"/>
      <c r="CX33" s="252"/>
      <c r="CY33" s="252"/>
      <c r="CZ33" s="252"/>
      <c r="DA33" s="252"/>
      <c r="DB33" s="252"/>
      <c r="DC33" s="252"/>
      <c r="DD33" s="252"/>
      <c r="DE33" s="252"/>
      <c r="DF33" s="252"/>
    </row>
    <row r="34" spans="1:110" s="251" customFormat="1" ht="18" customHeight="1">
      <c r="A34" s="427"/>
      <c r="B34" s="1512"/>
      <c r="C34" s="1513"/>
      <c r="D34" s="1513"/>
      <c r="E34" s="1513"/>
      <c r="F34" s="1513"/>
      <c r="G34" s="1513"/>
      <c r="H34" s="1513"/>
      <c r="I34" s="1513"/>
      <c r="J34" s="1513"/>
      <c r="K34" s="1513"/>
      <c r="L34" s="1513"/>
      <c r="M34" s="1513"/>
      <c r="N34" s="1513"/>
      <c r="O34" s="1513"/>
      <c r="P34" s="1513"/>
      <c r="Q34" s="1513"/>
      <c r="R34" s="1513"/>
      <c r="S34" s="1513"/>
      <c r="T34" s="1513"/>
      <c r="U34" s="1513"/>
      <c r="V34" s="1513"/>
      <c r="W34" s="1513"/>
      <c r="X34" s="1513"/>
      <c r="Y34" s="1513"/>
      <c r="Z34" s="1513"/>
      <c r="AA34" s="1513"/>
      <c r="AB34" s="1513"/>
      <c r="AC34" s="1513"/>
      <c r="AD34" s="1513"/>
      <c r="AE34" s="1513"/>
      <c r="AF34" s="1513"/>
      <c r="AG34" s="1513"/>
      <c r="AH34" s="1513"/>
      <c r="AI34" s="1513"/>
      <c r="AJ34" s="1513"/>
      <c r="AK34" s="1513"/>
      <c r="AL34" s="1514"/>
      <c r="CA34" s="252"/>
      <c r="CB34" s="252"/>
      <c r="CC34" s="252"/>
      <c r="CD34" s="252"/>
      <c r="CE34" s="252"/>
      <c r="CF34" s="252"/>
      <c r="CG34" s="252"/>
      <c r="CH34" s="252"/>
      <c r="CI34" s="252"/>
      <c r="CJ34" s="252"/>
      <c r="CK34" s="252"/>
      <c r="CL34" s="252"/>
      <c r="CM34" s="252"/>
      <c r="CN34" s="252"/>
      <c r="CO34" s="252"/>
      <c r="CP34" s="252"/>
      <c r="CQ34" s="252"/>
      <c r="CR34" s="252"/>
      <c r="CS34" s="252"/>
      <c r="CT34" s="252"/>
      <c r="CU34" s="252"/>
      <c r="CV34" s="252"/>
      <c r="CW34" s="252"/>
      <c r="CX34" s="252"/>
      <c r="CY34" s="252"/>
      <c r="CZ34" s="252"/>
      <c r="DA34" s="252"/>
      <c r="DB34" s="252"/>
      <c r="DC34" s="252"/>
      <c r="DD34" s="252"/>
      <c r="DE34" s="252"/>
      <c r="DF34" s="252"/>
    </row>
    <row r="35" spans="1:110" s="251" customFormat="1" ht="18" customHeight="1">
      <c r="A35" s="427"/>
      <c r="B35" s="1512"/>
      <c r="C35" s="1513"/>
      <c r="D35" s="1513"/>
      <c r="E35" s="1513"/>
      <c r="F35" s="1513"/>
      <c r="G35" s="1513"/>
      <c r="H35" s="1513"/>
      <c r="I35" s="1513"/>
      <c r="J35" s="1513"/>
      <c r="K35" s="1513"/>
      <c r="L35" s="1513"/>
      <c r="M35" s="1513"/>
      <c r="N35" s="1513"/>
      <c r="O35" s="1513"/>
      <c r="P35" s="1513"/>
      <c r="Q35" s="1513"/>
      <c r="R35" s="1513"/>
      <c r="S35" s="1513"/>
      <c r="T35" s="1513"/>
      <c r="U35" s="1513"/>
      <c r="V35" s="1513"/>
      <c r="W35" s="1513"/>
      <c r="X35" s="1513"/>
      <c r="Y35" s="1513"/>
      <c r="Z35" s="1513"/>
      <c r="AA35" s="1513"/>
      <c r="AB35" s="1513"/>
      <c r="AC35" s="1513"/>
      <c r="AD35" s="1513"/>
      <c r="AE35" s="1513"/>
      <c r="AF35" s="1513"/>
      <c r="AG35" s="1513"/>
      <c r="AH35" s="1513"/>
      <c r="AI35" s="1513"/>
      <c r="AJ35" s="1513"/>
      <c r="AK35" s="1513"/>
      <c r="AL35" s="1514"/>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row>
    <row r="36" spans="1:110" s="251" customFormat="1" ht="18" customHeight="1">
      <c r="A36" s="427"/>
      <c r="B36" s="1512"/>
      <c r="C36" s="1513"/>
      <c r="D36" s="1513"/>
      <c r="E36" s="1513"/>
      <c r="F36" s="1513"/>
      <c r="G36" s="1513"/>
      <c r="H36" s="1513"/>
      <c r="I36" s="1513"/>
      <c r="J36" s="1513"/>
      <c r="K36" s="1513"/>
      <c r="L36" s="1513"/>
      <c r="M36" s="1513"/>
      <c r="N36" s="1513"/>
      <c r="O36" s="1513"/>
      <c r="P36" s="1513"/>
      <c r="Q36" s="1513"/>
      <c r="R36" s="1513"/>
      <c r="S36" s="1513"/>
      <c r="T36" s="1513"/>
      <c r="U36" s="1513"/>
      <c r="V36" s="1513"/>
      <c r="W36" s="1513"/>
      <c r="X36" s="1513"/>
      <c r="Y36" s="1513"/>
      <c r="Z36" s="1513"/>
      <c r="AA36" s="1513"/>
      <c r="AB36" s="1513"/>
      <c r="AC36" s="1513"/>
      <c r="AD36" s="1513"/>
      <c r="AE36" s="1513"/>
      <c r="AF36" s="1513"/>
      <c r="AG36" s="1513"/>
      <c r="AH36" s="1513"/>
      <c r="AI36" s="1513"/>
      <c r="AJ36" s="1513"/>
      <c r="AK36" s="1513"/>
      <c r="AL36" s="1514"/>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row>
    <row r="37" spans="1:110" s="251" customFormat="1" ht="18" customHeight="1">
      <c r="A37" s="427"/>
      <c r="B37" s="1512"/>
      <c r="C37" s="1513"/>
      <c r="D37" s="1513"/>
      <c r="E37" s="1513"/>
      <c r="F37" s="1513"/>
      <c r="G37" s="1513"/>
      <c r="H37" s="1513"/>
      <c r="I37" s="1513"/>
      <c r="J37" s="1513"/>
      <c r="K37" s="1513"/>
      <c r="L37" s="1513"/>
      <c r="M37" s="1513"/>
      <c r="N37" s="1513"/>
      <c r="O37" s="1513"/>
      <c r="P37" s="1513"/>
      <c r="Q37" s="1513"/>
      <c r="R37" s="1513"/>
      <c r="S37" s="1513"/>
      <c r="T37" s="1513"/>
      <c r="U37" s="1513"/>
      <c r="V37" s="1513"/>
      <c r="W37" s="1513"/>
      <c r="X37" s="1513"/>
      <c r="Y37" s="1513"/>
      <c r="Z37" s="1513"/>
      <c r="AA37" s="1513"/>
      <c r="AB37" s="1513"/>
      <c r="AC37" s="1513"/>
      <c r="AD37" s="1513"/>
      <c r="AE37" s="1513"/>
      <c r="AF37" s="1513"/>
      <c r="AG37" s="1513"/>
      <c r="AH37" s="1513"/>
      <c r="AI37" s="1513"/>
      <c r="AJ37" s="1513"/>
      <c r="AK37" s="1513"/>
      <c r="AL37" s="1514"/>
      <c r="CA37" s="252"/>
      <c r="CB37" s="252"/>
      <c r="CC37" s="252"/>
      <c r="CD37" s="252"/>
      <c r="CE37" s="252"/>
      <c r="CF37" s="252"/>
      <c r="CG37" s="252"/>
      <c r="CH37" s="252"/>
      <c r="CI37" s="252"/>
      <c r="CJ37" s="252"/>
      <c r="CK37" s="252"/>
      <c r="CL37" s="252"/>
      <c r="CM37" s="252"/>
      <c r="CN37" s="252"/>
      <c r="CO37" s="252"/>
      <c r="CP37" s="252"/>
      <c r="CQ37" s="252"/>
      <c r="CR37" s="252"/>
      <c r="CS37" s="252"/>
      <c r="CT37" s="252"/>
      <c r="CU37" s="252"/>
      <c r="CV37" s="252"/>
      <c r="CW37" s="252"/>
      <c r="CX37" s="252"/>
      <c r="CY37" s="252"/>
      <c r="CZ37" s="252"/>
      <c r="DA37" s="252"/>
      <c r="DB37" s="252"/>
      <c r="DC37" s="252"/>
      <c r="DD37" s="252"/>
      <c r="DE37" s="252"/>
      <c r="DF37" s="252"/>
    </row>
    <row r="38" spans="1:110" s="251" customFormat="1" ht="18" customHeight="1">
      <c r="A38" s="427"/>
      <c r="B38" s="1512"/>
      <c r="C38" s="1513"/>
      <c r="D38" s="1513"/>
      <c r="E38" s="1513"/>
      <c r="F38" s="1513"/>
      <c r="G38" s="1513"/>
      <c r="H38" s="1513"/>
      <c r="I38" s="1513"/>
      <c r="J38" s="1513"/>
      <c r="K38" s="1513"/>
      <c r="L38" s="1513"/>
      <c r="M38" s="1513"/>
      <c r="N38" s="1513"/>
      <c r="O38" s="1513"/>
      <c r="P38" s="1513"/>
      <c r="Q38" s="1513"/>
      <c r="R38" s="1513"/>
      <c r="S38" s="1513"/>
      <c r="T38" s="1513"/>
      <c r="U38" s="1513"/>
      <c r="V38" s="1513"/>
      <c r="W38" s="1513"/>
      <c r="X38" s="1513"/>
      <c r="Y38" s="1513"/>
      <c r="Z38" s="1513"/>
      <c r="AA38" s="1513"/>
      <c r="AB38" s="1513"/>
      <c r="AC38" s="1513"/>
      <c r="AD38" s="1513"/>
      <c r="AE38" s="1513"/>
      <c r="AF38" s="1513"/>
      <c r="AG38" s="1513"/>
      <c r="AH38" s="1513"/>
      <c r="AI38" s="1513"/>
      <c r="AJ38" s="1513"/>
      <c r="AK38" s="1513"/>
      <c r="AL38" s="1514"/>
      <c r="CA38" s="252"/>
      <c r="CB38" s="252"/>
      <c r="CC38" s="252"/>
      <c r="CD38" s="252"/>
      <c r="CE38" s="252"/>
      <c r="CF38" s="252"/>
      <c r="CG38" s="252"/>
      <c r="CH38" s="252"/>
      <c r="CI38" s="252"/>
      <c r="CJ38" s="252"/>
      <c r="CK38" s="252"/>
      <c r="CL38" s="252"/>
      <c r="CM38" s="252"/>
      <c r="CN38" s="252"/>
      <c r="CO38" s="252"/>
      <c r="CP38" s="252"/>
      <c r="CQ38" s="252"/>
      <c r="CR38" s="252"/>
      <c r="CS38" s="252"/>
      <c r="CT38" s="252"/>
      <c r="CU38" s="252"/>
      <c r="CV38" s="252"/>
      <c r="CW38" s="252"/>
      <c r="CX38" s="252"/>
      <c r="CY38" s="252"/>
      <c r="CZ38" s="252"/>
      <c r="DA38" s="252"/>
      <c r="DB38" s="252"/>
      <c r="DC38" s="252"/>
      <c r="DD38" s="252"/>
      <c r="DE38" s="252"/>
      <c r="DF38" s="252"/>
    </row>
    <row r="39" spans="1:110" s="251" customFormat="1" ht="18" customHeight="1">
      <c r="A39" s="427"/>
      <c r="B39" s="1512"/>
      <c r="C39" s="1513"/>
      <c r="D39" s="1513"/>
      <c r="E39" s="1513"/>
      <c r="F39" s="1513"/>
      <c r="G39" s="1513"/>
      <c r="H39" s="1513"/>
      <c r="I39" s="1513"/>
      <c r="J39" s="1513"/>
      <c r="K39" s="1513"/>
      <c r="L39" s="1513"/>
      <c r="M39" s="1513"/>
      <c r="N39" s="1513"/>
      <c r="O39" s="1513"/>
      <c r="P39" s="1513"/>
      <c r="Q39" s="1513"/>
      <c r="R39" s="1513"/>
      <c r="S39" s="1513"/>
      <c r="T39" s="1513"/>
      <c r="U39" s="1513"/>
      <c r="V39" s="1513"/>
      <c r="W39" s="1513"/>
      <c r="X39" s="1513"/>
      <c r="Y39" s="1513"/>
      <c r="Z39" s="1513"/>
      <c r="AA39" s="1513"/>
      <c r="AB39" s="1513"/>
      <c r="AC39" s="1513"/>
      <c r="AD39" s="1513"/>
      <c r="AE39" s="1513"/>
      <c r="AF39" s="1513"/>
      <c r="AG39" s="1513"/>
      <c r="AH39" s="1513"/>
      <c r="AI39" s="1513"/>
      <c r="AJ39" s="1513"/>
      <c r="AK39" s="1513"/>
      <c r="AL39" s="1514"/>
      <c r="CA39" s="252"/>
      <c r="CB39" s="252"/>
      <c r="CC39" s="252"/>
      <c r="CD39" s="252"/>
      <c r="CE39" s="252"/>
      <c r="CF39" s="252"/>
      <c r="CG39" s="252"/>
      <c r="CH39" s="252"/>
      <c r="CI39" s="252"/>
      <c r="CJ39" s="252"/>
      <c r="CK39" s="252"/>
      <c r="CL39" s="252"/>
      <c r="CM39" s="252"/>
      <c r="CN39" s="252"/>
      <c r="CO39" s="252"/>
      <c r="CP39" s="252"/>
      <c r="CQ39" s="252"/>
      <c r="CR39" s="252"/>
      <c r="CS39" s="252"/>
      <c r="CT39" s="252"/>
      <c r="CU39" s="252"/>
      <c r="CV39" s="252"/>
      <c r="CW39" s="252"/>
      <c r="CX39" s="252"/>
      <c r="CY39" s="252"/>
      <c r="CZ39" s="252"/>
      <c r="DA39" s="252"/>
      <c r="DB39" s="252"/>
      <c r="DC39" s="252"/>
      <c r="DD39" s="252"/>
      <c r="DE39" s="252"/>
      <c r="DF39" s="252"/>
    </row>
    <row r="40" spans="1:110" s="251" customFormat="1" ht="18" customHeight="1">
      <c r="A40" s="427"/>
      <c r="B40" s="1512"/>
      <c r="C40" s="1513"/>
      <c r="D40" s="1513"/>
      <c r="E40" s="1513"/>
      <c r="F40" s="1513"/>
      <c r="G40" s="1513"/>
      <c r="H40" s="1513"/>
      <c r="I40" s="1513"/>
      <c r="J40" s="1513"/>
      <c r="K40" s="1513"/>
      <c r="L40" s="1513"/>
      <c r="M40" s="1513"/>
      <c r="N40" s="1513"/>
      <c r="O40" s="1513"/>
      <c r="P40" s="1513"/>
      <c r="Q40" s="1513"/>
      <c r="R40" s="1513"/>
      <c r="S40" s="1513"/>
      <c r="T40" s="1513"/>
      <c r="U40" s="1513"/>
      <c r="V40" s="1513"/>
      <c r="W40" s="1513"/>
      <c r="X40" s="1513"/>
      <c r="Y40" s="1513"/>
      <c r="Z40" s="1513"/>
      <c r="AA40" s="1513"/>
      <c r="AB40" s="1513"/>
      <c r="AC40" s="1513"/>
      <c r="AD40" s="1513"/>
      <c r="AE40" s="1513"/>
      <c r="AF40" s="1513"/>
      <c r="AG40" s="1513"/>
      <c r="AH40" s="1513"/>
      <c r="AI40" s="1513"/>
      <c r="AJ40" s="1513"/>
      <c r="AK40" s="1513"/>
      <c r="AL40" s="1514"/>
      <c r="CA40" s="252"/>
      <c r="CB40" s="252"/>
      <c r="CC40" s="252"/>
      <c r="CD40" s="252"/>
      <c r="CE40" s="252"/>
      <c r="CF40" s="252"/>
      <c r="CG40" s="252"/>
      <c r="CH40" s="252"/>
      <c r="CI40" s="252"/>
      <c r="CJ40" s="252"/>
      <c r="CK40" s="252"/>
      <c r="CL40" s="252"/>
      <c r="CM40" s="252"/>
      <c r="CN40" s="252"/>
      <c r="CO40" s="252"/>
      <c r="CP40" s="252"/>
      <c r="CQ40" s="252"/>
      <c r="CR40" s="252"/>
      <c r="CS40" s="252"/>
      <c r="CT40" s="252"/>
      <c r="CU40" s="252"/>
      <c r="CV40" s="252"/>
      <c r="CW40" s="252"/>
      <c r="CX40" s="252"/>
      <c r="CY40" s="252"/>
      <c r="CZ40" s="252"/>
      <c r="DA40" s="252"/>
      <c r="DB40" s="252"/>
      <c r="DC40" s="252"/>
      <c r="DD40" s="252"/>
      <c r="DE40" s="252"/>
      <c r="DF40" s="252"/>
    </row>
    <row r="41" spans="1:110" s="251" customFormat="1" ht="18" customHeight="1">
      <c r="A41" s="427"/>
      <c r="B41" s="1512"/>
      <c r="C41" s="1513"/>
      <c r="D41" s="1513"/>
      <c r="E41" s="1513"/>
      <c r="F41" s="1513"/>
      <c r="G41" s="1513"/>
      <c r="H41" s="1513"/>
      <c r="I41" s="1513"/>
      <c r="J41" s="1513"/>
      <c r="K41" s="1513"/>
      <c r="L41" s="1513"/>
      <c r="M41" s="1513"/>
      <c r="N41" s="1513"/>
      <c r="O41" s="1513"/>
      <c r="P41" s="1513"/>
      <c r="Q41" s="1513"/>
      <c r="R41" s="1513"/>
      <c r="S41" s="1513"/>
      <c r="T41" s="1513"/>
      <c r="U41" s="1513"/>
      <c r="V41" s="1513"/>
      <c r="W41" s="1513"/>
      <c r="X41" s="1513"/>
      <c r="Y41" s="1513"/>
      <c r="Z41" s="1513"/>
      <c r="AA41" s="1513"/>
      <c r="AB41" s="1513"/>
      <c r="AC41" s="1513"/>
      <c r="AD41" s="1513"/>
      <c r="AE41" s="1513"/>
      <c r="AF41" s="1513"/>
      <c r="AG41" s="1513"/>
      <c r="AH41" s="1513"/>
      <c r="AI41" s="1513"/>
      <c r="AJ41" s="1513"/>
      <c r="AK41" s="1513"/>
      <c r="AL41" s="1514"/>
      <c r="CA41" s="252"/>
      <c r="CB41" s="252"/>
      <c r="CC41" s="252"/>
      <c r="CD41" s="252"/>
      <c r="CE41" s="252"/>
      <c r="CF41" s="252"/>
      <c r="CG41" s="252"/>
      <c r="CH41" s="252"/>
      <c r="CI41" s="252"/>
      <c r="CJ41" s="252"/>
      <c r="CK41" s="252"/>
      <c r="CL41" s="252"/>
      <c r="CM41" s="252"/>
      <c r="CN41" s="252"/>
      <c r="CO41" s="252"/>
      <c r="CP41" s="252"/>
      <c r="CQ41" s="252"/>
      <c r="CR41" s="252"/>
      <c r="CS41" s="252"/>
      <c r="CT41" s="252"/>
      <c r="CU41" s="252"/>
      <c r="CV41" s="252"/>
      <c r="CW41" s="252"/>
      <c r="CX41" s="252"/>
      <c r="CY41" s="252"/>
      <c r="CZ41" s="252"/>
      <c r="DA41" s="252"/>
      <c r="DB41" s="252"/>
      <c r="DC41" s="252"/>
      <c r="DD41" s="252"/>
      <c r="DE41" s="252"/>
      <c r="DF41" s="252"/>
    </row>
    <row r="42" spans="1:110" s="251" customFormat="1" ht="18" customHeight="1">
      <c r="A42" s="427"/>
      <c r="B42" s="1512"/>
      <c r="C42" s="1513"/>
      <c r="D42" s="1513"/>
      <c r="E42" s="1513"/>
      <c r="F42" s="1513"/>
      <c r="G42" s="1513"/>
      <c r="H42" s="1513"/>
      <c r="I42" s="1513"/>
      <c r="J42" s="1513"/>
      <c r="K42" s="1513"/>
      <c r="L42" s="1513"/>
      <c r="M42" s="1513"/>
      <c r="N42" s="1513"/>
      <c r="O42" s="1513"/>
      <c r="P42" s="1513"/>
      <c r="Q42" s="1513"/>
      <c r="R42" s="1513"/>
      <c r="S42" s="1513"/>
      <c r="T42" s="1513"/>
      <c r="U42" s="1513"/>
      <c r="V42" s="1513"/>
      <c r="W42" s="1513"/>
      <c r="X42" s="1513"/>
      <c r="Y42" s="1513"/>
      <c r="Z42" s="1513"/>
      <c r="AA42" s="1513"/>
      <c r="AB42" s="1513"/>
      <c r="AC42" s="1513"/>
      <c r="AD42" s="1513"/>
      <c r="AE42" s="1513"/>
      <c r="AF42" s="1513"/>
      <c r="AG42" s="1513"/>
      <c r="AH42" s="1513"/>
      <c r="AI42" s="1513"/>
      <c r="AJ42" s="1513"/>
      <c r="AK42" s="1513"/>
      <c r="AL42" s="1514"/>
      <c r="CA42" s="252"/>
      <c r="CB42" s="252"/>
      <c r="CC42" s="252"/>
      <c r="CD42" s="252"/>
      <c r="CE42" s="252"/>
      <c r="CF42" s="252"/>
      <c r="CG42" s="252"/>
      <c r="CH42" s="252"/>
      <c r="CI42" s="252"/>
      <c r="CJ42" s="252"/>
      <c r="CK42" s="252"/>
      <c r="CL42" s="252"/>
      <c r="CM42" s="252"/>
      <c r="CN42" s="252"/>
      <c r="CO42" s="252"/>
      <c r="CP42" s="252"/>
      <c r="CQ42" s="252"/>
      <c r="CR42" s="252"/>
      <c r="CS42" s="252"/>
      <c r="CT42" s="252"/>
      <c r="CU42" s="252"/>
      <c r="CV42" s="252"/>
      <c r="CW42" s="252"/>
      <c r="CX42" s="252"/>
      <c r="CY42" s="252"/>
      <c r="CZ42" s="252"/>
      <c r="DA42" s="252"/>
      <c r="DB42" s="252"/>
      <c r="DC42" s="252"/>
      <c r="DD42" s="252"/>
      <c r="DE42" s="252"/>
      <c r="DF42" s="252"/>
    </row>
    <row r="43" spans="1:110" s="251" customFormat="1" ht="18" customHeight="1">
      <c r="A43" s="427"/>
      <c r="B43" s="1512"/>
      <c r="C43" s="1513"/>
      <c r="D43" s="1513"/>
      <c r="E43" s="1513"/>
      <c r="F43" s="1513"/>
      <c r="G43" s="1513"/>
      <c r="H43" s="1513"/>
      <c r="I43" s="1513"/>
      <c r="J43" s="1513"/>
      <c r="K43" s="1513"/>
      <c r="L43" s="1513"/>
      <c r="M43" s="1513"/>
      <c r="N43" s="1513"/>
      <c r="O43" s="1513"/>
      <c r="P43" s="1513"/>
      <c r="Q43" s="1513"/>
      <c r="R43" s="1513"/>
      <c r="S43" s="1513"/>
      <c r="T43" s="1513"/>
      <c r="U43" s="1513"/>
      <c r="V43" s="1513"/>
      <c r="W43" s="1513"/>
      <c r="X43" s="1513"/>
      <c r="Y43" s="1513"/>
      <c r="Z43" s="1513"/>
      <c r="AA43" s="1513"/>
      <c r="AB43" s="1513"/>
      <c r="AC43" s="1513"/>
      <c r="AD43" s="1513"/>
      <c r="AE43" s="1513"/>
      <c r="AF43" s="1513"/>
      <c r="AG43" s="1513"/>
      <c r="AH43" s="1513"/>
      <c r="AI43" s="1513"/>
      <c r="AJ43" s="1513"/>
      <c r="AK43" s="1513"/>
      <c r="AL43" s="1514"/>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E43" s="252"/>
      <c r="DF43" s="252"/>
    </row>
    <row r="44" spans="1:110" s="251" customFormat="1" ht="18" customHeight="1">
      <c r="A44" s="427"/>
      <c r="B44" s="1512"/>
      <c r="C44" s="1513"/>
      <c r="D44" s="1513"/>
      <c r="E44" s="1513"/>
      <c r="F44" s="1513"/>
      <c r="G44" s="1513"/>
      <c r="H44" s="1513"/>
      <c r="I44" s="1513"/>
      <c r="J44" s="1513"/>
      <c r="K44" s="1513"/>
      <c r="L44" s="1513"/>
      <c r="M44" s="1513"/>
      <c r="N44" s="1513"/>
      <c r="O44" s="1513"/>
      <c r="P44" s="1513"/>
      <c r="Q44" s="1513"/>
      <c r="R44" s="1513"/>
      <c r="S44" s="1513"/>
      <c r="T44" s="1513"/>
      <c r="U44" s="1513"/>
      <c r="V44" s="1513"/>
      <c r="W44" s="1513"/>
      <c r="X44" s="1513"/>
      <c r="Y44" s="1513"/>
      <c r="Z44" s="1513"/>
      <c r="AA44" s="1513"/>
      <c r="AB44" s="1513"/>
      <c r="AC44" s="1513"/>
      <c r="AD44" s="1513"/>
      <c r="AE44" s="1513"/>
      <c r="AF44" s="1513"/>
      <c r="AG44" s="1513"/>
      <c r="AH44" s="1513"/>
      <c r="AI44" s="1513"/>
      <c r="AJ44" s="1513"/>
      <c r="AK44" s="1513"/>
      <c r="AL44" s="1514"/>
      <c r="CA44" s="252"/>
      <c r="CB44" s="252"/>
      <c r="CC44" s="252"/>
      <c r="CD44" s="252"/>
      <c r="CE44" s="252"/>
      <c r="CF44" s="252"/>
      <c r="CG44" s="252"/>
      <c r="CH44" s="252"/>
      <c r="CI44" s="252"/>
      <c r="CJ44" s="252"/>
      <c r="CK44" s="252"/>
      <c r="CL44" s="252"/>
      <c r="CM44" s="252"/>
      <c r="CN44" s="252"/>
      <c r="CO44" s="252"/>
      <c r="CP44" s="252"/>
      <c r="CQ44" s="252"/>
      <c r="CR44" s="252"/>
      <c r="CS44" s="252"/>
      <c r="CT44" s="252"/>
      <c r="CU44" s="252"/>
      <c r="CV44" s="252"/>
      <c r="CW44" s="252"/>
      <c r="CX44" s="252"/>
      <c r="CY44" s="252"/>
      <c r="CZ44" s="252"/>
      <c r="DA44" s="252"/>
      <c r="DB44" s="252"/>
      <c r="DC44" s="252"/>
      <c r="DD44" s="252"/>
      <c r="DE44" s="252"/>
      <c r="DF44" s="252"/>
    </row>
    <row r="45" spans="1:110" s="251" customFormat="1" ht="18" customHeight="1">
      <c r="A45" s="427"/>
      <c r="B45" s="1512"/>
      <c r="C45" s="1513"/>
      <c r="D45" s="1513"/>
      <c r="E45" s="1513"/>
      <c r="F45" s="1513"/>
      <c r="G45" s="1513"/>
      <c r="H45" s="1513"/>
      <c r="I45" s="1513"/>
      <c r="J45" s="1513"/>
      <c r="K45" s="1513"/>
      <c r="L45" s="1513"/>
      <c r="M45" s="1513"/>
      <c r="N45" s="1513"/>
      <c r="O45" s="1513"/>
      <c r="P45" s="1513"/>
      <c r="Q45" s="1513"/>
      <c r="R45" s="1513"/>
      <c r="S45" s="1513"/>
      <c r="T45" s="1513"/>
      <c r="U45" s="1513"/>
      <c r="V45" s="1513"/>
      <c r="W45" s="1513"/>
      <c r="X45" s="1513"/>
      <c r="Y45" s="1513"/>
      <c r="Z45" s="1513"/>
      <c r="AA45" s="1513"/>
      <c r="AB45" s="1513"/>
      <c r="AC45" s="1513"/>
      <c r="AD45" s="1513"/>
      <c r="AE45" s="1513"/>
      <c r="AF45" s="1513"/>
      <c r="AG45" s="1513"/>
      <c r="AH45" s="1513"/>
      <c r="AI45" s="1513"/>
      <c r="AJ45" s="1513"/>
      <c r="AK45" s="1513"/>
      <c r="AL45" s="1514"/>
      <c r="CA45" s="252"/>
      <c r="CB45" s="252"/>
      <c r="CC45" s="252"/>
      <c r="CD45" s="252"/>
      <c r="CE45" s="252"/>
      <c r="CF45" s="252"/>
      <c r="CG45" s="252"/>
      <c r="CH45" s="252"/>
      <c r="CI45" s="252"/>
      <c r="CJ45" s="252"/>
      <c r="CK45" s="252"/>
      <c r="CL45" s="252"/>
      <c r="CM45" s="252"/>
      <c r="CN45" s="252"/>
      <c r="CO45" s="252"/>
      <c r="CP45" s="252"/>
      <c r="CQ45" s="252"/>
      <c r="CR45" s="252"/>
      <c r="CS45" s="252"/>
      <c r="CT45" s="252"/>
      <c r="CU45" s="252"/>
      <c r="CV45" s="252"/>
      <c r="CW45" s="252"/>
      <c r="CX45" s="252"/>
      <c r="CY45" s="252"/>
      <c r="CZ45" s="252"/>
      <c r="DA45" s="252"/>
      <c r="DB45" s="252"/>
      <c r="DC45" s="252"/>
      <c r="DD45" s="252"/>
      <c r="DE45" s="252"/>
      <c r="DF45" s="252"/>
    </row>
    <row r="46" spans="1:110" s="251" customFormat="1" ht="18" customHeight="1">
      <c r="A46" s="427"/>
      <c r="B46" s="1512"/>
      <c r="C46" s="1513"/>
      <c r="D46" s="1513"/>
      <c r="E46" s="1513"/>
      <c r="F46" s="1513"/>
      <c r="G46" s="1513"/>
      <c r="H46" s="1513"/>
      <c r="I46" s="1513"/>
      <c r="J46" s="1513"/>
      <c r="K46" s="1513"/>
      <c r="L46" s="1513"/>
      <c r="M46" s="1513"/>
      <c r="N46" s="1513"/>
      <c r="O46" s="1513"/>
      <c r="P46" s="1513"/>
      <c r="Q46" s="1513"/>
      <c r="R46" s="1513"/>
      <c r="S46" s="1513"/>
      <c r="T46" s="1513"/>
      <c r="U46" s="1513"/>
      <c r="V46" s="1513"/>
      <c r="W46" s="1513"/>
      <c r="X46" s="1513"/>
      <c r="Y46" s="1513"/>
      <c r="Z46" s="1513"/>
      <c r="AA46" s="1513"/>
      <c r="AB46" s="1513"/>
      <c r="AC46" s="1513"/>
      <c r="AD46" s="1513"/>
      <c r="AE46" s="1513"/>
      <c r="AF46" s="1513"/>
      <c r="AG46" s="1513"/>
      <c r="AH46" s="1513"/>
      <c r="AI46" s="1513"/>
      <c r="AJ46" s="1513"/>
      <c r="AK46" s="1513"/>
      <c r="AL46" s="1514"/>
      <c r="CA46" s="252"/>
      <c r="CB46" s="252"/>
      <c r="CC46" s="252"/>
      <c r="CD46" s="252"/>
      <c r="CE46" s="252"/>
      <c r="CF46" s="252"/>
      <c r="CG46" s="252"/>
      <c r="CH46" s="252"/>
      <c r="CI46" s="252"/>
      <c r="CJ46" s="252"/>
      <c r="CK46" s="252"/>
      <c r="CL46" s="252"/>
      <c r="CM46" s="252"/>
      <c r="CN46" s="252"/>
      <c r="CO46" s="252"/>
      <c r="CP46" s="252"/>
      <c r="CQ46" s="252"/>
      <c r="CR46" s="252"/>
      <c r="CS46" s="252"/>
      <c r="CT46" s="252"/>
      <c r="CU46" s="252"/>
      <c r="CV46" s="252"/>
      <c r="CW46" s="252"/>
      <c r="CX46" s="252"/>
      <c r="CY46" s="252"/>
      <c r="CZ46" s="252"/>
      <c r="DA46" s="252"/>
      <c r="DB46" s="252"/>
      <c r="DC46" s="252"/>
      <c r="DD46" s="252"/>
      <c r="DE46" s="252"/>
      <c r="DF46" s="252"/>
    </row>
    <row r="47" spans="1:110" s="251" customFormat="1" ht="18" customHeight="1">
      <c r="A47" s="427"/>
      <c r="B47" s="1515"/>
      <c r="C47" s="1516"/>
      <c r="D47" s="1516"/>
      <c r="E47" s="1516"/>
      <c r="F47" s="1516"/>
      <c r="G47" s="1516"/>
      <c r="H47" s="1516"/>
      <c r="I47" s="1516"/>
      <c r="J47" s="1516"/>
      <c r="K47" s="1516"/>
      <c r="L47" s="1516"/>
      <c r="M47" s="1516"/>
      <c r="N47" s="1516"/>
      <c r="O47" s="1516"/>
      <c r="P47" s="1516"/>
      <c r="Q47" s="1516"/>
      <c r="R47" s="1516"/>
      <c r="S47" s="1516"/>
      <c r="T47" s="1516"/>
      <c r="U47" s="1516"/>
      <c r="V47" s="1516"/>
      <c r="W47" s="1516"/>
      <c r="X47" s="1516"/>
      <c r="Y47" s="1516"/>
      <c r="Z47" s="1516"/>
      <c r="AA47" s="1516"/>
      <c r="AB47" s="1516"/>
      <c r="AC47" s="1516"/>
      <c r="AD47" s="1516"/>
      <c r="AE47" s="1516"/>
      <c r="AF47" s="1516"/>
      <c r="AG47" s="1516"/>
      <c r="AH47" s="1516"/>
      <c r="AI47" s="1516"/>
      <c r="AJ47" s="1516"/>
      <c r="AK47" s="1516"/>
      <c r="AL47" s="1517"/>
      <c r="CA47" s="252"/>
      <c r="CB47" s="252"/>
      <c r="CC47" s="252"/>
      <c r="CD47" s="252"/>
      <c r="CE47" s="252"/>
      <c r="CF47" s="252"/>
      <c r="CG47" s="252"/>
      <c r="CH47" s="252"/>
      <c r="CI47" s="252"/>
      <c r="CJ47" s="252"/>
      <c r="CK47" s="252"/>
      <c r="CL47" s="252"/>
      <c r="CM47" s="252"/>
      <c r="CN47" s="252"/>
      <c r="CO47" s="252"/>
      <c r="CP47" s="252"/>
      <c r="CQ47" s="252"/>
      <c r="CR47" s="252"/>
      <c r="CS47" s="252"/>
      <c r="CT47" s="252"/>
      <c r="CU47" s="252"/>
      <c r="CV47" s="252"/>
      <c r="CW47" s="252"/>
      <c r="CX47" s="252"/>
      <c r="CY47" s="252"/>
      <c r="CZ47" s="252"/>
      <c r="DA47" s="252"/>
      <c r="DB47" s="252"/>
      <c r="DC47" s="252"/>
      <c r="DD47" s="252"/>
      <c r="DE47" s="252"/>
      <c r="DF47" s="252"/>
    </row>
    <row r="48" spans="1:110" s="251" customFormat="1" ht="18" customHeight="1">
      <c r="A48" s="427"/>
      <c r="B48" s="428"/>
      <c r="C48" s="428"/>
      <c r="D48" s="428"/>
      <c r="E48" s="428"/>
      <c r="F48" s="428"/>
      <c r="G48" s="428"/>
      <c r="H48" s="428"/>
      <c r="I48" s="428"/>
      <c r="J48" s="428"/>
      <c r="K48" s="428"/>
      <c r="L48" s="428"/>
      <c r="M48" s="428"/>
      <c r="N48" s="428"/>
      <c r="O48" s="428"/>
      <c r="P48" s="428"/>
      <c r="Q48" s="428"/>
      <c r="R48" s="428"/>
      <c r="S48" s="428"/>
      <c r="T48" s="428"/>
      <c r="U48" s="428"/>
      <c r="V48" s="428"/>
      <c r="W48" s="428"/>
      <c r="X48" s="428"/>
      <c r="Y48" s="428"/>
      <c r="Z48" s="428"/>
      <c r="AA48" s="428"/>
      <c r="AB48" s="428"/>
      <c r="AC48" s="428"/>
      <c r="AD48" s="428"/>
      <c r="AE48" s="428"/>
      <c r="AF48" s="428"/>
      <c r="AG48" s="428"/>
      <c r="AH48" s="428"/>
      <c r="AI48" s="428"/>
      <c r="AJ48" s="428"/>
      <c r="AK48" s="428"/>
      <c r="AL48" s="428"/>
      <c r="CA48" s="252"/>
      <c r="CB48" s="252"/>
      <c r="CC48" s="252"/>
      <c r="CD48" s="252"/>
      <c r="CE48" s="252"/>
      <c r="CF48" s="252"/>
      <c r="CG48" s="252"/>
      <c r="CH48" s="252"/>
      <c r="CI48" s="252"/>
      <c r="CJ48" s="252"/>
      <c r="CK48" s="252"/>
      <c r="CL48" s="252"/>
      <c r="CM48" s="252"/>
      <c r="CN48" s="252"/>
      <c r="CO48" s="252"/>
      <c r="CP48" s="252"/>
      <c r="CQ48" s="252"/>
      <c r="CR48" s="252"/>
      <c r="CS48" s="252"/>
      <c r="CT48" s="252"/>
      <c r="CU48" s="252"/>
      <c r="CV48" s="252"/>
      <c r="CW48" s="252"/>
      <c r="CX48" s="252"/>
      <c r="CY48" s="252"/>
      <c r="CZ48" s="252"/>
      <c r="DA48" s="252"/>
      <c r="DB48" s="252"/>
      <c r="DC48" s="252"/>
      <c r="DD48" s="252"/>
      <c r="DE48" s="252"/>
      <c r="DF48" s="252"/>
    </row>
    <row r="49" spans="1:110" s="251" customFormat="1" ht="18" customHeight="1">
      <c r="A49" s="426" t="s">
        <v>1288</v>
      </c>
      <c r="B49" s="428"/>
      <c r="C49" s="428"/>
      <c r="D49" s="428"/>
      <c r="E49" s="428"/>
      <c r="F49" s="428"/>
      <c r="G49" s="428"/>
      <c r="H49" s="428"/>
      <c r="I49" s="428"/>
      <c r="J49" s="428"/>
      <c r="K49" s="428"/>
      <c r="L49" s="428"/>
      <c r="M49" s="428"/>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8"/>
      <c r="AK49" s="428"/>
      <c r="AL49" s="428"/>
      <c r="CA49" s="252"/>
      <c r="CB49" s="252"/>
      <c r="CC49" s="252"/>
      <c r="CD49" s="252"/>
      <c r="CE49" s="252"/>
      <c r="CF49" s="252"/>
      <c r="CG49" s="252"/>
      <c r="CH49" s="252"/>
      <c r="CI49" s="252"/>
      <c r="CJ49" s="252"/>
      <c r="CK49" s="252"/>
      <c r="CL49" s="252"/>
      <c r="CM49" s="252"/>
      <c r="CN49" s="252"/>
      <c r="CO49" s="252"/>
      <c r="CP49" s="252"/>
      <c r="CQ49" s="252"/>
      <c r="CR49" s="252"/>
      <c r="CS49" s="252"/>
      <c r="CT49" s="252"/>
      <c r="CU49" s="252"/>
      <c r="CV49" s="252"/>
      <c r="CW49" s="252"/>
      <c r="CX49" s="252"/>
      <c r="CY49" s="252"/>
      <c r="CZ49" s="252"/>
      <c r="DA49" s="252"/>
      <c r="DB49" s="252"/>
      <c r="DC49" s="252"/>
      <c r="DD49" s="252"/>
      <c r="DE49" s="252"/>
      <c r="DF49" s="252"/>
    </row>
    <row r="50" spans="1:110" s="251" customFormat="1" ht="18" customHeight="1">
      <c r="A50" s="431"/>
      <c r="B50" s="1508" t="s">
        <v>891</v>
      </c>
      <c r="C50" s="1508"/>
      <c r="D50" s="1508"/>
      <c r="E50" s="1508"/>
      <c r="F50" s="1508"/>
      <c r="G50" s="1508"/>
      <c r="H50" s="1508"/>
      <c r="I50" s="1508"/>
      <c r="J50" s="1508"/>
      <c r="K50" s="1508"/>
      <c r="L50" s="1508"/>
      <c r="M50" s="1508"/>
      <c r="N50" s="1508"/>
      <c r="O50" s="1508"/>
      <c r="P50" s="1508"/>
      <c r="Q50" s="1508"/>
      <c r="R50" s="1508"/>
      <c r="S50" s="1508"/>
      <c r="T50" s="1508"/>
      <c r="U50" s="1508"/>
      <c r="V50" s="1508"/>
      <c r="W50" s="1508"/>
      <c r="X50" s="1508"/>
      <c r="Y50" s="1508"/>
      <c r="Z50" s="1508"/>
      <c r="AA50" s="1508"/>
      <c r="AB50" s="1508"/>
      <c r="AC50" s="1508"/>
      <c r="AD50" s="1508"/>
      <c r="AE50" s="1508"/>
      <c r="AF50" s="1508"/>
      <c r="AG50" s="1508"/>
      <c r="AH50" s="1508"/>
      <c r="AI50" s="1508"/>
      <c r="AJ50" s="1508"/>
      <c r="AK50" s="1508"/>
      <c r="AL50" s="1508"/>
      <c r="CA50" s="252"/>
      <c r="CB50" s="252"/>
      <c r="CC50" s="252"/>
      <c r="CD50" s="252"/>
      <c r="CE50" s="252"/>
      <c r="CF50" s="252"/>
      <c r="CG50" s="252"/>
      <c r="CH50" s="252"/>
      <c r="CI50" s="252"/>
      <c r="CJ50" s="252"/>
      <c r="CK50" s="252"/>
      <c r="CL50" s="252"/>
      <c r="CM50" s="252"/>
      <c r="CN50" s="252"/>
      <c r="CO50" s="252"/>
      <c r="CP50" s="252"/>
      <c r="CQ50" s="252"/>
      <c r="CR50" s="252"/>
      <c r="CS50" s="252"/>
      <c r="CT50" s="252"/>
      <c r="CU50" s="252"/>
      <c r="CV50" s="252"/>
      <c r="CW50" s="252"/>
      <c r="CX50" s="252"/>
      <c r="CY50" s="252"/>
      <c r="CZ50" s="252"/>
      <c r="DA50" s="252"/>
      <c r="DB50" s="252"/>
      <c r="DC50" s="252"/>
      <c r="DD50" s="252"/>
      <c r="DE50" s="252"/>
      <c r="DF50" s="252"/>
    </row>
    <row r="51" spans="1:110" s="251" customFormat="1" ht="18" customHeight="1">
      <c r="A51" s="431"/>
      <c r="B51" s="1508"/>
      <c r="C51" s="1508"/>
      <c r="D51" s="1508"/>
      <c r="E51" s="1508"/>
      <c r="F51" s="1508"/>
      <c r="G51" s="1508"/>
      <c r="H51" s="1508"/>
      <c r="I51" s="1508"/>
      <c r="J51" s="1508"/>
      <c r="K51" s="1508"/>
      <c r="L51" s="1508"/>
      <c r="M51" s="1508"/>
      <c r="N51" s="1508"/>
      <c r="O51" s="1508"/>
      <c r="P51" s="1508"/>
      <c r="Q51" s="1508"/>
      <c r="R51" s="1508"/>
      <c r="S51" s="1508"/>
      <c r="T51" s="1508"/>
      <c r="U51" s="1508"/>
      <c r="V51" s="1508"/>
      <c r="W51" s="1508"/>
      <c r="X51" s="1508"/>
      <c r="Y51" s="1508"/>
      <c r="Z51" s="1508"/>
      <c r="AA51" s="1508"/>
      <c r="AB51" s="1508"/>
      <c r="AC51" s="1508"/>
      <c r="AD51" s="1508"/>
      <c r="AE51" s="1508"/>
      <c r="AF51" s="1508"/>
      <c r="AG51" s="1508"/>
      <c r="AH51" s="1508"/>
      <c r="AI51" s="1508"/>
      <c r="AJ51" s="1508"/>
      <c r="AK51" s="1508"/>
      <c r="AL51" s="1508"/>
      <c r="CA51" s="252"/>
      <c r="CB51" s="252"/>
      <c r="CC51" s="252"/>
      <c r="CD51" s="252"/>
      <c r="CE51" s="252"/>
      <c r="CF51" s="252"/>
      <c r="CG51" s="252"/>
      <c r="CH51" s="252"/>
      <c r="CI51" s="252"/>
      <c r="CJ51" s="252"/>
      <c r="CK51" s="252"/>
      <c r="CL51" s="252"/>
      <c r="CM51" s="252"/>
      <c r="CN51" s="252"/>
      <c r="CO51" s="252"/>
      <c r="CP51" s="252"/>
      <c r="CQ51" s="252"/>
      <c r="CR51" s="252"/>
      <c r="CS51" s="252"/>
      <c r="CT51" s="252"/>
      <c r="CU51" s="252"/>
      <c r="CV51" s="252"/>
      <c r="CW51" s="252"/>
      <c r="CX51" s="252"/>
      <c r="CY51" s="252"/>
      <c r="CZ51" s="252"/>
      <c r="DA51" s="252"/>
      <c r="DB51" s="252"/>
      <c r="DC51" s="252"/>
      <c r="DD51" s="252"/>
      <c r="DE51" s="252"/>
      <c r="DF51" s="252"/>
    </row>
    <row r="52" spans="1:110" s="251" customFormat="1" ht="18" customHeight="1">
      <c r="A52" s="431"/>
      <c r="B52" s="1508"/>
      <c r="C52" s="1508"/>
      <c r="D52" s="1508"/>
      <c r="E52" s="1508"/>
      <c r="F52" s="1508"/>
      <c r="G52" s="1508"/>
      <c r="H52" s="1508"/>
      <c r="I52" s="1508"/>
      <c r="J52" s="1508"/>
      <c r="K52" s="1508"/>
      <c r="L52" s="1508"/>
      <c r="M52" s="1508"/>
      <c r="N52" s="1508"/>
      <c r="O52" s="1508"/>
      <c r="P52" s="1508"/>
      <c r="Q52" s="1508"/>
      <c r="R52" s="1508"/>
      <c r="S52" s="1508"/>
      <c r="T52" s="1508"/>
      <c r="U52" s="1508"/>
      <c r="V52" s="1508"/>
      <c r="W52" s="1508"/>
      <c r="X52" s="1508"/>
      <c r="Y52" s="1508"/>
      <c r="Z52" s="1508"/>
      <c r="AA52" s="1508"/>
      <c r="AB52" s="1508"/>
      <c r="AC52" s="1508"/>
      <c r="AD52" s="1508"/>
      <c r="AE52" s="1508"/>
      <c r="AF52" s="1508"/>
      <c r="AG52" s="1508"/>
      <c r="AH52" s="1508"/>
      <c r="AI52" s="1508"/>
      <c r="AJ52" s="1508"/>
      <c r="AK52" s="1508"/>
      <c r="AL52" s="1508"/>
      <c r="CA52" s="252"/>
      <c r="CB52" s="252"/>
      <c r="CC52" s="252"/>
      <c r="CD52" s="252"/>
      <c r="CE52" s="252"/>
      <c r="CF52" s="252"/>
      <c r="CG52" s="252"/>
      <c r="CH52" s="252"/>
      <c r="CI52" s="252"/>
      <c r="CJ52" s="252"/>
      <c r="CK52" s="252"/>
      <c r="CL52" s="252"/>
      <c r="CM52" s="252"/>
      <c r="CN52" s="252"/>
      <c r="CO52" s="252"/>
      <c r="CP52" s="252"/>
      <c r="CQ52" s="252"/>
      <c r="CR52" s="252"/>
      <c r="CS52" s="252"/>
      <c r="CT52" s="252"/>
      <c r="CU52" s="252"/>
      <c r="CV52" s="252"/>
      <c r="CW52" s="252"/>
      <c r="CX52" s="252"/>
      <c r="CY52" s="252"/>
      <c r="CZ52" s="252"/>
      <c r="DA52" s="252"/>
      <c r="DB52" s="252"/>
      <c r="DC52" s="252"/>
      <c r="DD52" s="252"/>
      <c r="DE52" s="252"/>
      <c r="DF52" s="252"/>
    </row>
    <row r="53" spans="1:110" s="251" customFormat="1" ht="18" customHeight="1">
      <c r="A53" s="431"/>
      <c r="B53" s="1508"/>
      <c r="C53" s="1508"/>
      <c r="D53" s="1508"/>
      <c r="E53" s="1508"/>
      <c r="F53" s="1508"/>
      <c r="G53" s="1508"/>
      <c r="H53" s="1508"/>
      <c r="I53" s="1508"/>
      <c r="J53" s="1508"/>
      <c r="K53" s="1508"/>
      <c r="L53" s="1508"/>
      <c r="M53" s="1508"/>
      <c r="N53" s="1508"/>
      <c r="O53" s="1508"/>
      <c r="P53" s="1508"/>
      <c r="Q53" s="1508"/>
      <c r="R53" s="1508"/>
      <c r="S53" s="1508"/>
      <c r="T53" s="1508"/>
      <c r="U53" s="1508"/>
      <c r="V53" s="1508"/>
      <c r="W53" s="1508"/>
      <c r="X53" s="1508"/>
      <c r="Y53" s="1508"/>
      <c r="Z53" s="1508"/>
      <c r="AA53" s="1508"/>
      <c r="AB53" s="1508"/>
      <c r="AC53" s="1508"/>
      <c r="AD53" s="1508"/>
      <c r="AE53" s="1508"/>
      <c r="AF53" s="1508"/>
      <c r="AG53" s="1508"/>
      <c r="AH53" s="1508"/>
      <c r="AI53" s="1508"/>
      <c r="AJ53" s="1508"/>
      <c r="AK53" s="1508"/>
      <c r="AL53" s="1508"/>
      <c r="CA53" s="252"/>
      <c r="CB53" s="252"/>
      <c r="CC53" s="252"/>
      <c r="CD53" s="252"/>
      <c r="CE53" s="252"/>
      <c r="CF53" s="252"/>
      <c r="CG53" s="252"/>
      <c r="CH53" s="252"/>
      <c r="CI53" s="252"/>
      <c r="CJ53" s="252"/>
      <c r="CK53" s="252"/>
      <c r="CL53" s="252"/>
      <c r="CM53" s="252"/>
      <c r="CN53" s="252"/>
      <c r="CO53" s="252"/>
      <c r="CP53" s="252"/>
      <c r="CQ53" s="252"/>
      <c r="CR53" s="252"/>
      <c r="CS53" s="252"/>
      <c r="CT53" s="252"/>
      <c r="CU53" s="252"/>
      <c r="CV53" s="252"/>
      <c r="CW53" s="252"/>
      <c r="CX53" s="252"/>
      <c r="CY53" s="252"/>
      <c r="CZ53" s="252"/>
      <c r="DA53" s="252"/>
      <c r="DB53" s="252"/>
      <c r="DC53" s="252"/>
      <c r="DD53" s="252"/>
      <c r="DE53" s="252"/>
      <c r="DF53" s="252"/>
    </row>
    <row r="54" spans="1:110" s="251" customFormat="1" ht="18" customHeight="1">
      <c r="A54" s="431"/>
      <c r="B54" s="1508"/>
      <c r="C54" s="1508"/>
      <c r="D54" s="1508"/>
      <c r="E54" s="1508"/>
      <c r="F54" s="1508"/>
      <c r="G54" s="1508"/>
      <c r="H54" s="1508"/>
      <c r="I54" s="1508"/>
      <c r="J54" s="1508"/>
      <c r="K54" s="1508"/>
      <c r="L54" s="1508"/>
      <c r="M54" s="1508"/>
      <c r="N54" s="1508"/>
      <c r="O54" s="1508"/>
      <c r="P54" s="1508"/>
      <c r="Q54" s="1508"/>
      <c r="R54" s="1508"/>
      <c r="S54" s="1508"/>
      <c r="T54" s="1508"/>
      <c r="U54" s="1508"/>
      <c r="V54" s="1508"/>
      <c r="W54" s="1508"/>
      <c r="X54" s="1508"/>
      <c r="Y54" s="1508"/>
      <c r="Z54" s="1508"/>
      <c r="AA54" s="1508"/>
      <c r="AB54" s="1508"/>
      <c r="AC54" s="1508"/>
      <c r="AD54" s="1508"/>
      <c r="AE54" s="1508"/>
      <c r="AF54" s="1508"/>
      <c r="AG54" s="1508"/>
      <c r="AH54" s="1508"/>
      <c r="AI54" s="1508"/>
      <c r="AJ54" s="1508"/>
      <c r="AK54" s="1508"/>
      <c r="AL54" s="1508"/>
      <c r="CA54" s="252"/>
      <c r="CB54" s="252"/>
      <c r="CC54" s="252"/>
      <c r="CD54" s="252"/>
      <c r="CE54" s="252"/>
      <c r="CF54" s="252"/>
      <c r="CG54" s="252"/>
      <c r="CH54" s="252"/>
      <c r="CI54" s="252"/>
      <c r="CJ54" s="252"/>
      <c r="CK54" s="252"/>
      <c r="CL54" s="252"/>
      <c r="CM54" s="252"/>
      <c r="CN54" s="252"/>
      <c r="CO54" s="252"/>
      <c r="CP54" s="252"/>
      <c r="CQ54" s="252"/>
      <c r="CR54" s="252"/>
      <c r="CS54" s="252"/>
      <c r="CT54" s="252"/>
      <c r="CU54" s="252"/>
      <c r="CV54" s="252"/>
      <c r="CW54" s="252"/>
      <c r="CX54" s="252"/>
      <c r="CY54" s="252"/>
      <c r="CZ54" s="252"/>
      <c r="DA54" s="252"/>
      <c r="DB54" s="252"/>
      <c r="DC54" s="252"/>
      <c r="DD54" s="252"/>
      <c r="DE54" s="252"/>
      <c r="DF54" s="252"/>
    </row>
    <row r="55" spans="1:110" s="251" customFormat="1" ht="18" customHeight="1">
      <c r="A55" s="431"/>
      <c r="B55" s="1508"/>
      <c r="C55" s="1508"/>
      <c r="D55" s="1508"/>
      <c r="E55" s="1508"/>
      <c r="F55" s="1508"/>
      <c r="G55" s="1508"/>
      <c r="H55" s="1508"/>
      <c r="I55" s="1508"/>
      <c r="J55" s="1508"/>
      <c r="K55" s="1508"/>
      <c r="L55" s="1508"/>
      <c r="M55" s="1508"/>
      <c r="N55" s="1508"/>
      <c r="O55" s="1508"/>
      <c r="P55" s="1508"/>
      <c r="Q55" s="1508"/>
      <c r="R55" s="1508"/>
      <c r="S55" s="1508"/>
      <c r="T55" s="1508"/>
      <c r="U55" s="1508"/>
      <c r="V55" s="1508"/>
      <c r="W55" s="1508"/>
      <c r="X55" s="1508"/>
      <c r="Y55" s="1508"/>
      <c r="Z55" s="1508"/>
      <c r="AA55" s="1508"/>
      <c r="AB55" s="1508"/>
      <c r="AC55" s="1508"/>
      <c r="AD55" s="1508"/>
      <c r="AE55" s="1508"/>
      <c r="AF55" s="1508"/>
      <c r="AG55" s="1508"/>
      <c r="AH55" s="1508"/>
      <c r="AI55" s="1508"/>
      <c r="AJ55" s="1508"/>
      <c r="AK55" s="1508"/>
      <c r="AL55" s="1508"/>
      <c r="CA55" s="252"/>
      <c r="CB55" s="252"/>
      <c r="CC55" s="252"/>
      <c r="CD55" s="252"/>
      <c r="CE55" s="252"/>
      <c r="CF55" s="252"/>
      <c r="CG55" s="252"/>
      <c r="CH55" s="252"/>
      <c r="CI55" s="252"/>
      <c r="CJ55" s="252"/>
      <c r="CK55" s="252"/>
      <c r="CL55" s="252"/>
      <c r="CM55" s="252"/>
      <c r="CN55" s="252"/>
      <c r="CO55" s="252"/>
      <c r="CP55" s="252"/>
      <c r="CQ55" s="252"/>
      <c r="CR55" s="252"/>
      <c r="CS55" s="252"/>
      <c r="CT55" s="252"/>
      <c r="CU55" s="252"/>
      <c r="CV55" s="252"/>
      <c r="CW55" s="252"/>
      <c r="CX55" s="252"/>
      <c r="CY55" s="252"/>
      <c r="CZ55" s="252"/>
      <c r="DA55" s="252"/>
      <c r="DB55" s="252"/>
      <c r="DC55" s="252"/>
      <c r="DD55" s="252"/>
      <c r="DE55" s="252"/>
      <c r="DF55" s="252"/>
    </row>
    <row r="56" spans="1:110" s="251" customFormat="1" ht="18" customHeight="1">
      <c r="A56" s="431"/>
      <c r="B56" s="1508"/>
      <c r="C56" s="1508"/>
      <c r="D56" s="1508"/>
      <c r="E56" s="1508"/>
      <c r="F56" s="1508"/>
      <c r="G56" s="1508"/>
      <c r="H56" s="1508"/>
      <c r="I56" s="1508"/>
      <c r="J56" s="1508"/>
      <c r="K56" s="1508"/>
      <c r="L56" s="1508"/>
      <c r="M56" s="1508"/>
      <c r="N56" s="1508"/>
      <c r="O56" s="1508"/>
      <c r="P56" s="1508"/>
      <c r="Q56" s="1508"/>
      <c r="R56" s="1508"/>
      <c r="S56" s="1508"/>
      <c r="T56" s="1508"/>
      <c r="U56" s="1508"/>
      <c r="V56" s="1508"/>
      <c r="W56" s="1508"/>
      <c r="X56" s="1508"/>
      <c r="Y56" s="1508"/>
      <c r="Z56" s="1508"/>
      <c r="AA56" s="1508"/>
      <c r="AB56" s="1508"/>
      <c r="AC56" s="1508"/>
      <c r="AD56" s="1508"/>
      <c r="AE56" s="1508"/>
      <c r="AF56" s="1508"/>
      <c r="AG56" s="1508"/>
      <c r="AH56" s="1508"/>
      <c r="AI56" s="1508"/>
      <c r="AJ56" s="1508"/>
      <c r="AK56" s="1508"/>
      <c r="AL56" s="1508"/>
      <c r="CA56" s="252"/>
      <c r="CB56" s="252"/>
      <c r="CC56" s="252"/>
      <c r="CD56" s="252"/>
      <c r="CE56" s="252"/>
      <c r="CF56" s="252"/>
      <c r="CG56" s="252"/>
      <c r="CH56" s="252"/>
      <c r="CI56" s="252"/>
      <c r="CJ56" s="252"/>
      <c r="CK56" s="252"/>
      <c r="CL56" s="252"/>
      <c r="CM56" s="252"/>
      <c r="CN56" s="252"/>
      <c r="CO56" s="252"/>
      <c r="CP56" s="252"/>
      <c r="CQ56" s="252"/>
      <c r="CR56" s="252"/>
      <c r="CS56" s="252"/>
      <c r="CT56" s="252"/>
      <c r="CU56" s="252"/>
      <c r="CV56" s="252"/>
      <c r="CW56" s="252"/>
      <c r="CX56" s="252"/>
      <c r="CY56" s="252"/>
      <c r="CZ56" s="252"/>
      <c r="DA56" s="252"/>
      <c r="DB56" s="252"/>
      <c r="DC56" s="252"/>
      <c r="DD56" s="252"/>
      <c r="DE56" s="252"/>
      <c r="DF56" s="252"/>
    </row>
    <row r="57" spans="1:110" s="251" customFormat="1" ht="18" customHeight="1">
      <c r="A57" s="427"/>
      <c r="B57" s="427"/>
      <c r="C57" s="427"/>
      <c r="D57" s="427"/>
      <c r="E57" s="427"/>
      <c r="F57" s="427"/>
      <c r="G57" s="427"/>
      <c r="H57" s="427"/>
      <c r="I57" s="427"/>
      <c r="J57" s="427"/>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c r="AI57" s="427"/>
      <c r="AJ57" s="427"/>
      <c r="AK57" s="427"/>
      <c r="AL57" s="427"/>
      <c r="CA57" s="252"/>
      <c r="CB57" s="252"/>
      <c r="CC57" s="252"/>
      <c r="CD57" s="252"/>
      <c r="CE57" s="252"/>
      <c r="CF57" s="252"/>
      <c r="CG57" s="252"/>
      <c r="CH57" s="252"/>
      <c r="CI57" s="252"/>
      <c r="CJ57" s="252"/>
      <c r="CK57" s="252"/>
      <c r="CL57" s="252"/>
      <c r="CM57" s="252"/>
      <c r="CN57" s="252"/>
      <c r="CO57" s="252"/>
      <c r="CP57" s="252"/>
      <c r="CQ57" s="252"/>
      <c r="CR57" s="252"/>
      <c r="CS57" s="252"/>
      <c r="CT57" s="252"/>
      <c r="CU57" s="252"/>
      <c r="CV57" s="252"/>
      <c r="CW57" s="252"/>
      <c r="CX57" s="252"/>
      <c r="CY57" s="252"/>
      <c r="CZ57" s="252"/>
      <c r="DA57" s="252"/>
      <c r="DB57" s="252"/>
      <c r="DC57" s="252"/>
      <c r="DD57" s="252"/>
      <c r="DE57" s="252"/>
      <c r="DF57" s="252"/>
    </row>
    <row r="58" spans="1:110" s="251" customFormat="1" ht="18" customHeight="1">
      <c r="A58" s="426" t="s">
        <v>1289</v>
      </c>
      <c r="B58" s="428"/>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L58" s="428"/>
      <c r="CA58" s="252"/>
      <c r="CB58" s="252"/>
      <c r="CC58" s="252"/>
      <c r="CD58" s="252"/>
      <c r="CE58" s="252"/>
      <c r="CF58" s="252"/>
      <c r="CG58" s="252"/>
      <c r="CH58" s="252"/>
      <c r="CI58" s="252"/>
      <c r="CJ58" s="252"/>
      <c r="CK58" s="252"/>
      <c r="CL58" s="252"/>
      <c r="CM58" s="252"/>
      <c r="CN58" s="252"/>
      <c r="CO58" s="252"/>
      <c r="CP58" s="252"/>
      <c r="CQ58" s="252"/>
      <c r="CR58" s="252"/>
      <c r="CS58" s="252"/>
      <c r="CT58" s="252"/>
      <c r="CU58" s="252"/>
      <c r="CV58" s="252"/>
      <c r="CW58" s="252"/>
      <c r="CX58" s="252"/>
      <c r="CY58" s="252"/>
      <c r="CZ58" s="252"/>
      <c r="DA58" s="252"/>
      <c r="DB58" s="252"/>
      <c r="DC58" s="252"/>
      <c r="DD58" s="252"/>
      <c r="DE58" s="252"/>
      <c r="DF58" s="252"/>
    </row>
    <row r="59" spans="1:110" s="251" customFormat="1" ht="18" customHeight="1">
      <c r="A59" s="427"/>
      <c r="B59" s="1508" t="s">
        <v>1290</v>
      </c>
      <c r="C59" s="1508"/>
      <c r="D59" s="1508"/>
      <c r="E59" s="1508"/>
      <c r="F59" s="1508"/>
      <c r="G59" s="1508"/>
      <c r="H59" s="1508"/>
      <c r="I59" s="1508"/>
      <c r="J59" s="1508"/>
      <c r="K59" s="1508"/>
      <c r="L59" s="1508"/>
      <c r="M59" s="1508"/>
      <c r="N59" s="1508"/>
      <c r="O59" s="1508"/>
      <c r="P59" s="1508"/>
      <c r="Q59" s="1508"/>
      <c r="R59" s="1508"/>
      <c r="S59" s="1508"/>
      <c r="T59" s="1508"/>
      <c r="U59" s="1508"/>
      <c r="V59" s="1508"/>
      <c r="W59" s="1508"/>
      <c r="X59" s="1508"/>
      <c r="Y59" s="1508"/>
      <c r="Z59" s="1508"/>
      <c r="AA59" s="1508"/>
      <c r="AB59" s="1508"/>
      <c r="AC59" s="1508"/>
      <c r="AD59" s="1508"/>
      <c r="AE59" s="1508"/>
      <c r="AF59" s="1508"/>
      <c r="AG59" s="1508"/>
      <c r="AH59" s="1508"/>
      <c r="AI59" s="1508"/>
      <c r="AJ59" s="1508"/>
      <c r="AK59" s="1508"/>
      <c r="AL59" s="1508"/>
      <c r="CA59" s="252"/>
      <c r="CB59" s="252"/>
      <c r="CC59" s="252"/>
      <c r="CD59" s="252"/>
      <c r="CE59" s="252"/>
      <c r="CF59" s="252"/>
      <c r="CG59" s="252"/>
      <c r="CH59" s="252"/>
      <c r="CI59" s="252"/>
      <c r="CJ59" s="252"/>
      <c r="CK59" s="252"/>
      <c r="CL59" s="252"/>
      <c r="CM59" s="252"/>
      <c r="CN59" s="252"/>
      <c r="CO59" s="252"/>
      <c r="CP59" s="252"/>
      <c r="CQ59" s="252"/>
      <c r="CR59" s="252"/>
      <c r="CS59" s="252"/>
      <c r="CT59" s="252"/>
      <c r="CU59" s="252"/>
      <c r="CV59" s="252"/>
      <c r="CW59" s="252"/>
      <c r="CX59" s="252"/>
      <c r="CY59" s="252"/>
      <c r="CZ59" s="252"/>
      <c r="DA59" s="252"/>
      <c r="DB59" s="252"/>
      <c r="DC59" s="252"/>
      <c r="DD59" s="252"/>
      <c r="DE59" s="252"/>
      <c r="DF59" s="252"/>
    </row>
    <row r="60" spans="1:110" s="251" customFormat="1" ht="18" customHeight="1">
      <c r="A60" s="427"/>
      <c r="B60" s="1508"/>
      <c r="C60" s="1508"/>
      <c r="D60" s="1508"/>
      <c r="E60" s="1508"/>
      <c r="F60" s="1508"/>
      <c r="G60" s="1508"/>
      <c r="H60" s="1508"/>
      <c r="I60" s="1508"/>
      <c r="J60" s="1508"/>
      <c r="K60" s="1508"/>
      <c r="L60" s="1508"/>
      <c r="M60" s="1508"/>
      <c r="N60" s="1508"/>
      <c r="O60" s="1508"/>
      <c r="P60" s="1508"/>
      <c r="Q60" s="1508"/>
      <c r="R60" s="1508"/>
      <c r="S60" s="1508"/>
      <c r="T60" s="1508"/>
      <c r="U60" s="1508"/>
      <c r="V60" s="1508"/>
      <c r="W60" s="1508"/>
      <c r="X60" s="1508"/>
      <c r="Y60" s="1508"/>
      <c r="Z60" s="1508"/>
      <c r="AA60" s="1508"/>
      <c r="AB60" s="1508"/>
      <c r="AC60" s="1508"/>
      <c r="AD60" s="1508"/>
      <c r="AE60" s="1508"/>
      <c r="AF60" s="1508"/>
      <c r="AG60" s="1508"/>
      <c r="AH60" s="1508"/>
      <c r="AI60" s="1508"/>
      <c r="AJ60" s="1508"/>
      <c r="AK60" s="1508"/>
      <c r="AL60" s="1508"/>
      <c r="CA60" s="252"/>
      <c r="CB60" s="252"/>
      <c r="CC60" s="252"/>
      <c r="CD60" s="252"/>
      <c r="CE60" s="252"/>
      <c r="CF60" s="252"/>
      <c r="CG60" s="252"/>
      <c r="CH60" s="252"/>
      <c r="CI60" s="252"/>
      <c r="CJ60" s="252"/>
      <c r="CK60" s="252"/>
      <c r="CL60" s="252"/>
      <c r="CM60" s="252"/>
      <c r="CN60" s="252"/>
      <c r="CO60" s="252"/>
      <c r="CP60" s="252"/>
      <c r="CQ60" s="252"/>
      <c r="CR60" s="252"/>
      <c r="CS60" s="252"/>
      <c r="CT60" s="252"/>
      <c r="CU60" s="252"/>
      <c r="CV60" s="252"/>
      <c r="CW60" s="252"/>
      <c r="CX60" s="252"/>
      <c r="CY60" s="252"/>
      <c r="CZ60" s="252"/>
      <c r="DA60" s="252"/>
      <c r="DB60" s="252"/>
      <c r="DC60" s="252"/>
      <c r="DD60" s="252"/>
      <c r="DE60" s="252"/>
      <c r="DF60" s="252"/>
    </row>
    <row r="61" spans="1:110" s="251" customFormat="1" ht="18" customHeight="1">
      <c r="A61" s="427"/>
      <c r="B61" s="1508"/>
      <c r="C61" s="1508"/>
      <c r="D61" s="1508"/>
      <c r="E61" s="1508"/>
      <c r="F61" s="1508"/>
      <c r="G61" s="1508"/>
      <c r="H61" s="1508"/>
      <c r="I61" s="1508"/>
      <c r="J61" s="1508"/>
      <c r="K61" s="1508"/>
      <c r="L61" s="1508"/>
      <c r="M61" s="1508"/>
      <c r="N61" s="1508"/>
      <c r="O61" s="1508"/>
      <c r="P61" s="1508"/>
      <c r="Q61" s="1508"/>
      <c r="R61" s="1508"/>
      <c r="S61" s="1508"/>
      <c r="T61" s="1508"/>
      <c r="U61" s="1508"/>
      <c r="V61" s="1508"/>
      <c r="W61" s="1508"/>
      <c r="X61" s="1508"/>
      <c r="Y61" s="1508"/>
      <c r="Z61" s="1508"/>
      <c r="AA61" s="1508"/>
      <c r="AB61" s="1508"/>
      <c r="AC61" s="1508"/>
      <c r="AD61" s="1508"/>
      <c r="AE61" s="1508"/>
      <c r="AF61" s="1508"/>
      <c r="AG61" s="1508"/>
      <c r="AH61" s="1508"/>
      <c r="AI61" s="1508"/>
      <c r="AJ61" s="1508"/>
      <c r="AK61" s="1508"/>
      <c r="AL61" s="1508"/>
      <c r="CA61" s="252"/>
      <c r="CB61" s="252"/>
      <c r="CC61" s="252"/>
      <c r="CD61" s="252"/>
      <c r="CE61" s="252"/>
      <c r="CF61" s="252"/>
      <c r="CG61" s="252"/>
      <c r="CH61" s="252"/>
      <c r="CI61" s="252"/>
      <c r="CJ61" s="252"/>
      <c r="CK61" s="252"/>
      <c r="CL61" s="252"/>
      <c r="CM61" s="252"/>
      <c r="CN61" s="252"/>
      <c r="CO61" s="252"/>
      <c r="CP61" s="252"/>
      <c r="CQ61" s="252"/>
      <c r="CR61" s="252"/>
      <c r="CS61" s="252"/>
      <c r="CT61" s="252"/>
      <c r="CU61" s="252"/>
      <c r="CV61" s="252"/>
      <c r="CW61" s="252"/>
      <c r="CX61" s="252"/>
      <c r="CY61" s="252"/>
      <c r="CZ61" s="252"/>
      <c r="DA61" s="252"/>
      <c r="DB61" s="252"/>
      <c r="DC61" s="252"/>
      <c r="DD61" s="252"/>
      <c r="DE61" s="252"/>
      <c r="DF61" s="252"/>
    </row>
    <row r="62" spans="1:110" s="251" customFormat="1" ht="18" customHeight="1">
      <c r="A62" s="427"/>
      <c r="B62" s="1509" t="s">
        <v>1291</v>
      </c>
      <c r="C62" s="1510"/>
      <c r="D62" s="1510"/>
      <c r="E62" s="1510"/>
      <c r="F62" s="1510"/>
      <c r="G62" s="1510"/>
      <c r="H62" s="1510"/>
      <c r="I62" s="1510"/>
      <c r="J62" s="1510"/>
      <c r="K62" s="1510"/>
      <c r="L62" s="1510"/>
      <c r="M62" s="1510"/>
      <c r="N62" s="1510"/>
      <c r="O62" s="1510"/>
      <c r="P62" s="1510"/>
      <c r="Q62" s="1510"/>
      <c r="R62" s="1510"/>
      <c r="S62" s="1510"/>
      <c r="T62" s="1510"/>
      <c r="U62" s="1510"/>
      <c r="V62" s="1510"/>
      <c r="W62" s="1510"/>
      <c r="X62" s="1510"/>
      <c r="Y62" s="1510"/>
      <c r="Z62" s="1510"/>
      <c r="AA62" s="1510"/>
      <c r="AB62" s="1510"/>
      <c r="AC62" s="1510"/>
      <c r="AD62" s="1510"/>
      <c r="AE62" s="1510"/>
      <c r="AF62" s="1510"/>
      <c r="AG62" s="1510"/>
      <c r="AH62" s="1510"/>
      <c r="AI62" s="1510"/>
      <c r="AJ62" s="1510"/>
      <c r="AK62" s="1510"/>
      <c r="AL62" s="1511"/>
      <c r="CA62" s="252"/>
      <c r="CB62" s="252"/>
      <c r="CC62" s="252"/>
      <c r="CD62" s="252"/>
      <c r="CE62" s="252"/>
      <c r="CF62" s="252"/>
      <c r="CG62" s="252"/>
      <c r="CH62" s="252"/>
      <c r="CI62" s="252"/>
      <c r="CJ62" s="252"/>
      <c r="CK62" s="252"/>
      <c r="CL62" s="252"/>
      <c r="CM62" s="252"/>
      <c r="CN62" s="252"/>
      <c r="CO62" s="252"/>
      <c r="CP62" s="252"/>
      <c r="CQ62" s="252"/>
      <c r="CR62" s="252"/>
      <c r="CS62" s="252"/>
      <c r="CT62" s="252"/>
      <c r="CU62" s="252"/>
      <c r="CV62" s="252"/>
      <c r="CW62" s="252"/>
      <c r="CX62" s="252"/>
      <c r="CY62" s="252"/>
      <c r="CZ62" s="252"/>
      <c r="DA62" s="252"/>
      <c r="DB62" s="252"/>
      <c r="DC62" s="252"/>
      <c r="DD62" s="252"/>
      <c r="DE62" s="252"/>
      <c r="DF62" s="252"/>
    </row>
    <row r="63" spans="1:110" s="251" customFormat="1" ht="18" customHeight="1">
      <c r="A63" s="427"/>
      <c r="B63" s="1512"/>
      <c r="C63" s="1513"/>
      <c r="D63" s="1513"/>
      <c r="E63" s="1513"/>
      <c r="F63" s="1513"/>
      <c r="G63" s="1513"/>
      <c r="H63" s="1513"/>
      <c r="I63" s="1513"/>
      <c r="J63" s="1513"/>
      <c r="K63" s="1513"/>
      <c r="L63" s="1513"/>
      <c r="M63" s="1513"/>
      <c r="N63" s="1513"/>
      <c r="O63" s="1513"/>
      <c r="P63" s="1513"/>
      <c r="Q63" s="1513"/>
      <c r="R63" s="1513"/>
      <c r="S63" s="1513"/>
      <c r="T63" s="1513"/>
      <c r="U63" s="1513"/>
      <c r="V63" s="1513"/>
      <c r="W63" s="1513"/>
      <c r="X63" s="1513"/>
      <c r="Y63" s="1513"/>
      <c r="Z63" s="1513"/>
      <c r="AA63" s="1513"/>
      <c r="AB63" s="1513"/>
      <c r="AC63" s="1513"/>
      <c r="AD63" s="1513"/>
      <c r="AE63" s="1513"/>
      <c r="AF63" s="1513"/>
      <c r="AG63" s="1513"/>
      <c r="AH63" s="1513"/>
      <c r="AI63" s="1513"/>
      <c r="AJ63" s="1513"/>
      <c r="AK63" s="1513"/>
      <c r="AL63" s="1514"/>
      <c r="CA63" s="252"/>
      <c r="CB63" s="252"/>
      <c r="CC63" s="252"/>
      <c r="CD63" s="252"/>
      <c r="CE63" s="252"/>
      <c r="CF63" s="252"/>
      <c r="CG63" s="252"/>
      <c r="CH63" s="252"/>
      <c r="CI63" s="252"/>
      <c r="CJ63" s="252"/>
      <c r="CK63" s="252"/>
      <c r="CL63" s="252"/>
      <c r="CM63" s="252"/>
      <c r="CN63" s="252"/>
      <c r="CO63" s="252"/>
      <c r="CP63" s="252"/>
      <c r="CQ63" s="252"/>
      <c r="CR63" s="252"/>
      <c r="CS63" s="252"/>
      <c r="CT63" s="252"/>
      <c r="CU63" s="252"/>
      <c r="CV63" s="252"/>
      <c r="CW63" s="252"/>
      <c r="CX63" s="252"/>
      <c r="CY63" s="252"/>
      <c r="CZ63" s="252"/>
      <c r="DA63" s="252"/>
      <c r="DB63" s="252"/>
      <c r="DC63" s="252"/>
      <c r="DD63" s="252"/>
      <c r="DE63" s="252"/>
      <c r="DF63" s="252"/>
    </row>
    <row r="64" spans="1:110" s="251" customFormat="1" ht="18" customHeight="1">
      <c r="A64" s="427"/>
      <c r="B64" s="1512"/>
      <c r="C64" s="1513"/>
      <c r="D64" s="1513"/>
      <c r="E64" s="1513"/>
      <c r="F64" s="1513"/>
      <c r="G64" s="1513"/>
      <c r="H64" s="1513"/>
      <c r="I64" s="1513"/>
      <c r="J64" s="1513"/>
      <c r="K64" s="1513"/>
      <c r="L64" s="1513"/>
      <c r="M64" s="1513"/>
      <c r="N64" s="1513"/>
      <c r="O64" s="1513"/>
      <c r="P64" s="1513"/>
      <c r="Q64" s="1513"/>
      <c r="R64" s="1513"/>
      <c r="S64" s="1513"/>
      <c r="T64" s="1513"/>
      <c r="U64" s="1513"/>
      <c r="V64" s="1513"/>
      <c r="W64" s="1513"/>
      <c r="X64" s="1513"/>
      <c r="Y64" s="1513"/>
      <c r="Z64" s="1513"/>
      <c r="AA64" s="1513"/>
      <c r="AB64" s="1513"/>
      <c r="AC64" s="1513"/>
      <c r="AD64" s="1513"/>
      <c r="AE64" s="1513"/>
      <c r="AF64" s="1513"/>
      <c r="AG64" s="1513"/>
      <c r="AH64" s="1513"/>
      <c r="AI64" s="1513"/>
      <c r="AJ64" s="1513"/>
      <c r="AK64" s="1513"/>
      <c r="AL64" s="1514"/>
      <c r="CA64" s="252"/>
      <c r="CB64" s="252"/>
      <c r="CC64" s="252"/>
      <c r="CD64" s="252"/>
      <c r="CE64" s="252"/>
      <c r="CF64" s="252"/>
      <c r="CG64" s="252"/>
      <c r="CH64" s="252"/>
      <c r="CI64" s="252"/>
      <c r="CJ64" s="252"/>
      <c r="CK64" s="252"/>
      <c r="CL64" s="252"/>
      <c r="CM64" s="252"/>
      <c r="CN64" s="252"/>
      <c r="CO64" s="252"/>
      <c r="CP64" s="252"/>
      <c r="CQ64" s="252"/>
      <c r="CR64" s="252"/>
      <c r="CS64" s="252"/>
      <c r="CT64" s="252"/>
      <c r="CU64" s="252"/>
      <c r="CV64" s="252"/>
      <c r="CW64" s="252"/>
      <c r="CX64" s="252"/>
      <c r="CY64" s="252"/>
      <c r="CZ64" s="252"/>
      <c r="DA64" s="252"/>
      <c r="DB64" s="252"/>
      <c r="DC64" s="252"/>
      <c r="DD64" s="252"/>
      <c r="DE64" s="252"/>
      <c r="DF64" s="252"/>
    </row>
    <row r="65" spans="1:110" s="251" customFormat="1" ht="18" customHeight="1">
      <c r="A65" s="427"/>
      <c r="B65" s="1512"/>
      <c r="C65" s="1513"/>
      <c r="D65" s="1513"/>
      <c r="E65" s="1513"/>
      <c r="F65" s="1513"/>
      <c r="G65" s="1513"/>
      <c r="H65" s="1513"/>
      <c r="I65" s="1513"/>
      <c r="J65" s="1513"/>
      <c r="K65" s="1513"/>
      <c r="L65" s="1513"/>
      <c r="M65" s="1513"/>
      <c r="N65" s="1513"/>
      <c r="O65" s="1513"/>
      <c r="P65" s="1513"/>
      <c r="Q65" s="1513"/>
      <c r="R65" s="1513"/>
      <c r="S65" s="1513"/>
      <c r="T65" s="1513"/>
      <c r="U65" s="1513"/>
      <c r="V65" s="1513"/>
      <c r="W65" s="1513"/>
      <c r="X65" s="1513"/>
      <c r="Y65" s="1513"/>
      <c r="Z65" s="1513"/>
      <c r="AA65" s="1513"/>
      <c r="AB65" s="1513"/>
      <c r="AC65" s="1513"/>
      <c r="AD65" s="1513"/>
      <c r="AE65" s="1513"/>
      <c r="AF65" s="1513"/>
      <c r="AG65" s="1513"/>
      <c r="AH65" s="1513"/>
      <c r="AI65" s="1513"/>
      <c r="AJ65" s="1513"/>
      <c r="AK65" s="1513"/>
      <c r="AL65" s="1514"/>
      <c r="CA65" s="252"/>
      <c r="CB65" s="252"/>
      <c r="CC65" s="252"/>
      <c r="CD65" s="252"/>
      <c r="CE65" s="252"/>
      <c r="CF65" s="252"/>
      <c r="CG65" s="252"/>
      <c r="CH65" s="252"/>
      <c r="CI65" s="252"/>
      <c r="CJ65" s="252"/>
      <c r="CK65" s="252"/>
      <c r="CL65" s="252"/>
      <c r="CM65" s="252"/>
      <c r="CN65" s="252"/>
      <c r="CO65" s="252"/>
      <c r="CP65" s="252"/>
      <c r="CQ65" s="252"/>
      <c r="CR65" s="252"/>
      <c r="CS65" s="252"/>
      <c r="CT65" s="252"/>
      <c r="CU65" s="252"/>
      <c r="CV65" s="252"/>
      <c r="CW65" s="252"/>
      <c r="CX65" s="252"/>
      <c r="CY65" s="252"/>
      <c r="CZ65" s="252"/>
      <c r="DA65" s="252"/>
      <c r="DB65" s="252"/>
      <c r="DC65" s="252"/>
      <c r="DD65" s="252"/>
      <c r="DE65" s="252"/>
      <c r="DF65" s="252"/>
    </row>
    <row r="66" spans="1:110" s="251" customFormat="1" ht="18" customHeight="1">
      <c r="A66" s="427"/>
      <c r="B66" s="1512"/>
      <c r="C66" s="1513"/>
      <c r="D66" s="1513"/>
      <c r="E66" s="1513"/>
      <c r="F66" s="1513"/>
      <c r="G66" s="1513"/>
      <c r="H66" s="1513"/>
      <c r="I66" s="1513"/>
      <c r="J66" s="1513"/>
      <c r="K66" s="1513"/>
      <c r="L66" s="1513"/>
      <c r="M66" s="1513"/>
      <c r="N66" s="1513"/>
      <c r="O66" s="1513"/>
      <c r="P66" s="1513"/>
      <c r="Q66" s="1513"/>
      <c r="R66" s="1513"/>
      <c r="S66" s="1513"/>
      <c r="T66" s="1513"/>
      <c r="U66" s="1513"/>
      <c r="V66" s="1513"/>
      <c r="W66" s="1513"/>
      <c r="X66" s="1513"/>
      <c r="Y66" s="1513"/>
      <c r="Z66" s="1513"/>
      <c r="AA66" s="1513"/>
      <c r="AB66" s="1513"/>
      <c r="AC66" s="1513"/>
      <c r="AD66" s="1513"/>
      <c r="AE66" s="1513"/>
      <c r="AF66" s="1513"/>
      <c r="AG66" s="1513"/>
      <c r="AH66" s="1513"/>
      <c r="AI66" s="1513"/>
      <c r="AJ66" s="1513"/>
      <c r="AK66" s="1513"/>
      <c r="AL66" s="1514"/>
      <c r="CA66" s="252"/>
      <c r="CB66" s="252"/>
      <c r="CC66" s="252"/>
      <c r="CD66" s="252"/>
      <c r="CE66" s="252"/>
      <c r="CF66" s="252"/>
      <c r="CG66" s="252"/>
      <c r="CH66" s="252"/>
      <c r="CI66" s="252"/>
      <c r="CJ66" s="252"/>
      <c r="CK66" s="252"/>
      <c r="CL66" s="252"/>
      <c r="CM66" s="252"/>
      <c r="CN66" s="252"/>
      <c r="CO66" s="252"/>
      <c r="CP66" s="252"/>
      <c r="CQ66" s="252"/>
      <c r="CR66" s="252"/>
      <c r="CS66" s="252"/>
      <c r="CT66" s="252"/>
      <c r="CU66" s="252"/>
      <c r="CV66" s="252"/>
      <c r="CW66" s="252"/>
      <c r="CX66" s="252"/>
      <c r="CY66" s="252"/>
      <c r="CZ66" s="252"/>
      <c r="DA66" s="252"/>
      <c r="DB66" s="252"/>
      <c r="DC66" s="252"/>
      <c r="DD66" s="252"/>
      <c r="DE66" s="252"/>
      <c r="DF66" s="252"/>
    </row>
    <row r="67" spans="1:110" s="251" customFormat="1" ht="18" customHeight="1">
      <c r="A67" s="427"/>
      <c r="B67" s="1512"/>
      <c r="C67" s="1513"/>
      <c r="D67" s="1513"/>
      <c r="E67" s="1513"/>
      <c r="F67" s="1513"/>
      <c r="G67" s="1513"/>
      <c r="H67" s="1513"/>
      <c r="I67" s="1513"/>
      <c r="J67" s="1513"/>
      <c r="K67" s="1513"/>
      <c r="L67" s="1513"/>
      <c r="M67" s="1513"/>
      <c r="N67" s="1513"/>
      <c r="O67" s="1513"/>
      <c r="P67" s="1513"/>
      <c r="Q67" s="1513"/>
      <c r="R67" s="1513"/>
      <c r="S67" s="1513"/>
      <c r="T67" s="1513"/>
      <c r="U67" s="1513"/>
      <c r="V67" s="1513"/>
      <c r="W67" s="1513"/>
      <c r="X67" s="1513"/>
      <c r="Y67" s="1513"/>
      <c r="Z67" s="1513"/>
      <c r="AA67" s="1513"/>
      <c r="AB67" s="1513"/>
      <c r="AC67" s="1513"/>
      <c r="AD67" s="1513"/>
      <c r="AE67" s="1513"/>
      <c r="AF67" s="1513"/>
      <c r="AG67" s="1513"/>
      <c r="AH67" s="1513"/>
      <c r="AI67" s="1513"/>
      <c r="AJ67" s="1513"/>
      <c r="AK67" s="1513"/>
      <c r="AL67" s="1514"/>
      <c r="CA67" s="252"/>
      <c r="CB67" s="252"/>
      <c r="CC67" s="252"/>
      <c r="CD67" s="252"/>
      <c r="CE67" s="252"/>
      <c r="CF67" s="252"/>
      <c r="CG67" s="252"/>
      <c r="CH67" s="252"/>
      <c r="CI67" s="252"/>
      <c r="CJ67" s="252"/>
      <c r="CK67" s="252"/>
      <c r="CL67" s="252"/>
      <c r="CM67" s="252"/>
      <c r="CN67" s="252"/>
      <c r="CO67" s="252"/>
      <c r="CP67" s="252"/>
      <c r="CQ67" s="252"/>
      <c r="CR67" s="252"/>
      <c r="CS67" s="252"/>
      <c r="CT67" s="252"/>
      <c r="CU67" s="252"/>
      <c r="CV67" s="252"/>
      <c r="CW67" s="252"/>
      <c r="CX67" s="252"/>
      <c r="CY67" s="252"/>
      <c r="CZ67" s="252"/>
      <c r="DA67" s="252"/>
      <c r="DB67" s="252"/>
      <c r="DC67" s="252"/>
      <c r="DD67" s="252"/>
      <c r="DE67" s="252"/>
      <c r="DF67" s="252"/>
    </row>
    <row r="68" spans="1:110" s="251" customFormat="1" ht="18" customHeight="1">
      <c r="A68" s="427"/>
      <c r="B68" s="1512"/>
      <c r="C68" s="1513"/>
      <c r="D68" s="1513"/>
      <c r="E68" s="1513"/>
      <c r="F68" s="1513"/>
      <c r="G68" s="1513"/>
      <c r="H68" s="1513"/>
      <c r="I68" s="1513"/>
      <c r="J68" s="1513"/>
      <c r="K68" s="1513"/>
      <c r="L68" s="1513"/>
      <c r="M68" s="1513"/>
      <c r="N68" s="1513"/>
      <c r="O68" s="1513"/>
      <c r="P68" s="1513"/>
      <c r="Q68" s="1513"/>
      <c r="R68" s="1513"/>
      <c r="S68" s="1513"/>
      <c r="T68" s="1513"/>
      <c r="U68" s="1513"/>
      <c r="V68" s="1513"/>
      <c r="W68" s="1513"/>
      <c r="X68" s="1513"/>
      <c r="Y68" s="1513"/>
      <c r="Z68" s="1513"/>
      <c r="AA68" s="1513"/>
      <c r="AB68" s="1513"/>
      <c r="AC68" s="1513"/>
      <c r="AD68" s="1513"/>
      <c r="AE68" s="1513"/>
      <c r="AF68" s="1513"/>
      <c r="AG68" s="1513"/>
      <c r="AH68" s="1513"/>
      <c r="AI68" s="1513"/>
      <c r="AJ68" s="1513"/>
      <c r="AK68" s="1513"/>
      <c r="AL68" s="1514"/>
      <c r="CA68" s="252"/>
      <c r="CB68" s="252"/>
      <c r="CC68" s="252"/>
      <c r="CD68" s="252"/>
      <c r="CE68" s="252"/>
      <c r="CF68" s="252"/>
      <c r="CG68" s="252"/>
      <c r="CH68" s="252"/>
      <c r="CI68" s="252"/>
      <c r="CJ68" s="252"/>
      <c r="CK68" s="252"/>
      <c r="CL68" s="252"/>
      <c r="CM68" s="252"/>
      <c r="CN68" s="252"/>
      <c r="CO68" s="252"/>
      <c r="CP68" s="252"/>
      <c r="CQ68" s="252"/>
      <c r="CR68" s="252"/>
      <c r="CS68" s="252"/>
      <c r="CT68" s="252"/>
      <c r="CU68" s="252"/>
      <c r="CV68" s="252"/>
      <c r="CW68" s="252"/>
      <c r="CX68" s="252"/>
      <c r="CY68" s="252"/>
      <c r="CZ68" s="252"/>
      <c r="DA68" s="252"/>
      <c r="DB68" s="252"/>
      <c r="DC68" s="252"/>
      <c r="DD68" s="252"/>
      <c r="DE68" s="252"/>
      <c r="DF68" s="252"/>
    </row>
    <row r="69" spans="1:110" s="251" customFormat="1" ht="18" customHeight="1">
      <c r="A69" s="427"/>
      <c r="B69" s="1512"/>
      <c r="C69" s="1513"/>
      <c r="D69" s="1513"/>
      <c r="E69" s="1513"/>
      <c r="F69" s="1513"/>
      <c r="G69" s="1513"/>
      <c r="H69" s="1513"/>
      <c r="I69" s="1513"/>
      <c r="J69" s="1513"/>
      <c r="K69" s="1513"/>
      <c r="L69" s="1513"/>
      <c r="M69" s="1513"/>
      <c r="N69" s="1513"/>
      <c r="O69" s="1513"/>
      <c r="P69" s="1513"/>
      <c r="Q69" s="1513"/>
      <c r="R69" s="1513"/>
      <c r="S69" s="1513"/>
      <c r="T69" s="1513"/>
      <c r="U69" s="1513"/>
      <c r="V69" s="1513"/>
      <c r="W69" s="1513"/>
      <c r="X69" s="1513"/>
      <c r="Y69" s="1513"/>
      <c r="Z69" s="1513"/>
      <c r="AA69" s="1513"/>
      <c r="AB69" s="1513"/>
      <c r="AC69" s="1513"/>
      <c r="AD69" s="1513"/>
      <c r="AE69" s="1513"/>
      <c r="AF69" s="1513"/>
      <c r="AG69" s="1513"/>
      <c r="AH69" s="1513"/>
      <c r="AI69" s="1513"/>
      <c r="AJ69" s="1513"/>
      <c r="AK69" s="1513"/>
      <c r="AL69" s="1514"/>
      <c r="CA69" s="252"/>
      <c r="CB69" s="252"/>
      <c r="CC69" s="252"/>
      <c r="CD69" s="252"/>
      <c r="CE69" s="252"/>
      <c r="CF69" s="252"/>
      <c r="CG69" s="252"/>
      <c r="CH69" s="252"/>
      <c r="CI69" s="252"/>
      <c r="CJ69" s="252"/>
      <c r="CK69" s="252"/>
      <c r="CL69" s="252"/>
      <c r="CM69" s="252"/>
      <c r="CN69" s="252"/>
      <c r="CO69" s="252"/>
      <c r="CP69" s="252"/>
      <c r="CQ69" s="252"/>
      <c r="CR69" s="252"/>
      <c r="CS69" s="252"/>
      <c r="CT69" s="252"/>
      <c r="CU69" s="252"/>
      <c r="CV69" s="252"/>
      <c r="CW69" s="252"/>
      <c r="CX69" s="252"/>
      <c r="CY69" s="252"/>
      <c r="CZ69" s="252"/>
      <c r="DA69" s="252"/>
      <c r="DB69" s="252"/>
      <c r="DC69" s="252"/>
      <c r="DD69" s="252"/>
      <c r="DE69" s="252"/>
      <c r="DF69" s="252"/>
    </row>
    <row r="70" spans="1:110" s="251" customFormat="1" ht="18" customHeight="1">
      <c r="A70" s="427"/>
      <c r="B70" s="1515"/>
      <c r="C70" s="1516"/>
      <c r="D70" s="1516"/>
      <c r="E70" s="1516"/>
      <c r="F70" s="1516"/>
      <c r="G70" s="1516"/>
      <c r="H70" s="1516"/>
      <c r="I70" s="1516"/>
      <c r="J70" s="1516"/>
      <c r="K70" s="1516"/>
      <c r="L70" s="1516"/>
      <c r="M70" s="1516"/>
      <c r="N70" s="1516"/>
      <c r="O70" s="1516"/>
      <c r="P70" s="1516"/>
      <c r="Q70" s="1516"/>
      <c r="R70" s="1516"/>
      <c r="S70" s="1516"/>
      <c r="T70" s="1516"/>
      <c r="U70" s="1516"/>
      <c r="V70" s="1516"/>
      <c r="W70" s="1516"/>
      <c r="X70" s="1516"/>
      <c r="Y70" s="1516"/>
      <c r="Z70" s="1516"/>
      <c r="AA70" s="1516"/>
      <c r="AB70" s="1516"/>
      <c r="AC70" s="1516"/>
      <c r="AD70" s="1516"/>
      <c r="AE70" s="1516"/>
      <c r="AF70" s="1516"/>
      <c r="AG70" s="1516"/>
      <c r="AH70" s="1516"/>
      <c r="AI70" s="1516"/>
      <c r="AJ70" s="1516"/>
      <c r="AK70" s="1516"/>
      <c r="AL70" s="1517"/>
      <c r="CA70" s="252"/>
      <c r="CB70" s="252"/>
      <c r="CC70" s="252"/>
      <c r="CD70" s="252"/>
      <c r="CE70" s="252"/>
      <c r="CF70" s="252"/>
      <c r="CG70" s="252"/>
      <c r="CH70" s="252"/>
      <c r="CI70" s="252"/>
      <c r="CJ70" s="252"/>
      <c r="CK70" s="252"/>
      <c r="CL70" s="252"/>
      <c r="CM70" s="252"/>
      <c r="CN70" s="252"/>
      <c r="CO70" s="252"/>
      <c r="CP70" s="252"/>
      <c r="CQ70" s="252"/>
      <c r="CR70" s="252"/>
      <c r="CS70" s="252"/>
      <c r="CT70" s="252"/>
      <c r="CU70" s="252"/>
      <c r="CV70" s="252"/>
      <c r="CW70" s="252"/>
      <c r="CX70" s="252"/>
      <c r="CY70" s="252"/>
      <c r="CZ70" s="252"/>
      <c r="DA70" s="252"/>
      <c r="DB70" s="252"/>
      <c r="DC70" s="252"/>
      <c r="DD70" s="252"/>
      <c r="DE70" s="252"/>
      <c r="DF70" s="252"/>
    </row>
    <row r="71" spans="1:110" s="251" customFormat="1" ht="18" customHeight="1">
      <c r="A71" s="427"/>
      <c r="B71" s="428"/>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CA71" s="252"/>
      <c r="CB71" s="252"/>
      <c r="CC71" s="252"/>
      <c r="CD71" s="252"/>
      <c r="CE71" s="252"/>
      <c r="CF71" s="252"/>
      <c r="CG71" s="252"/>
      <c r="CH71" s="252"/>
      <c r="CI71" s="252"/>
      <c r="CJ71" s="252"/>
      <c r="CK71" s="252"/>
      <c r="CL71" s="252"/>
      <c r="CM71" s="252"/>
      <c r="CN71" s="252"/>
      <c r="CO71" s="252"/>
      <c r="CP71" s="252"/>
      <c r="CQ71" s="252"/>
      <c r="CR71" s="252"/>
      <c r="CS71" s="252"/>
      <c r="CT71" s="252"/>
      <c r="CU71" s="252"/>
      <c r="CV71" s="252"/>
      <c r="CW71" s="252"/>
      <c r="CX71" s="252"/>
      <c r="CY71" s="252"/>
      <c r="CZ71" s="252"/>
      <c r="DA71" s="252"/>
      <c r="DB71" s="252"/>
      <c r="DC71" s="252"/>
      <c r="DD71" s="252"/>
      <c r="DE71" s="252"/>
      <c r="DF71" s="252"/>
    </row>
    <row r="72" spans="1:110" s="251" customFormat="1" ht="18" customHeight="1">
      <c r="A72" s="426" t="s">
        <v>1292</v>
      </c>
      <c r="B72" s="428"/>
      <c r="C72" s="428"/>
      <c r="D72" s="428"/>
      <c r="E72" s="428"/>
      <c r="F72" s="428"/>
      <c r="G72" s="428"/>
      <c r="H72" s="428"/>
      <c r="I72" s="428"/>
      <c r="J72" s="428"/>
      <c r="K72" s="428"/>
      <c r="L72" s="428"/>
      <c r="M72" s="428"/>
      <c r="N72" s="428"/>
      <c r="O72" s="428"/>
      <c r="P72" s="428"/>
      <c r="Q72" s="428"/>
      <c r="R72" s="428"/>
      <c r="S72" s="428"/>
      <c r="T72" s="428"/>
      <c r="U72" s="428"/>
      <c r="V72" s="428"/>
      <c r="W72" s="428"/>
      <c r="X72" s="428"/>
      <c r="Y72" s="428"/>
      <c r="Z72" s="428"/>
      <c r="AA72" s="428"/>
      <c r="AB72" s="428"/>
      <c r="AC72" s="428"/>
      <c r="AD72" s="428"/>
      <c r="AE72" s="428"/>
      <c r="AF72" s="428"/>
      <c r="AG72" s="428"/>
      <c r="AH72" s="428"/>
      <c r="AI72" s="428"/>
      <c r="AJ72" s="428"/>
      <c r="AK72" s="428"/>
      <c r="AL72" s="428"/>
      <c r="CA72" s="252"/>
      <c r="CB72" s="252"/>
      <c r="CC72" s="252"/>
      <c r="CD72" s="252"/>
      <c r="CE72" s="252"/>
      <c r="CF72" s="252"/>
      <c r="CG72" s="252"/>
      <c r="CH72" s="252"/>
      <c r="CI72" s="252"/>
      <c r="CJ72" s="252"/>
      <c r="CK72" s="252"/>
      <c r="CL72" s="252"/>
      <c r="CM72" s="252"/>
      <c r="CN72" s="252"/>
      <c r="CO72" s="252"/>
      <c r="CP72" s="252"/>
      <c r="CQ72" s="252"/>
      <c r="CR72" s="252"/>
      <c r="CS72" s="252"/>
      <c r="CT72" s="252"/>
      <c r="CU72" s="252"/>
      <c r="CV72" s="252"/>
      <c r="CW72" s="252"/>
      <c r="CX72" s="252"/>
      <c r="CY72" s="252"/>
      <c r="CZ72" s="252"/>
      <c r="DA72" s="252"/>
      <c r="DB72" s="252"/>
      <c r="DC72" s="252"/>
      <c r="DD72" s="252"/>
      <c r="DE72" s="252"/>
      <c r="DF72" s="252"/>
    </row>
    <row r="73" spans="1:110" s="251" customFormat="1" ht="18" customHeight="1">
      <c r="A73" s="427"/>
      <c r="B73" s="1508" t="s">
        <v>1293</v>
      </c>
      <c r="C73" s="1508"/>
      <c r="D73" s="1508"/>
      <c r="E73" s="1508"/>
      <c r="F73" s="1508"/>
      <c r="G73" s="1508"/>
      <c r="H73" s="1508"/>
      <c r="I73" s="1508"/>
      <c r="J73" s="1508"/>
      <c r="K73" s="1508"/>
      <c r="L73" s="1508"/>
      <c r="M73" s="1508"/>
      <c r="N73" s="1508"/>
      <c r="O73" s="1508"/>
      <c r="P73" s="1508"/>
      <c r="Q73" s="1508"/>
      <c r="R73" s="1508"/>
      <c r="S73" s="1508"/>
      <c r="T73" s="1508"/>
      <c r="U73" s="1508"/>
      <c r="V73" s="1508"/>
      <c r="W73" s="1508"/>
      <c r="X73" s="1508"/>
      <c r="Y73" s="1508"/>
      <c r="Z73" s="1508"/>
      <c r="AA73" s="1508"/>
      <c r="AB73" s="1508"/>
      <c r="AC73" s="1508"/>
      <c r="AD73" s="1508"/>
      <c r="AE73" s="1508"/>
      <c r="AF73" s="1508"/>
      <c r="AG73" s="1508"/>
      <c r="AH73" s="1508"/>
      <c r="AI73" s="1508"/>
      <c r="AJ73" s="1508"/>
      <c r="AK73" s="1508"/>
      <c r="AL73" s="1508"/>
      <c r="CA73" s="252"/>
      <c r="CB73" s="252"/>
      <c r="CC73" s="252"/>
      <c r="CD73" s="252"/>
      <c r="CE73" s="252"/>
      <c r="CF73" s="252"/>
      <c r="CG73" s="252"/>
      <c r="CH73" s="252"/>
      <c r="CI73" s="252"/>
      <c r="CJ73" s="252"/>
      <c r="CK73" s="252"/>
      <c r="CL73" s="252"/>
      <c r="CM73" s="252"/>
      <c r="CN73" s="252"/>
      <c r="CO73" s="252"/>
      <c r="CP73" s="252"/>
      <c r="CQ73" s="252"/>
      <c r="CR73" s="252"/>
      <c r="CS73" s="252"/>
      <c r="CT73" s="252"/>
      <c r="CU73" s="252"/>
      <c r="CV73" s="252"/>
      <c r="CW73" s="252"/>
      <c r="CX73" s="252"/>
      <c r="CY73" s="252"/>
      <c r="CZ73" s="252"/>
      <c r="DA73" s="252"/>
      <c r="DB73" s="252"/>
      <c r="DC73" s="252"/>
      <c r="DD73" s="252"/>
      <c r="DE73" s="252"/>
      <c r="DF73" s="252"/>
    </row>
    <row r="74" spans="1:110" s="251" customFormat="1" ht="18" customHeight="1">
      <c r="A74" s="427"/>
      <c r="B74" s="1508"/>
      <c r="C74" s="1508"/>
      <c r="D74" s="1508"/>
      <c r="E74" s="1508"/>
      <c r="F74" s="1508"/>
      <c r="G74" s="1508"/>
      <c r="H74" s="1508"/>
      <c r="I74" s="1508"/>
      <c r="J74" s="1508"/>
      <c r="K74" s="1508"/>
      <c r="L74" s="1508"/>
      <c r="M74" s="1508"/>
      <c r="N74" s="1508"/>
      <c r="O74" s="1508"/>
      <c r="P74" s="1508"/>
      <c r="Q74" s="1508"/>
      <c r="R74" s="1508"/>
      <c r="S74" s="1508"/>
      <c r="T74" s="1508"/>
      <c r="U74" s="1508"/>
      <c r="V74" s="1508"/>
      <c r="W74" s="1508"/>
      <c r="X74" s="1508"/>
      <c r="Y74" s="1508"/>
      <c r="Z74" s="1508"/>
      <c r="AA74" s="1508"/>
      <c r="AB74" s="1508"/>
      <c r="AC74" s="1508"/>
      <c r="AD74" s="1508"/>
      <c r="AE74" s="1508"/>
      <c r="AF74" s="1508"/>
      <c r="AG74" s="1508"/>
      <c r="AH74" s="1508"/>
      <c r="AI74" s="1508"/>
      <c r="AJ74" s="1508"/>
      <c r="AK74" s="1508"/>
      <c r="AL74" s="1508"/>
      <c r="CA74" s="252"/>
      <c r="CB74" s="252"/>
      <c r="CC74" s="252"/>
      <c r="CD74" s="252"/>
      <c r="CE74" s="252"/>
      <c r="CF74" s="252"/>
      <c r="CG74" s="252"/>
      <c r="CH74" s="252"/>
      <c r="CI74" s="252"/>
      <c r="CJ74" s="252"/>
      <c r="CK74" s="252"/>
      <c r="CL74" s="252"/>
      <c r="CM74" s="252"/>
      <c r="CN74" s="252"/>
      <c r="CO74" s="252"/>
      <c r="CP74" s="252"/>
      <c r="CQ74" s="252"/>
      <c r="CR74" s="252"/>
      <c r="CS74" s="252"/>
      <c r="CT74" s="252"/>
      <c r="CU74" s="252"/>
      <c r="CV74" s="252"/>
      <c r="CW74" s="252"/>
      <c r="CX74" s="252"/>
      <c r="CY74" s="252"/>
      <c r="CZ74" s="252"/>
      <c r="DA74" s="252"/>
      <c r="DB74" s="252"/>
      <c r="DC74" s="252"/>
      <c r="DD74" s="252"/>
      <c r="DE74" s="252"/>
      <c r="DF74" s="252"/>
    </row>
    <row r="75" spans="1:110" s="251" customFormat="1" ht="18" customHeight="1">
      <c r="A75" s="427"/>
      <c r="B75" s="1509" t="s">
        <v>1294</v>
      </c>
      <c r="C75" s="1510"/>
      <c r="D75" s="1510"/>
      <c r="E75" s="1510"/>
      <c r="F75" s="1510"/>
      <c r="G75" s="1510"/>
      <c r="H75" s="1510"/>
      <c r="I75" s="1510"/>
      <c r="J75" s="1510"/>
      <c r="K75" s="1510"/>
      <c r="L75" s="1510"/>
      <c r="M75" s="1510"/>
      <c r="N75" s="1510"/>
      <c r="O75" s="1510"/>
      <c r="P75" s="1510"/>
      <c r="Q75" s="1510"/>
      <c r="R75" s="1510"/>
      <c r="S75" s="1510"/>
      <c r="T75" s="1510"/>
      <c r="U75" s="1510"/>
      <c r="V75" s="1510"/>
      <c r="W75" s="1510"/>
      <c r="X75" s="1510"/>
      <c r="Y75" s="1510"/>
      <c r="Z75" s="1510"/>
      <c r="AA75" s="1510"/>
      <c r="AB75" s="1510"/>
      <c r="AC75" s="1510"/>
      <c r="AD75" s="1510"/>
      <c r="AE75" s="1510"/>
      <c r="AF75" s="1510"/>
      <c r="AG75" s="1510"/>
      <c r="AH75" s="1510"/>
      <c r="AI75" s="1510"/>
      <c r="AJ75" s="1510"/>
      <c r="AK75" s="1510"/>
      <c r="AL75" s="1511"/>
      <c r="CA75" s="252"/>
      <c r="CB75" s="252"/>
      <c r="CC75" s="252"/>
      <c r="CD75" s="252"/>
      <c r="CE75" s="252"/>
      <c r="CF75" s="252"/>
      <c r="CG75" s="252"/>
      <c r="CH75" s="252"/>
      <c r="CI75" s="252"/>
      <c r="CJ75" s="252"/>
      <c r="CK75" s="252"/>
      <c r="CL75" s="252"/>
      <c r="CM75" s="252"/>
      <c r="CN75" s="252"/>
      <c r="CO75" s="252"/>
      <c r="CP75" s="252"/>
      <c r="CQ75" s="252"/>
      <c r="CR75" s="252"/>
      <c r="CS75" s="252"/>
      <c r="CT75" s="252"/>
      <c r="CU75" s="252"/>
      <c r="CV75" s="252"/>
      <c r="CW75" s="252"/>
      <c r="CX75" s="252"/>
      <c r="CY75" s="252"/>
      <c r="CZ75" s="252"/>
      <c r="DA75" s="252"/>
      <c r="DB75" s="252"/>
      <c r="DC75" s="252"/>
      <c r="DD75" s="252"/>
      <c r="DE75" s="252"/>
      <c r="DF75" s="252"/>
    </row>
    <row r="76" spans="1:110" s="251" customFormat="1" ht="18" customHeight="1">
      <c r="A76" s="427"/>
      <c r="B76" s="1512"/>
      <c r="C76" s="1513"/>
      <c r="D76" s="1513"/>
      <c r="E76" s="1513"/>
      <c r="F76" s="1513"/>
      <c r="G76" s="1513"/>
      <c r="H76" s="1513"/>
      <c r="I76" s="1513"/>
      <c r="J76" s="1513"/>
      <c r="K76" s="1513"/>
      <c r="L76" s="1513"/>
      <c r="M76" s="1513"/>
      <c r="N76" s="1513"/>
      <c r="O76" s="1513"/>
      <c r="P76" s="1513"/>
      <c r="Q76" s="1513"/>
      <c r="R76" s="1513"/>
      <c r="S76" s="1513"/>
      <c r="T76" s="1513"/>
      <c r="U76" s="1513"/>
      <c r="V76" s="1513"/>
      <c r="W76" s="1513"/>
      <c r="X76" s="1513"/>
      <c r="Y76" s="1513"/>
      <c r="Z76" s="1513"/>
      <c r="AA76" s="1513"/>
      <c r="AB76" s="1513"/>
      <c r="AC76" s="1513"/>
      <c r="AD76" s="1513"/>
      <c r="AE76" s="1513"/>
      <c r="AF76" s="1513"/>
      <c r="AG76" s="1513"/>
      <c r="AH76" s="1513"/>
      <c r="AI76" s="1513"/>
      <c r="AJ76" s="1513"/>
      <c r="AK76" s="1513"/>
      <c r="AL76" s="1514"/>
      <c r="CA76" s="252"/>
      <c r="CB76" s="252"/>
      <c r="CC76" s="252"/>
      <c r="CD76" s="252"/>
      <c r="CE76" s="252"/>
      <c r="CF76" s="252"/>
      <c r="CG76" s="252"/>
      <c r="CH76" s="252"/>
      <c r="CI76" s="252"/>
      <c r="CJ76" s="252"/>
      <c r="CK76" s="252"/>
      <c r="CL76" s="252"/>
      <c r="CM76" s="252"/>
      <c r="CN76" s="252"/>
      <c r="CO76" s="252"/>
      <c r="CP76" s="252"/>
      <c r="CQ76" s="252"/>
      <c r="CR76" s="252"/>
      <c r="CS76" s="252"/>
      <c r="CT76" s="252"/>
      <c r="CU76" s="252"/>
      <c r="CV76" s="252"/>
      <c r="CW76" s="252"/>
      <c r="CX76" s="252"/>
      <c r="CY76" s="252"/>
      <c r="CZ76" s="252"/>
      <c r="DA76" s="252"/>
      <c r="DB76" s="252"/>
      <c r="DC76" s="252"/>
      <c r="DD76" s="252"/>
      <c r="DE76" s="252"/>
      <c r="DF76" s="252"/>
    </row>
    <row r="77" spans="1:110" s="251" customFormat="1" ht="18" customHeight="1">
      <c r="A77" s="427"/>
      <c r="B77" s="1512"/>
      <c r="C77" s="1513"/>
      <c r="D77" s="1513"/>
      <c r="E77" s="1513"/>
      <c r="F77" s="1513"/>
      <c r="G77" s="1513"/>
      <c r="H77" s="1513"/>
      <c r="I77" s="1513"/>
      <c r="J77" s="1513"/>
      <c r="K77" s="1513"/>
      <c r="L77" s="1513"/>
      <c r="M77" s="1513"/>
      <c r="N77" s="1513"/>
      <c r="O77" s="1513"/>
      <c r="P77" s="1513"/>
      <c r="Q77" s="1513"/>
      <c r="R77" s="1513"/>
      <c r="S77" s="1513"/>
      <c r="T77" s="1513"/>
      <c r="U77" s="1513"/>
      <c r="V77" s="1513"/>
      <c r="W77" s="1513"/>
      <c r="X77" s="1513"/>
      <c r="Y77" s="1513"/>
      <c r="Z77" s="1513"/>
      <c r="AA77" s="1513"/>
      <c r="AB77" s="1513"/>
      <c r="AC77" s="1513"/>
      <c r="AD77" s="1513"/>
      <c r="AE77" s="1513"/>
      <c r="AF77" s="1513"/>
      <c r="AG77" s="1513"/>
      <c r="AH77" s="1513"/>
      <c r="AI77" s="1513"/>
      <c r="AJ77" s="1513"/>
      <c r="AK77" s="1513"/>
      <c r="AL77" s="1514"/>
      <c r="CA77" s="252"/>
      <c r="CB77" s="252"/>
      <c r="CC77" s="252"/>
      <c r="CD77" s="252"/>
      <c r="CE77" s="252"/>
      <c r="CF77" s="252"/>
      <c r="CG77" s="252"/>
      <c r="CH77" s="252"/>
      <c r="CI77" s="252"/>
      <c r="CJ77" s="252"/>
      <c r="CK77" s="252"/>
      <c r="CL77" s="252"/>
      <c r="CM77" s="252"/>
      <c r="CN77" s="252"/>
      <c r="CO77" s="252"/>
      <c r="CP77" s="252"/>
      <c r="CQ77" s="252"/>
      <c r="CR77" s="252"/>
      <c r="CS77" s="252"/>
      <c r="CT77" s="252"/>
      <c r="CU77" s="252"/>
      <c r="CV77" s="252"/>
      <c r="CW77" s="252"/>
      <c r="CX77" s="252"/>
      <c r="CY77" s="252"/>
      <c r="CZ77" s="252"/>
      <c r="DA77" s="252"/>
      <c r="DB77" s="252"/>
      <c r="DC77" s="252"/>
      <c r="DD77" s="252"/>
      <c r="DE77" s="252"/>
      <c r="DF77" s="252"/>
    </row>
    <row r="78" spans="1:110" s="251" customFormat="1" ht="18" customHeight="1">
      <c r="A78" s="427"/>
      <c r="B78" s="1512"/>
      <c r="C78" s="1513"/>
      <c r="D78" s="1513"/>
      <c r="E78" s="1513"/>
      <c r="F78" s="1513"/>
      <c r="G78" s="1513"/>
      <c r="H78" s="1513"/>
      <c r="I78" s="1513"/>
      <c r="J78" s="1513"/>
      <c r="K78" s="1513"/>
      <c r="L78" s="1513"/>
      <c r="M78" s="1513"/>
      <c r="N78" s="1513"/>
      <c r="O78" s="1513"/>
      <c r="P78" s="1513"/>
      <c r="Q78" s="1513"/>
      <c r="R78" s="1513"/>
      <c r="S78" s="1513"/>
      <c r="T78" s="1513"/>
      <c r="U78" s="1513"/>
      <c r="V78" s="1513"/>
      <c r="W78" s="1513"/>
      <c r="X78" s="1513"/>
      <c r="Y78" s="1513"/>
      <c r="Z78" s="1513"/>
      <c r="AA78" s="1513"/>
      <c r="AB78" s="1513"/>
      <c r="AC78" s="1513"/>
      <c r="AD78" s="1513"/>
      <c r="AE78" s="1513"/>
      <c r="AF78" s="1513"/>
      <c r="AG78" s="1513"/>
      <c r="AH78" s="1513"/>
      <c r="AI78" s="1513"/>
      <c r="AJ78" s="1513"/>
      <c r="AK78" s="1513"/>
      <c r="AL78" s="1514"/>
      <c r="CA78" s="252"/>
      <c r="CB78" s="252"/>
      <c r="CC78" s="252"/>
      <c r="CD78" s="252"/>
      <c r="CE78" s="252"/>
      <c r="CF78" s="252"/>
      <c r="CG78" s="252"/>
      <c r="CH78" s="252"/>
      <c r="CI78" s="252"/>
      <c r="CJ78" s="252"/>
      <c r="CK78" s="252"/>
      <c r="CL78" s="252"/>
      <c r="CM78" s="252"/>
      <c r="CN78" s="252"/>
      <c r="CO78" s="252"/>
      <c r="CP78" s="252"/>
      <c r="CQ78" s="252"/>
      <c r="CR78" s="252"/>
      <c r="CS78" s="252"/>
      <c r="CT78" s="252"/>
      <c r="CU78" s="252"/>
      <c r="CV78" s="252"/>
      <c r="CW78" s="252"/>
      <c r="CX78" s="252"/>
      <c r="CY78" s="252"/>
      <c r="CZ78" s="252"/>
      <c r="DA78" s="252"/>
      <c r="DB78" s="252"/>
      <c r="DC78" s="252"/>
      <c r="DD78" s="252"/>
      <c r="DE78" s="252"/>
      <c r="DF78" s="252"/>
    </row>
    <row r="79" spans="1:110" s="251" customFormat="1" ht="18" customHeight="1">
      <c r="A79" s="427"/>
      <c r="B79" s="1512"/>
      <c r="C79" s="1513"/>
      <c r="D79" s="1513"/>
      <c r="E79" s="1513"/>
      <c r="F79" s="1513"/>
      <c r="G79" s="1513"/>
      <c r="H79" s="1513"/>
      <c r="I79" s="1513"/>
      <c r="J79" s="1513"/>
      <c r="K79" s="1513"/>
      <c r="L79" s="1513"/>
      <c r="M79" s="1513"/>
      <c r="N79" s="1513"/>
      <c r="O79" s="1513"/>
      <c r="P79" s="1513"/>
      <c r="Q79" s="1513"/>
      <c r="R79" s="1513"/>
      <c r="S79" s="1513"/>
      <c r="T79" s="1513"/>
      <c r="U79" s="1513"/>
      <c r="V79" s="1513"/>
      <c r="W79" s="1513"/>
      <c r="X79" s="1513"/>
      <c r="Y79" s="1513"/>
      <c r="Z79" s="1513"/>
      <c r="AA79" s="1513"/>
      <c r="AB79" s="1513"/>
      <c r="AC79" s="1513"/>
      <c r="AD79" s="1513"/>
      <c r="AE79" s="1513"/>
      <c r="AF79" s="1513"/>
      <c r="AG79" s="1513"/>
      <c r="AH79" s="1513"/>
      <c r="AI79" s="1513"/>
      <c r="AJ79" s="1513"/>
      <c r="AK79" s="1513"/>
      <c r="AL79" s="1514"/>
      <c r="CA79" s="252"/>
      <c r="CB79" s="252"/>
      <c r="CC79" s="252"/>
      <c r="CD79" s="252"/>
      <c r="CE79" s="252"/>
      <c r="CF79" s="252"/>
      <c r="CG79" s="252"/>
      <c r="CH79" s="252"/>
      <c r="CI79" s="252"/>
      <c r="CJ79" s="252"/>
      <c r="CK79" s="252"/>
      <c r="CL79" s="252"/>
      <c r="CM79" s="252"/>
      <c r="CN79" s="252"/>
      <c r="CO79" s="252"/>
      <c r="CP79" s="252"/>
      <c r="CQ79" s="252"/>
      <c r="CR79" s="252"/>
      <c r="CS79" s="252"/>
      <c r="CT79" s="252"/>
      <c r="CU79" s="252"/>
      <c r="CV79" s="252"/>
      <c r="CW79" s="252"/>
      <c r="CX79" s="252"/>
      <c r="CY79" s="252"/>
      <c r="CZ79" s="252"/>
      <c r="DA79" s="252"/>
      <c r="DB79" s="252"/>
      <c r="DC79" s="252"/>
      <c r="DD79" s="252"/>
      <c r="DE79" s="252"/>
      <c r="DF79" s="252"/>
    </row>
    <row r="80" spans="1:110" s="251" customFormat="1" ht="18" customHeight="1">
      <c r="A80" s="427"/>
      <c r="B80" s="1512"/>
      <c r="C80" s="1513"/>
      <c r="D80" s="1513"/>
      <c r="E80" s="1513"/>
      <c r="F80" s="1513"/>
      <c r="G80" s="1513"/>
      <c r="H80" s="1513"/>
      <c r="I80" s="1513"/>
      <c r="J80" s="1513"/>
      <c r="K80" s="1513"/>
      <c r="L80" s="1513"/>
      <c r="M80" s="1513"/>
      <c r="N80" s="1513"/>
      <c r="O80" s="1513"/>
      <c r="P80" s="1513"/>
      <c r="Q80" s="1513"/>
      <c r="R80" s="1513"/>
      <c r="S80" s="1513"/>
      <c r="T80" s="1513"/>
      <c r="U80" s="1513"/>
      <c r="V80" s="1513"/>
      <c r="W80" s="1513"/>
      <c r="X80" s="1513"/>
      <c r="Y80" s="1513"/>
      <c r="Z80" s="1513"/>
      <c r="AA80" s="1513"/>
      <c r="AB80" s="1513"/>
      <c r="AC80" s="1513"/>
      <c r="AD80" s="1513"/>
      <c r="AE80" s="1513"/>
      <c r="AF80" s="1513"/>
      <c r="AG80" s="1513"/>
      <c r="AH80" s="1513"/>
      <c r="AI80" s="1513"/>
      <c r="AJ80" s="1513"/>
      <c r="AK80" s="1513"/>
      <c r="AL80" s="1514"/>
      <c r="CA80" s="252"/>
      <c r="CB80" s="252"/>
      <c r="CC80" s="252"/>
      <c r="CD80" s="252"/>
      <c r="CE80" s="252"/>
      <c r="CF80" s="252"/>
      <c r="CG80" s="252"/>
      <c r="CH80" s="252"/>
      <c r="CI80" s="252"/>
      <c r="CJ80" s="252"/>
      <c r="CK80" s="252"/>
      <c r="CL80" s="252"/>
      <c r="CM80" s="252"/>
      <c r="CN80" s="252"/>
      <c r="CO80" s="252"/>
      <c r="CP80" s="252"/>
      <c r="CQ80" s="252"/>
      <c r="CR80" s="252"/>
      <c r="CS80" s="252"/>
      <c r="CT80" s="252"/>
      <c r="CU80" s="252"/>
      <c r="CV80" s="252"/>
      <c r="CW80" s="252"/>
      <c r="CX80" s="252"/>
      <c r="CY80" s="252"/>
      <c r="CZ80" s="252"/>
      <c r="DA80" s="252"/>
      <c r="DB80" s="252"/>
      <c r="DC80" s="252"/>
      <c r="DD80" s="252"/>
      <c r="DE80" s="252"/>
      <c r="DF80" s="252"/>
    </row>
    <row r="81" spans="1:110" s="251" customFormat="1" ht="18" customHeight="1">
      <c r="A81" s="427"/>
      <c r="B81" s="1512"/>
      <c r="C81" s="1513"/>
      <c r="D81" s="1513"/>
      <c r="E81" s="1513"/>
      <c r="F81" s="1513"/>
      <c r="G81" s="1513"/>
      <c r="H81" s="1513"/>
      <c r="I81" s="1513"/>
      <c r="J81" s="1513"/>
      <c r="K81" s="1513"/>
      <c r="L81" s="1513"/>
      <c r="M81" s="1513"/>
      <c r="N81" s="1513"/>
      <c r="O81" s="1513"/>
      <c r="P81" s="1513"/>
      <c r="Q81" s="1513"/>
      <c r="R81" s="1513"/>
      <c r="S81" s="1513"/>
      <c r="T81" s="1513"/>
      <c r="U81" s="1513"/>
      <c r="V81" s="1513"/>
      <c r="W81" s="1513"/>
      <c r="X81" s="1513"/>
      <c r="Y81" s="1513"/>
      <c r="Z81" s="1513"/>
      <c r="AA81" s="1513"/>
      <c r="AB81" s="1513"/>
      <c r="AC81" s="1513"/>
      <c r="AD81" s="1513"/>
      <c r="AE81" s="1513"/>
      <c r="AF81" s="1513"/>
      <c r="AG81" s="1513"/>
      <c r="AH81" s="1513"/>
      <c r="AI81" s="1513"/>
      <c r="AJ81" s="1513"/>
      <c r="AK81" s="1513"/>
      <c r="AL81" s="1514"/>
      <c r="CA81" s="252"/>
      <c r="CB81" s="252"/>
      <c r="CC81" s="252"/>
      <c r="CD81" s="252"/>
      <c r="CE81" s="252"/>
      <c r="CF81" s="252"/>
      <c r="CG81" s="252"/>
      <c r="CH81" s="252"/>
      <c r="CI81" s="252"/>
      <c r="CJ81" s="252"/>
      <c r="CK81" s="252"/>
      <c r="CL81" s="252"/>
      <c r="CM81" s="252"/>
      <c r="CN81" s="252"/>
      <c r="CO81" s="252"/>
      <c r="CP81" s="252"/>
      <c r="CQ81" s="252"/>
      <c r="CR81" s="252"/>
      <c r="CS81" s="252"/>
      <c r="CT81" s="252"/>
      <c r="CU81" s="252"/>
      <c r="CV81" s="252"/>
      <c r="CW81" s="252"/>
      <c r="CX81" s="252"/>
      <c r="CY81" s="252"/>
      <c r="CZ81" s="252"/>
      <c r="DA81" s="252"/>
      <c r="DB81" s="252"/>
      <c r="DC81" s="252"/>
      <c r="DD81" s="252"/>
      <c r="DE81" s="252"/>
      <c r="DF81" s="252"/>
    </row>
    <row r="82" spans="1:110" s="251" customFormat="1" ht="18" customHeight="1">
      <c r="A82" s="427"/>
      <c r="B82" s="1512"/>
      <c r="C82" s="1513"/>
      <c r="D82" s="1513"/>
      <c r="E82" s="1513"/>
      <c r="F82" s="1513"/>
      <c r="G82" s="1513"/>
      <c r="H82" s="1513"/>
      <c r="I82" s="1513"/>
      <c r="J82" s="1513"/>
      <c r="K82" s="1513"/>
      <c r="L82" s="1513"/>
      <c r="M82" s="1513"/>
      <c r="N82" s="1513"/>
      <c r="O82" s="1513"/>
      <c r="P82" s="1513"/>
      <c r="Q82" s="1513"/>
      <c r="R82" s="1513"/>
      <c r="S82" s="1513"/>
      <c r="T82" s="1513"/>
      <c r="U82" s="1513"/>
      <c r="V82" s="1513"/>
      <c r="W82" s="1513"/>
      <c r="X82" s="1513"/>
      <c r="Y82" s="1513"/>
      <c r="Z82" s="1513"/>
      <c r="AA82" s="1513"/>
      <c r="AB82" s="1513"/>
      <c r="AC82" s="1513"/>
      <c r="AD82" s="1513"/>
      <c r="AE82" s="1513"/>
      <c r="AF82" s="1513"/>
      <c r="AG82" s="1513"/>
      <c r="AH82" s="1513"/>
      <c r="AI82" s="1513"/>
      <c r="AJ82" s="1513"/>
      <c r="AK82" s="1513"/>
      <c r="AL82" s="1514"/>
      <c r="CA82" s="252"/>
      <c r="CB82" s="252"/>
      <c r="CC82" s="252"/>
      <c r="CD82" s="252"/>
      <c r="CE82" s="252"/>
      <c r="CF82" s="252"/>
      <c r="CG82" s="252"/>
      <c r="CH82" s="252"/>
      <c r="CI82" s="252"/>
      <c r="CJ82" s="252"/>
      <c r="CK82" s="252"/>
      <c r="CL82" s="252"/>
      <c r="CM82" s="252"/>
      <c r="CN82" s="252"/>
      <c r="CO82" s="252"/>
      <c r="CP82" s="252"/>
      <c r="CQ82" s="252"/>
      <c r="CR82" s="252"/>
      <c r="CS82" s="252"/>
      <c r="CT82" s="252"/>
      <c r="CU82" s="252"/>
      <c r="CV82" s="252"/>
      <c r="CW82" s="252"/>
      <c r="CX82" s="252"/>
      <c r="CY82" s="252"/>
      <c r="CZ82" s="252"/>
      <c r="DA82" s="252"/>
      <c r="DB82" s="252"/>
      <c r="DC82" s="252"/>
      <c r="DD82" s="252"/>
      <c r="DE82" s="252"/>
      <c r="DF82" s="252"/>
    </row>
    <row r="83" spans="1:110" s="251" customFormat="1" ht="18" customHeight="1">
      <c r="A83" s="427"/>
      <c r="B83" s="1512"/>
      <c r="C83" s="1513"/>
      <c r="D83" s="1513"/>
      <c r="E83" s="1513"/>
      <c r="F83" s="1513"/>
      <c r="G83" s="1513"/>
      <c r="H83" s="1513"/>
      <c r="I83" s="1513"/>
      <c r="J83" s="1513"/>
      <c r="K83" s="1513"/>
      <c r="L83" s="1513"/>
      <c r="M83" s="1513"/>
      <c r="N83" s="1513"/>
      <c r="O83" s="1513"/>
      <c r="P83" s="1513"/>
      <c r="Q83" s="1513"/>
      <c r="R83" s="1513"/>
      <c r="S83" s="1513"/>
      <c r="T83" s="1513"/>
      <c r="U83" s="1513"/>
      <c r="V83" s="1513"/>
      <c r="W83" s="1513"/>
      <c r="X83" s="1513"/>
      <c r="Y83" s="1513"/>
      <c r="Z83" s="1513"/>
      <c r="AA83" s="1513"/>
      <c r="AB83" s="1513"/>
      <c r="AC83" s="1513"/>
      <c r="AD83" s="1513"/>
      <c r="AE83" s="1513"/>
      <c r="AF83" s="1513"/>
      <c r="AG83" s="1513"/>
      <c r="AH83" s="1513"/>
      <c r="AI83" s="1513"/>
      <c r="AJ83" s="1513"/>
      <c r="AK83" s="1513"/>
      <c r="AL83" s="1514"/>
      <c r="CA83" s="252"/>
      <c r="CB83" s="252"/>
      <c r="CC83" s="252"/>
      <c r="CD83" s="252"/>
      <c r="CE83" s="252"/>
      <c r="CF83" s="252"/>
      <c r="CG83" s="252"/>
      <c r="CH83" s="252"/>
      <c r="CI83" s="252"/>
      <c r="CJ83" s="252"/>
      <c r="CK83" s="252"/>
      <c r="CL83" s="252"/>
      <c r="CM83" s="252"/>
      <c r="CN83" s="252"/>
      <c r="CO83" s="252"/>
      <c r="CP83" s="252"/>
      <c r="CQ83" s="252"/>
      <c r="CR83" s="252"/>
      <c r="CS83" s="252"/>
      <c r="CT83" s="252"/>
      <c r="CU83" s="252"/>
      <c r="CV83" s="252"/>
      <c r="CW83" s="252"/>
      <c r="CX83" s="252"/>
      <c r="CY83" s="252"/>
      <c r="CZ83" s="252"/>
      <c r="DA83" s="252"/>
      <c r="DB83" s="252"/>
      <c r="DC83" s="252"/>
      <c r="DD83" s="252"/>
      <c r="DE83" s="252"/>
      <c r="DF83" s="252"/>
    </row>
    <row r="84" spans="1:110" s="251" customFormat="1" ht="18" customHeight="1">
      <c r="A84" s="427"/>
      <c r="B84" s="1515"/>
      <c r="C84" s="1516"/>
      <c r="D84" s="1516"/>
      <c r="E84" s="1516"/>
      <c r="F84" s="1516"/>
      <c r="G84" s="1516"/>
      <c r="H84" s="1516"/>
      <c r="I84" s="1516"/>
      <c r="J84" s="1516"/>
      <c r="K84" s="1516"/>
      <c r="L84" s="1516"/>
      <c r="M84" s="1516"/>
      <c r="N84" s="1516"/>
      <c r="O84" s="1516"/>
      <c r="P84" s="1516"/>
      <c r="Q84" s="1516"/>
      <c r="R84" s="1516"/>
      <c r="S84" s="1516"/>
      <c r="T84" s="1516"/>
      <c r="U84" s="1516"/>
      <c r="V84" s="1516"/>
      <c r="W84" s="1516"/>
      <c r="X84" s="1516"/>
      <c r="Y84" s="1516"/>
      <c r="Z84" s="1516"/>
      <c r="AA84" s="1516"/>
      <c r="AB84" s="1516"/>
      <c r="AC84" s="1516"/>
      <c r="AD84" s="1516"/>
      <c r="AE84" s="1516"/>
      <c r="AF84" s="1516"/>
      <c r="AG84" s="1516"/>
      <c r="AH84" s="1516"/>
      <c r="AI84" s="1516"/>
      <c r="AJ84" s="1516"/>
      <c r="AK84" s="1516"/>
      <c r="AL84" s="1517"/>
      <c r="CA84" s="252"/>
      <c r="CB84" s="252"/>
      <c r="CC84" s="252"/>
      <c r="CD84" s="252"/>
      <c r="CE84" s="252"/>
      <c r="CF84" s="252"/>
      <c r="CG84" s="252"/>
      <c r="CH84" s="252"/>
      <c r="CI84" s="252"/>
      <c r="CJ84" s="252"/>
      <c r="CK84" s="252"/>
      <c r="CL84" s="252"/>
      <c r="CM84" s="252"/>
      <c r="CN84" s="252"/>
      <c r="CO84" s="252"/>
      <c r="CP84" s="252"/>
      <c r="CQ84" s="252"/>
      <c r="CR84" s="252"/>
      <c r="CS84" s="252"/>
      <c r="CT84" s="252"/>
      <c r="CU84" s="252"/>
      <c r="CV84" s="252"/>
      <c r="CW84" s="252"/>
      <c r="CX84" s="252"/>
      <c r="CY84" s="252"/>
      <c r="CZ84" s="252"/>
      <c r="DA84" s="252"/>
      <c r="DB84" s="252"/>
      <c r="DC84" s="252"/>
      <c r="DD84" s="252"/>
      <c r="DE84" s="252"/>
      <c r="DF84" s="252"/>
    </row>
    <row r="85" spans="1:110" s="251" customFormat="1" ht="18" customHeight="1">
      <c r="A85" s="427"/>
      <c r="B85" s="432"/>
      <c r="C85" s="432"/>
      <c r="D85" s="432"/>
      <c r="E85" s="432"/>
      <c r="F85" s="432"/>
      <c r="G85" s="432"/>
      <c r="H85" s="432"/>
      <c r="I85" s="432"/>
      <c r="J85" s="432"/>
      <c r="K85" s="432"/>
      <c r="L85" s="432"/>
      <c r="M85" s="432"/>
      <c r="N85" s="432"/>
      <c r="O85" s="432"/>
      <c r="P85" s="432"/>
      <c r="Q85" s="432"/>
      <c r="R85" s="432"/>
      <c r="S85" s="432"/>
      <c r="T85" s="432"/>
      <c r="U85" s="432"/>
      <c r="V85" s="432"/>
      <c r="W85" s="432"/>
      <c r="X85" s="432"/>
      <c r="Y85" s="432"/>
      <c r="Z85" s="432"/>
      <c r="AA85" s="432"/>
      <c r="AB85" s="432"/>
      <c r="AC85" s="432"/>
      <c r="AD85" s="432"/>
      <c r="AE85" s="432"/>
      <c r="AF85" s="432"/>
      <c r="AG85" s="432"/>
      <c r="AH85" s="432"/>
      <c r="AI85" s="432"/>
      <c r="AJ85" s="432"/>
      <c r="AK85" s="432"/>
      <c r="AL85" s="432"/>
      <c r="CA85" s="252"/>
      <c r="CB85" s="252"/>
      <c r="CC85" s="252"/>
      <c r="CD85" s="252"/>
      <c r="CE85" s="252"/>
      <c r="CF85" s="252"/>
      <c r="CG85" s="252"/>
      <c r="CH85" s="252"/>
      <c r="CI85" s="252"/>
      <c r="CJ85" s="252"/>
      <c r="CK85" s="252"/>
      <c r="CL85" s="252"/>
      <c r="CM85" s="252"/>
      <c r="CN85" s="252"/>
      <c r="CO85" s="252"/>
      <c r="CP85" s="252"/>
      <c r="CQ85" s="252"/>
      <c r="CR85" s="252"/>
      <c r="CS85" s="252"/>
      <c r="CT85" s="252"/>
      <c r="CU85" s="252"/>
      <c r="CV85" s="252"/>
      <c r="CW85" s="252"/>
      <c r="CX85" s="252"/>
      <c r="CY85" s="252"/>
      <c r="CZ85" s="252"/>
      <c r="DA85" s="252"/>
      <c r="DB85" s="252"/>
      <c r="DC85" s="252"/>
      <c r="DD85" s="252"/>
      <c r="DE85" s="252"/>
      <c r="DF85" s="252"/>
    </row>
    <row r="86" spans="1:110" s="251" customFormat="1" ht="18" customHeight="1">
      <c r="A86" s="426" t="s">
        <v>1295</v>
      </c>
      <c r="B86" s="432"/>
      <c r="C86" s="432"/>
      <c r="D86" s="432"/>
      <c r="E86" s="432"/>
      <c r="F86" s="432"/>
      <c r="G86" s="432"/>
      <c r="H86" s="432"/>
      <c r="I86" s="432"/>
      <c r="J86" s="432"/>
      <c r="K86" s="432"/>
      <c r="L86" s="432"/>
      <c r="M86" s="432"/>
      <c r="N86" s="432"/>
      <c r="O86" s="432"/>
      <c r="P86" s="432"/>
      <c r="Q86" s="432"/>
      <c r="R86" s="432"/>
      <c r="S86" s="432"/>
      <c r="T86" s="432"/>
      <c r="U86" s="432"/>
      <c r="V86" s="432"/>
      <c r="W86" s="432"/>
      <c r="X86" s="432"/>
      <c r="Y86" s="432"/>
      <c r="Z86" s="432"/>
      <c r="AA86" s="432"/>
      <c r="AB86" s="432"/>
      <c r="AC86" s="432"/>
      <c r="AD86" s="432"/>
      <c r="AE86" s="432"/>
      <c r="AF86" s="432"/>
      <c r="AG86" s="432"/>
      <c r="AH86" s="432"/>
      <c r="AI86" s="432"/>
      <c r="AJ86" s="432"/>
      <c r="AK86" s="432"/>
      <c r="AL86" s="432"/>
      <c r="CA86" s="252"/>
      <c r="CB86" s="252"/>
      <c r="CC86" s="252"/>
      <c r="CD86" s="252"/>
      <c r="CE86" s="252"/>
      <c r="CF86" s="252"/>
      <c r="CG86" s="252"/>
      <c r="CH86" s="252"/>
      <c r="CI86" s="252"/>
      <c r="CJ86" s="252"/>
      <c r="CK86" s="252"/>
      <c r="CL86" s="252"/>
      <c r="CM86" s="252"/>
      <c r="CN86" s="252"/>
      <c r="CO86" s="252"/>
      <c r="CP86" s="252"/>
      <c r="CQ86" s="252"/>
      <c r="CR86" s="252"/>
      <c r="CS86" s="252"/>
      <c r="CT86" s="252"/>
      <c r="CU86" s="252"/>
      <c r="CV86" s="252"/>
      <c r="CW86" s="252"/>
      <c r="CX86" s="252"/>
      <c r="CY86" s="252"/>
      <c r="CZ86" s="252"/>
      <c r="DA86" s="252"/>
      <c r="DB86" s="252"/>
      <c r="DC86" s="252"/>
      <c r="DD86" s="252"/>
      <c r="DE86" s="252"/>
      <c r="DF86" s="252"/>
    </row>
    <row r="87" spans="1:110" s="251" customFormat="1" ht="18" customHeight="1">
      <c r="A87" s="427"/>
      <c r="B87" s="1508" t="s">
        <v>1296</v>
      </c>
      <c r="C87" s="1508"/>
      <c r="D87" s="1508"/>
      <c r="E87" s="1508"/>
      <c r="F87" s="1508"/>
      <c r="G87" s="1508"/>
      <c r="H87" s="1508"/>
      <c r="I87" s="1508"/>
      <c r="J87" s="1508"/>
      <c r="K87" s="1508"/>
      <c r="L87" s="1508"/>
      <c r="M87" s="1508"/>
      <c r="N87" s="1508"/>
      <c r="O87" s="1508"/>
      <c r="P87" s="1508"/>
      <c r="Q87" s="1508"/>
      <c r="R87" s="1508"/>
      <c r="S87" s="1508"/>
      <c r="T87" s="1508"/>
      <c r="U87" s="1508"/>
      <c r="V87" s="1508"/>
      <c r="W87" s="1508"/>
      <c r="X87" s="1508"/>
      <c r="Y87" s="1508"/>
      <c r="Z87" s="1508"/>
      <c r="AA87" s="1508"/>
      <c r="AB87" s="1508"/>
      <c r="AC87" s="1508"/>
      <c r="AD87" s="1508"/>
      <c r="AE87" s="1508"/>
      <c r="AF87" s="1508"/>
      <c r="AG87" s="1508"/>
      <c r="AH87" s="1508"/>
      <c r="AI87" s="1508"/>
      <c r="AJ87" s="1508"/>
      <c r="AK87" s="1508"/>
      <c r="AL87" s="1508"/>
      <c r="CA87" s="252"/>
      <c r="CB87" s="252"/>
      <c r="CC87" s="252"/>
      <c r="CD87" s="252"/>
      <c r="CE87" s="252"/>
      <c r="CF87" s="252"/>
      <c r="CG87" s="252"/>
      <c r="CH87" s="252"/>
      <c r="CI87" s="252"/>
      <c r="CJ87" s="252"/>
      <c r="CK87" s="252"/>
      <c r="CL87" s="252"/>
      <c r="CM87" s="252"/>
      <c r="CN87" s="252"/>
      <c r="CO87" s="252"/>
      <c r="CP87" s="252"/>
      <c r="CQ87" s="252"/>
      <c r="CR87" s="252"/>
      <c r="CS87" s="252"/>
      <c r="CT87" s="252"/>
      <c r="CU87" s="252"/>
      <c r="CV87" s="252"/>
      <c r="CW87" s="252"/>
      <c r="CX87" s="252"/>
      <c r="CY87" s="252"/>
      <c r="CZ87" s="252"/>
      <c r="DA87" s="252"/>
      <c r="DB87" s="252"/>
      <c r="DC87" s="252"/>
      <c r="DD87" s="252"/>
      <c r="DE87" s="252"/>
      <c r="DF87" s="252"/>
    </row>
    <row r="88" spans="1:110" s="251" customFormat="1" ht="18" customHeight="1">
      <c r="A88" s="427"/>
      <c r="B88" s="1508"/>
      <c r="C88" s="1508"/>
      <c r="D88" s="1508"/>
      <c r="E88" s="1508"/>
      <c r="F88" s="1508"/>
      <c r="G88" s="1508"/>
      <c r="H88" s="1508"/>
      <c r="I88" s="1508"/>
      <c r="J88" s="1508"/>
      <c r="K88" s="1508"/>
      <c r="L88" s="1508"/>
      <c r="M88" s="1508"/>
      <c r="N88" s="1508"/>
      <c r="O88" s="1508"/>
      <c r="P88" s="1508"/>
      <c r="Q88" s="1508"/>
      <c r="R88" s="1508"/>
      <c r="S88" s="1508"/>
      <c r="T88" s="1508"/>
      <c r="U88" s="1508"/>
      <c r="V88" s="1508"/>
      <c r="W88" s="1508"/>
      <c r="X88" s="1508"/>
      <c r="Y88" s="1508"/>
      <c r="Z88" s="1508"/>
      <c r="AA88" s="1508"/>
      <c r="AB88" s="1508"/>
      <c r="AC88" s="1508"/>
      <c r="AD88" s="1508"/>
      <c r="AE88" s="1508"/>
      <c r="AF88" s="1508"/>
      <c r="AG88" s="1508"/>
      <c r="AH88" s="1508"/>
      <c r="AI88" s="1508"/>
      <c r="AJ88" s="1508"/>
      <c r="AK88" s="1508"/>
      <c r="AL88" s="1508"/>
      <c r="CA88" s="252"/>
      <c r="CB88" s="252"/>
      <c r="CC88" s="252"/>
      <c r="CD88" s="252"/>
      <c r="CE88" s="252"/>
      <c r="CF88" s="252"/>
      <c r="CG88" s="252"/>
      <c r="CH88" s="252"/>
      <c r="CI88" s="252"/>
      <c r="CJ88" s="252"/>
      <c r="CK88" s="252"/>
      <c r="CL88" s="252"/>
      <c r="CM88" s="252"/>
      <c r="CN88" s="252"/>
      <c r="CO88" s="252"/>
      <c r="CP88" s="252"/>
      <c r="CQ88" s="252"/>
      <c r="CR88" s="252"/>
      <c r="CS88" s="252"/>
      <c r="CT88" s="252"/>
      <c r="CU88" s="252"/>
      <c r="CV88" s="252"/>
      <c r="CW88" s="252"/>
      <c r="CX88" s="252"/>
      <c r="CY88" s="252"/>
      <c r="CZ88" s="252"/>
      <c r="DA88" s="252"/>
      <c r="DB88" s="252"/>
      <c r="DC88" s="252"/>
      <c r="DD88" s="252"/>
      <c r="DE88" s="252"/>
      <c r="DF88" s="252"/>
    </row>
    <row r="89" spans="1:110" s="251" customFormat="1" ht="18" customHeight="1">
      <c r="A89" s="427"/>
      <c r="B89" s="1518" t="s">
        <v>892</v>
      </c>
      <c r="C89" s="1519"/>
      <c r="D89" s="1519"/>
      <c r="E89" s="1519"/>
      <c r="F89" s="1519"/>
      <c r="G89" s="1519"/>
      <c r="H89" s="1519"/>
      <c r="I89" s="1519"/>
      <c r="J89" s="1519"/>
      <c r="K89" s="1519"/>
      <c r="L89" s="1519"/>
      <c r="M89" s="1519"/>
      <c r="N89" s="1519"/>
      <c r="O89" s="1519"/>
      <c r="P89" s="1519"/>
      <c r="Q89" s="1519"/>
      <c r="R89" s="1519"/>
      <c r="S89" s="1519"/>
      <c r="T89" s="1519"/>
      <c r="U89" s="1519"/>
      <c r="V89" s="1519"/>
      <c r="W89" s="1519"/>
      <c r="X89" s="1519"/>
      <c r="Y89" s="1519"/>
      <c r="Z89" s="1519"/>
      <c r="AA89" s="1519"/>
      <c r="AB89" s="1519"/>
      <c r="AC89" s="1519"/>
      <c r="AD89" s="1519"/>
      <c r="AE89" s="1519"/>
      <c r="AF89" s="1519"/>
      <c r="AG89" s="1519"/>
      <c r="AH89" s="1519"/>
      <c r="AI89" s="1519"/>
      <c r="AJ89" s="1519"/>
      <c r="AK89" s="1519"/>
      <c r="AL89" s="1520"/>
      <c r="CA89" s="252"/>
      <c r="CB89" s="252"/>
      <c r="CC89" s="252"/>
      <c r="CD89" s="252"/>
      <c r="CE89" s="252"/>
      <c r="CF89" s="252"/>
      <c r="CG89" s="252"/>
      <c r="CH89" s="252"/>
      <c r="CI89" s="252"/>
      <c r="CJ89" s="252"/>
      <c r="CK89" s="252"/>
      <c r="CL89" s="252"/>
      <c r="CM89" s="252"/>
      <c r="CN89" s="252"/>
      <c r="CO89" s="252"/>
      <c r="CP89" s="252"/>
      <c r="CQ89" s="252"/>
      <c r="CR89" s="252"/>
      <c r="CS89" s="252"/>
      <c r="CT89" s="252"/>
      <c r="CU89" s="252"/>
      <c r="CV89" s="252"/>
      <c r="CW89" s="252"/>
      <c r="CX89" s="252"/>
      <c r="CY89" s="252"/>
      <c r="CZ89" s="252"/>
      <c r="DA89" s="252"/>
      <c r="DB89" s="252"/>
      <c r="DC89" s="252"/>
      <c r="DD89" s="252"/>
      <c r="DE89" s="252"/>
      <c r="DF89" s="252"/>
    </row>
    <row r="90" spans="1:110" s="251" customFormat="1" ht="18" customHeight="1">
      <c r="A90" s="427"/>
      <c r="B90" s="432"/>
      <c r="C90" s="432"/>
      <c r="D90" s="432"/>
      <c r="E90" s="432"/>
      <c r="F90" s="432"/>
      <c r="G90" s="432"/>
      <c r="H90" s="432"/>
      <c r="I90" s="432"/>
      <c r="J90" s="432"/>
      <c r="K90" s="432"/>
      <c r="L90" s="432"/>
      <c r="M90" s="432"/>
      <c r="N90" s="432"/>
      <c r="O90" s="432"/>
      <c r="P90" s="432"/>
      <c r="Q90" s="432"/>
      <c r="R90" s="432"/>
      <c r="S90" s="432"/>
      <c r="T90" s="432"/>
      <c r="U90" s="432"/>
      <c r="V90" s="432"/>
      <c r="W90" s="432"/>
      <c r="X90" s="432"/>
      <c r="Y90" s="432"/>
      <c r="Z90" s="432"/>
      <c r="AA90" s="432"/>
      <c r="AB90" s="432"/>
      <c r="AC90" s="432"/>
      <c r="AD90" s="432"/>
      <c r="AE90" s="432"/>
      <c r="AF90" s="432"/>
      <c r="AG90" s="432"/>
      <c r="AH90" s="432"/>
      <c r="AI90" s="432"/>
      <c r="AJ90" s="432"/>
      <c r="AK90" s="432"/>
      <c r="AL90" s="432"/>
      <c r="CA90" s="252"/>
      <c r="CB90" s="252"/>
      <c r="CC90" s="252"/>
      <c r="CD90" s="252"/>
      <c r="CE90" s="252"/>
      <c r="CF90" s="252"/>
      <c r="CG90" s="252"/>
      <c r="CH90" s="252"/>
      <c r="CI90" s="252"/>
      <c r="CJ90" s="252"/>
      <c r="CK90" s="252"/>
      <c r="CL90" s="252"/>
      <c r="CM90" s="252"/>
      <c r="CN90" s="252"/>
      <c r="CO90" s="252"/>
      <c r="CP90" s="252"/>
      <c r="CQ90" s="252"/>
      <c r="CR90" s="252"/>
      <c r="CS90" s="252"/>
      <c r="CT90" s="252"/>
      <c r="CU90" s="252"/>
      <c r="CV90" s="252"/>
      <c r="CW90" s="252"/>
      <c r="CX90" s="252"/>
      <c r="CY90" s="252"/>
      <c r="CZ90" s="252"/>
      <c r="DA90" s="252"/>
      <c r="DB90" s="252"/>
      <c r="DC90" s="252"/>
      <c r="DD90" s="252"/>
      <c r="DE90" s="252"/>
      <c r="DF90" s="252"/>
    </row>
    <row r="91" spans="1:110" s="251" customFormat="1" ht="18" customHeight="1">
      <c r="A91" s="426" t="s">
        <v>1297</v>
      </c>
      <c r="B91" s="432"/>
      <c r="C91" s="432"/>
      <c r="D91" s="432"/>
      <c r="E91" s="432"/>
      <c r="F91" s="432"/>
      <c r="G91" s="432"/>
      <c r="H91" s="432"/>
      <c r="I91" s="432"/>
      <c r="J91" s="432"/>
      <c r="K91" s="432"/>
      <c r="L91" s="432"/>
      <c r="M91" s="432"/>
      <c r="N91" s="432"/>
      <c r="O91" s="432"/>
      <c r="P91" s="432"/>
      <c r="Q91" s="432"/>
      <c r="R91" s="432"/>
      <c r="S91" s="432"/>
      <c r="T91" s="432"/>
      <c r="U91" s="432"/>
      <c r="V91" s="432"/>
      <c r="W91" s="432"/>
      <c r="X91" s="432"/>
      <c r="Y91" s="432"/>
      <c r="Z91" s="432"/>
      <c r="AA91" s="432"/>
      <c r="AB91" s="432"/>
      <c r="AC91" s="432"/>
      <c r="AD91" s="432"/>
      <c r="AE91" s="432"/>
      <c r="AF91" s="432"/>
      <c r="AG91" s="432"/>
      <c r="AH91" s="432"/>
      <c r="AI91" s="432"/>
      <c r="AJ91" s="432"/>
      <c r="AK91" s="432"/>
      <c r="AL91" s="432"/>
      <c r="CA91" s="252"/>
      <c r="CB91" s="252"/>
      <c r="CC91" s="252"/>
      <c r="CD91" s="252"/>
      <c r="CE91" s="252"/>
      <c r="CF91" s="252"/>
      <c r="CG91" s="252"/>
      <c r="CH91" s="252"/>
      <c r="CI91" s="252"/>
      <c r="CJ91" s="252"/>
      <c r="CK91" s="252"/>
      <c r="CL91" s="252"/>
      <c r="CM91" s="252"/>
      <c r="CN91" s="252"/>
      <c r="CO91" s="252"/>
      <c r="CP91" s="252"/>
      <c r="CQ91" s="252"/>
      <c r="CR91" s="252"/>
      <c r="CS91" s="252"/>
      <c r="CT91" s="252"/>
      <c r="CU91" s="252"/>
      <c r="CV91" s="252"/>
      <c r="CW91" s="252"/>
      <c r="CX91" s="252"/>
      <c r="CY91" s="252"/>
      <c r="CZ91" s="252"/>
      <c r="DA91" s="252"/>
      <c r="DB91" s="252"/>
      <c r="DC91" s="252"/>
      <c r="DD91" s="252"/>
      <c r="DE91" s="252"/>
      <c r="DF91" s="252"/>
    </row>
    <row r="92" spans="1:110" s="251" customFormat="1" ht="18" customHeight="1">
      <c r="A92" s="427"/>
      <c r="B92" s="1508" t="s">
        <v>1298</v>
      </c>
      <c r="C92" s="1508"/>
      <c r="D92" s="1508"/>
      <c r="E92" s="1508"/>
      <c r="F92" s="1508"/>
      <c r="G92" s="1508"/>
      <c r="H92" s="1508"/>
      <c r="I92" s="1508"/>
      <c r="J92" s="1508"/>
      <c r="K92" s="1508"/>
      <c r="L92" s="1508"/>
      <c r="M92" s="1508"/>
      <c r="N92" s="1508"/>
      <c r="O92" s="1508"/>
      <c r="P92" s="1508"/>
      <c r="Q92" s="1508"/>
      <c r="R92" s="1508"/>
      <c r="S92" s="1508"/>
      <c r="T92" s="1508"/>
      <c r="U92" s="1508"/>
      <c r="V92" s="1508"/>
      <c r="W92" s="1508"/>
      <c r="X92" s="1508"/>
      <c r="Y92" s="1508"/>
      <c r="Z92" s="1508"/>
      <c r="AA92" s="1508"/>
      <c r="AB92" s="1508"/>
      <c r="AC92" s="1508"/>
      <c r="AD92" s="1508"/>
      <c r="AE92" s="1508"/>
      <c r="AF92" s="1508"/>
      <c r="AG92" s="1508"/>
      <c r="AH92" s="1508"/>
      <c r="AI92" s="1508"/>
      <c r="AJ92" s="1508"/>
      <c r="AK92" s="1508"/>
      <c r="AL92" s="1508"/>
      <c r="CA92" s="252"/>
      <c r="CB92" s="252"/>
      <c r="CC92" s="252"/>
      <c r="CD92" s="252"/>
      <c r="CE92" s="252"/>
      <c r="CF92" s="252"/>
      <c r="CG92" s="252"/>
      <c r="CH92" s="252"/>
      <c r="CI92" s="252"/>
      <c r="CJ92" s="252"/>
      <c r="CK92" s="252"/>
      <c r="CL92" s="252"/>
      <c r="CM92" s="252"/>
      <c r="CN92" s="252"/>
      <c r="CO92" s="252"/>
      <c r="CP92" s="252"/>
      <c r="CQ92" s="252"/>
      <c r="CR92" s="252"/>
      <c r="CS92" s="252"/>
      <c r="CT92" s="252"/>
      <c r="CU92" s="252"/>
      <c r="CV92" s="252"/>
      <c r="CW92" s="252"/>
      <c r="CX92" s="252"/>
      <c r="CY92" s="252"/>
      <c r="CZ92" s="252"/>
      <c r="DA92" s="252"/>
      <c r="DB92" s="252"/>
      <c r="DC92" s="252"/>
      <c r="DD92" s="252"/>
      <c r="DE92" s="252"/>
      <c r="DF92" s="252"/>
    </row>
    <row r="93" spans="1:110" s="251" customFormat="1" ht="18" customHeight="1">
      <c r="A93" s="427"/>
      <c r="B93" s="1508"/>
      <c r="C93" s="1508"/>
      <c r="D93" s="1508"/>
      <c r="E93" s="1508"/>
      <c r="F93" s="1508"/>
      <c r="G93" s="1508"/>
      <c r="H93" s="1508"/>
      <c r="I93" s="1508"/>
      <c r="J93" s="1508"/>
      <c r="K93" s="1508"/>
      <c r="L93" s="1508"/>
      <c r="M93" s="1508"/>
      <c r="N93" s="1508"/>
      <c r="O93" s="1508"/>
      <c r="P93" s="1508"/>
      <c r="Q93" s="1508"/>
      <c r="R93" s="1508"/>
      <c r="S93" s="1508"/>
      <c r="T93" s="1508"/>
      <c r="U93" s="1508"/>
      <c r="V93" s="1508"/>
      <c r="W93" s="1508"/>
      <c r="X93" s="1508"/>
      <c r="Y93" s="1508"/>
      <c r="Z93" s="1508"/>
      <c r="AA93" s="1508"/>
      <c r="AB93" s="1508"/>
      <c r="AC93" s="1508"/>
      <c r="AD93" s="1508"/>
      <c r="AE93" s="1508"/>
      <c r="AF93" s="1508"/>
      <c r="AG93" s="1508"/>
      <c r="AH93" s="1508"/>
      <c r="AI93" s="1508"/>
      <c r="AJ93" s="1508"/>
      <c r="AK93" s="1508"/>
      <c r="AL93" s="1508"/>
      <c r="CA93" s="252"/>
      <c r="CB93" s="252"/>
      <c r="CC93" s="252"/>
      <c r="CD93" s="252"/>
      <c r="CE93" s="252"/>
      <c r="CF93" s="252"/>
      <c r="CG93" s="252"/>
      <c r="CH93" s="252"/>
      <c r="CI93" s="252"/>
      <c r="CJ93" s="252"/>
      <c r="CK93" s="252"/>
      <c r="CL93" s="252"/>
      <c r="CM93" s="252"/>
      <c r="CN93" s="252"/>
      <c r="CO93" s="252"/>
      <c r="CP93" s="252"/>
      <c r="CQ93" s="252"/>
      <c r="CR93" s="252"/>
      <c r="CS93" s="252"/>
      <c r="CT93" s="252"/>
      <c r="CU93" s="252"/>
      <c r="CV93" s="252"/>
      <c r="CW93" s="252"/>
      <c r="CX93" s="252"/>
      <c r="CY93" s="252"/>
      <c r="CZ93" s="252"/>
      <c r="DA93" s="252"/>
      <c r="DB93" s="252"/>
      <c r="DC93" s="252"/>
      <c r="DD93" s="252"/>
      <c r="DE93" s="252"/>
      <c r="DF93" s="252"/>
    </row>
    <row r="94" spans="1:110" s="251" customFormat="1" ht="18" customHeight="1">
      <c r="A94" s="427"/>
      <c r="B94" s="1509" t="s">
        <v>1299</v>
      </c>
      <c r="C94" s="1510"/>
      <c r="D94" s="1510"/>
      <c r="E94" s="1510"/>
      <c r="F94" s="1510"/>
      <c r="G94" s="1510"/>
      <c r="H94" s="1510"/>
      <c r="I94" s="1510"/>
      <c r="J94" s="1510"/>
      <c r="K94" s="1510"/>
      <c r="L94" s="1510"/>
      <c r="M94" s="1510"/>
      <c r="N94" s="1510"/>
      <c r="O94" s="1510"/>
      <c r="P94" s="1510"/>
      <c r="Q94" s="1510"/>
      <c r="R94" s="1510"/>
      <c r="S94" s="1510"/>
      <c r="T94" s="1510"/>
      <c r="U94" s="1510"/>
      <c r="V94" s="1510"/>
      <c r="W94" s="1510"/>
      <c r="X94" s="1510"/>
      <c r="Y94" s="1510"/>
      <c r="Z94" s="1510"/>
      <c r="AA94" s="1510"/>
      <c r="AB94" s="1510"/>
      <c r="AC94" s="1510"/>
      <c r="AD94" s="1510"/>
      <c r="AE94" s="1510"/>
      <c r="AF94" s="1510"/>
      <c r="AG94" s="1510"/>
      <c r="AH94" s="1510"/>
      <c r="AI94" s="1510"/>
      <c r="AJ94" s="1510"/>
      <c r="AK94" s="1510"/>
      <c r="AL94" s="1511"/>
      <c r="CA94" s="252"/>
      <c r="CB94" s="252"/>
      <c r="CC94" s="252"/>
      <c r="CD94" s="252"/>
      <c r="CE94" s="252"/>
      <c r="CF94" s="252"/>
      <c r="CG94" s="252"/>
      <c r="CH94" s="252"/>
      <c r="CI94" s="252"/>
      <c r="CJ94" s="252"/>
      <c r="CK94" s="252"/>
      <c r="CL94" s="252"/>
      <c r="CM94" s="252"/>
      <c r="CN94" s="252"/>
      <c r="CO94" s="252"/>
      <c r="CP94" s="252"/>
      <c r="CQ94" s="252"/>
      <c r="CR94" s="252"/>
      <c r="CS94" s="252"/>
      <c r="CT94" s="252"/>
      <c r="CU94" s="252"/>
      <c r="CV94" s="252"/>
      <c r="CW94" s="252"/>
      <c r="CX94" s="252"/>
      <c r="CY94" s="252"/>
      <c r="CZ94" s="252"/>
      <c r="DA94" s="252"/>
      <c r="DB94" s="252"/>
      <c r="DC94" s="252"/>
      <c r="DD94" s="252"/>
      <c r="DE94" s="252"/>
      <c r="DF94" s="252"/>
    </row>
    <row r="95" spans="1:110" s="251" customFormat="1" ht="18" customHeight="1">
      <c r="A95" s="427"/>
      <c r="B95" s="1512"/>
      <c r="C95" s="1513"/>
      <c r="D95" s="1513"/>
      <c r="E95" s="1513"/>
      <c r="F95" s="1513"/>
      <c r="G95" s="1513"/>
      <c r="H95" s="1513"/>
      <c r="I95" s="1513"/>
      <c r="J95" s="1513"/>
      <c r="K95" s="1513"/>
      <c r="L95" s="1513"/>
      <c r="M95" s="1513"/>
      <c r="N95" s="1513"/>
      <c r="O95" s="1513"/>
      <c r="P95" s="1513"/>
      <c r="Q95" s="1513"/>
      <c r="R95" s="1513"/>
      <c r="S95" s="1513"/>
      <c r="T95" s="1513"/>
      <c r="U95" s="1513"/>
      <c r="V95" s="1513"/>
      <c r="W95" s="1513"/>
      <c r="X95" s="1513"/>
      <c r="Y95" s="1513"/>
      <c r="Z95" s="1513"/>
      <c r="AA95" s="1513"/>
      <c r="AB95" s="1513"/>
      <c r="AC95" s="1513"/>
      <c r="AD95" s="1513"/>
      <c r="AE95" s="1513"/>
      <c r="AF95" s="1513"/>
      <c r="AG95" s="1513"/>
      <c r="AH95" s="1513"/>
      <c r="AI95" s="1513"/>
      <c r="AJ95" s="1513"/>
      <c r="AK95" s="1513"/>
      <c r="AL95" s="1514"/>
      <c r="CA95" s="252"/>
      <c r="CB95" s="252"/>
      <c r="CC95" s="252"/>
      <c r="CD95" s="252"/>
      <c r="CE95" s="252"/>
      <c r="CF95" s="252"/>
      <c r="CG95" s="252"/>
      <c r="CH95" s="252"/>
      <c r="CI95" s="252"/>
      <c r="CJ95" s="252"/>
      <c r="CK95" s="252"/>
      <c r="CL95" s="252"/>
      <c r="CM95" s="252"/>
      <c r="CN95" s="252"/>
      <c r="CO95" s="252"/>
      <c r="CP95" s="252"/>
      <c r="CQ95" s="252"/>
      <c r="CR95" s="252"/>
      <c r="CS95" s="252"/>
      <c r="CT95" s="252"/>
      <c r="CU95" s="252"/>
      <c r="CV95" s="252"/>
      <c r="CW95" s="252"/>
      <c r="CX95" s="252"/>
      <c r="CY95" s="252"/>
      <c r="CZ95" s="252"/>
      <c r="DA95" s="252"/>
      <c r="DB95" s="252"/>
      <c r="DC95" s="252"/>
      <c r="DD95" s="252"/>
      <c r="DE95" s="252"/>
      <c r="DF95" s="252"/>
    </row>
    <row r="96" spans="1:110" s="251" customFormat="1" ht="18" customHeight="1">
      <c r="A96" s="427"/>
      <c r="B96" s="1512"/>
      <c r="C96" s="1513"/>
      <c r="D96" s="1513"/>
      <c r="E96" s="1513"/>
      <c r="F96" s="1513"/>
      <c r="G96" s="1513"/>
      <c r="H96" s="1513"/>
      <c r="I96" s="1513"/>
      <c r="J96" s="1513"/>
      <c r="K96" s="1513"/>
      <c r="L96" s="1513"/>
      <c r="M96" s="1513"/>
      <c r="N96" s="1513"/>
      <c r="O96" s="1513"/>
      <c r="P96" s="1513"/>
      <c r="Q96" s="1513"/>
      <c r="R96" s="1513"/>
      <c r="S96" s="1513"/>
      <c r="T96" s="1513"/>
      <c r="U96" s="1513"/>
      <c r="V96" s="1513"/>
      <c r="W96" s="1513"/>
      <c r="X96" s="1513"/>
      <c r="Y96" s="1513"/>
      <c r="Z96" s="1513"/>
      <c r="AA96" s="1513"/>
      <c r="AB96" s="1513"/>
      <c r="AC96" s="1513"/>
      <c r="AD96" s="1513"/>
      <c r="AE96" s="1513"/>
      <c r="AF96" s="1513"/>
      <c r="AG96" s="1513"/>
      <c r="AH96" s="1513"/>
      <c r="AI96" s="1513"/>
      <c r="AJ96" s="1513"/>
      <c r="AK96" s="1513"/>
      <c r="AL96" s="1514"/>
      <c r="CA96" s="252"/>
      <c r="CB96" s="252"/>
      <c r="CC96" s="252"/>
      <c r="CD96" s="252"/>
      <c r="CE96" s="252"/>
      <c r="CF96" s="252"/>
      <c r="CG96" s="252"/>
      <c r="CH96" s="252"/>
      <c r="CI96" s="252"/>
      <c r="CJ96" s="252"/>
      <c r="CK96" s="252"/>
      <c r="CL96" s="252"/>
      <c r="CM96" s="252"/>
      <c r="CN96" s="252"/>
      <c r="CO96" s="252"/>
      <c r="CP96" s="252"/>
      <c r="CQ96" s="252"/>
      <c r="CR96" s="252"/>
      <c r="CS96" s="252"/>
      <c r="CT96" s="252"/>
      <c r="CU96" s="252"/>
      <c r="CV96" s="252"/>
      <c r="CW96" s="252"/>
      <c r="CX96" s="252"/>
      <c r="CY96" s="252"/>
      <c r="CZ96" s="252"/>
      <c r="DA96" s="252"/>
      <c r="DB96" s="252"/>
      <c r="DC96" s="252"/>
      <c r="DD96" s="252"/>
      <c r="DE96" s="252"/>
      <c r="DF96" s="252"/>
    </row>
    <row r="97" spans="1:110" s="251" customFormat="1" ht="18" customHeight="1">
      <c r="A97" s="427"/>
      <c r="B97" s="1512"/>
      <c r="C97" s="1513"/>
      <c r="D97" s="1513"/>
      <c r="E97" s="1513"/>
      <c r="F97" s="1513"/>
      <c r="G97" s="1513"/>
      <c r="H97" s="1513"/>
      <c r="I97" s="1513"/>
      <c r="J97" s="1513"/>
      <c r="K97" s="1513"/>
      <c r="L97" s="1513"/>
      <c r="M97" s="1513"/>
      <c r="N97" s="1513"/>
      <c r="O97" s="1513"/>
      <c r="P97" s="1513"/>
      <c r="Q97" s="1513"/>
      <c r="R97" s="1513"/>
      <c r="S97" s="1513"/>
      <c r="T97" s="1513"/>
      <c r="U97" s="1513"/>
      <c r="V97" s="1513"/>
      <c r="W97" s="1513"/>
      <c r="X97" s="1513"/>
      <c r="Y97" s="1513"/>
      <c r="Z97" s="1513"/>
      <c r="AA97" s="1513"/>
      <c r="AB97" s="1513"/>
      <c r="AC97" s="1513"/>
      <c r="AD97" s="1513"/>
      <c r="AE97" s="1513"/>
      <c r="AF97" s="1513"/>
      <c r="AG97" s="1513"/>
      <c r="AH97" s="1513"/>
      <c r="AI97" s="1513"/>
      <c r="AJ97" s="1513"/>
      <c r="AK97" s="1513"/>
      <c r="AL97" s="1514"/>
      <c r="CA97" s="252"/>
      <c r="CB97" s="252"/>
      <c r="CC97" s="252"/>
      <c r="CD97" s="252"/>
      <c r="CE97" s="252"/>
      <c r="CF97" s="252"/>
      <c r="CG97" s="252"/>
      <c r="CH97" s="252"/>
      <c r="CI97" s="252"/>
      <c r="CJ97" s="252"/>
      <c r="CK97" s="252"/>
      <c r="CL97" s="252"/>
      <c r="CM97" s="252"/>
      <c r="CN97" s="252"/>
      <c r="CO97" s="252"/>
      <c r="CP97" s="252"/>
      <c r="CQ97" s="252"/>
      <c r="CR97" s="252"/>
      <c r="CS97" s="252"/>
      <c r="CT97" s="252"/>
      <c r="CU97" s="252"/>
      <c r="CV97" s="252"/>
      <c r="CW97" s="252"/>
      <c r="CX97" s="252"/>
      <c r="CY97" s="252"/>
      <c r="CZ97" s="252"/>
      <c r="DA97" s="252"/>
      <c r="DB97" s="252"/>
      <c r="DC97" s="252"/>
      <c r="DD97" s="252"/>
      <c r="DE97" s="252"/>
      <c r="DF97" s="252"/>
    </row>
    <row r="98" spans="1:110" s="251" customFormat="1" ht="18" customHeight="1">
      <c r="A98" s="427"/>
      <c r="B98" s="1512"/>
      <c r="C98" s="1513"/>
      <c r="D98" s="1513"/>
      <c r="E98" s="1513"/>
      <c r="F98" s="1513"/>
      <c r="G98" s="1513"/>
      <c r="H98" s="1513"/>
      <c r="I98" s="1513"/>
      <c r="J98" s="1513"/>
      <c r="K98" s="1513"/>
      <c r="L98" s="1513"/>
      <c r="M98" s="1513"/>
      <c r="N98" s="1513"/>
      <c r="O98" s="1513"/>
      <c r="P98" s="1513"/>
      <c r="Q98" s="1513"/>
      <c r="R98" s="1513"/>
      <c r="S98" s="1513"/>
      <c r="T98" s="1513"/>
      <c r="U98" s="1513"/>
      <c r="V98" s="1513"/>
      <c r="W98" s="1513"/>
      <c r="X98" s="1513"/>
      <c r="Y98" s="1513"/>
      <c r="Z98" s="1513"/>
      <c r="AA98" s="1513"/>
      <c r="AB98" s="1513"/>
      <c r="AC98" s="1513"/>
      <c r="AD98" s="1513"/>
      <c r="AE98" s="1513"/>
      <c r="AF98" s="1513"/>
      <c r="AG98" s="1513"/>
      <c r="AH98" s="1513"/>
      <c r="AI98" s="1513"/>
      <c r="AJ98" s="1513"/>
      <c r="AK98" s="1513"/>
      <c r="AL98" s="1514"/>
      <c r="CA98" s="252"/>
      <c r="CB98" s="252"/>
      <c r="CC98" s="252"/>
      <c r="CD98" s="252"/>
      <c r="CE98" s="252"/>
      <c r="CF98" s="252"/>
      <c r="CG98" s="252"/>
      <c r="CH98" s="252"/>
      <c r="CI98" s="252"/>
      <c r="CJ98" s="252"/>
      <c r="CK98" s="252"/>
      <c r="CL98" s="252"/>
      <c r="CM98" s="252"/>
      <c r="CN98" s="252"/>
      <c r="CO98" s="252"/>
      <c r="CP98" s="252"/>
      <c r="CQ98" s="252"/>
      <c r="CR98" s="252"/>
      <c r="CS98" s="252"/>
      <c r="CT98" s="252"/>
      <c r="CU98" s="252"/>
      <c r="CV98" s="252"/>
      <c r="CW98" s="252"/>
      <c r="CX98" s="252"/>
      <c r="CY98" s="252"/>
      <c r="CZ98" s="252"/>
      <c r="DA98" s="252"/>
      <c r="DB98" s="252"/>
      <c r="DC98" s="252"/>
      <c r="DD98" s="252"/>
      <c r="DE98" s="252"/>
      <c r="DF98" s="252"/>
    </row>
    <row r="99" spans="1:110" s="251" customFormat="1" ht="18" customHeight="1">
      <c r="A99" s="427"/>
      <c r="B99" s="1512"/>
      <c r="C99" s="1513"/>
      <c r="D99" s="1513"/>
      <c r="E99" s="1513"/>
      <c r="F99" s="1513"/>
      <c r="G99" s="1513"/>
      <c r="H99" s="1513"/>
      <c r="I99" s="1513"/>
      <c r="J99" s="1513"/>
      <c r="K99" s="1513"/>
      <c r="L99" s="1513"/>
      <c r="M99" s="1513"/>
      <c r="N99" s="1513"/>
      <c r="O99" s="1513"/>
      <c r="P99" s="1513"/>
      <c r="Q99" s="1513"/>
      <c r="R99" s="1513"/>
      <c r="S99" s="1513"/>
      <c r="T99" s="1513"/>
      <c r="U99" s="1513"/>
      <c r="V99" s="1513"/>
      <c r="W99" s="1513"/>
      <c r="X99" s="1513"/>
      <c r="Y99" s="1513"/>
      <c r="Z99" s="1513"/>
      <c r="AA99" s="1513"/>
      <c r="AB99" s="1513"/>
      <c r="AC99" s="1513"/>
      <c r="AD99" s="1513"/>
      <c r="AE99" s="1513"/>
      <c r="AF99" s="1513"/>
      <c r="AG99" s="1513"/>
      <c r="AH99" s="1513"/>
      <c r="AI99" s="1513"/>
      <c r="AJ99" s="1513"/>
      <c r="AK99" s="1513"/>
      <c r="AL99" s="1514"/>
      <c r="CA99" s="252"/>
      <c r="CB99" s="252"/>
      <c r="CC99" s="252"/>
      <c r="CD99" s="252"/>
      <c r="CE99" s="252"/>
      <c r="CF99" s="252"/>
      <c r="CG99" s="252"/>
      <c r="CH99" s="252"/>
      <c r="CI99" s="252"/>
      <c r="CJ99" s="252"/>
      <c r="CK99" s="252"/>
      <c r="CL99" s="252"/>
      <c r="CM99" s="252"/>
      <c r="CN99" s="252"/>
      <c r="CO99" s="252"/>
      <c r="CP99" s="252"/>
      <c r="CQ99" s="252"/>
      <c r="CR99" s="252"/>
      <c r="CS99" s="252"/>
      <c r="CT99" s="252"/>
      <c r="CU99" s="252"/>
      <c r="CV99" s="252"/>
      <c r="CW99" s="252"/>
      <c r="CX99" s="252"/>
      <c r="CY99" s="252"/>
      <c r="CZ99" s="252"/>
      <c r="DA99" s="252"/>
      <c r="DB99" s="252"/>
      <c r="DC99" s="252"/>
      <c r="DD99" s="252"/>
      <c r="DE99" s="252"/>
      <c r="DF99" s="252"/>
    </row>
    <row r="100" spans="1:110" s="251" customFormat="1" ht="18" customHeight="1">
      <c r="A100" s="427"/>
      <c r="B100" s="1512"/>
      <c r="C100" s="1513"/>
      <c r="D100" s="1513"/>
      <c r="E100" s="1513"/>
      <c r="F100" s="1513"/>
      <c r="G100" s="1513"/>
      <c r="H100" s="1513"/>
      <c r="I100" s="1513"/>
      <c r="J100" s="1513"/>
      <c r="K100" s="1513"/>
      <c r="L100" s="1513"/>
      <c r="M100" s="1513"/>
      <c r="N100" s="1513"/>
      <c r="O100" s="1513"/>
      <c r="P100" s="1513"/>
      <c r="Q100" s="1513"/>
      <c r="R100" s="1513"/>
      <c r="S100" s="1513"/>
      <c r="T100" s="1513"/>
      <c r="U100" s="1513"/>
      <c r="V100" s="1513"/>
      <c r="W100" s="1513"/>
      <c r="X100" s="1513"/>
      <c r="Y100" s="1513"/>
      <c r="Z100" s="1513"/>
      <c r="AA100" s="1513"/>
      <c r="AB100" s="1513"/>
      <c r="AC100" s="1513"/>
      <c r="AD100" s="1513"/>
      <c r="AE100" s="1513"/>
      <c r="AF100" s="1513"/>
      <c r="AG100" s="1513"/>
      <c r="AH100" s="1513"/>
      <c r="AI100" s="1513"/>
      <c r="AJ100" s="1513"/>
      <c r="AK100" s="1513"/>
      <c r="AL100" s="1514"/>
      <c r="CA100" s="252"/>
      <c r="CB100" s="252"/>
      <c r="CC100" s="252"/>
      <c r="CD100" s="252"/>
      <c r="CE100" s="252"/>
      <c r="CF100" s="252"/>
      <c r="CG100" s="252"/>
      <c r="CH100" s="252"/>
      <c r="CI100" s="252"/>
      <c r="CJ100" s="252"/>
      <c r="CK100" s="252"/>
      <c r="CL100" s="252"/>
      <c r="CM100" s="252"/>
      <c r="CN100" s="252"/>
      <c r="CO100" s="252"/>
      <c r="CP100" s="252"/>
      <c r="CQ100" s="252"/>
      <c r="CR100" s="252"/>
      <c r="CS100" s="252"/>
      <c r="CT100" s="252"/>
      <c r="CU100" s="252"/>
      <c r="CV100" s="252"/>
      <c r="CW100" s="252"/>
      <c r="CX100" s="252"/>
      <c r="CY100" s="252"/>
      <c r="CZ100" s="252"/>
      <c r="DA100" s="252"/>
      <c r="DB100" s="252"/>
      <c r="DC100" s="252"/>
      <c r="DD100" s="252"/>
      <c r="DE100" s="252"/>
      <c r="DF100" s="252"/>
    </row>
    <row r="101" spans="1:110" s="251" customFormat="1" ht="18" customHeight="1">
      <c r="A101" s="427"/>
      <c r="B101" s="1512"/>
      <c r="C101" s="1513"/>
      <c r="D101" s="1513"/>
      <c r="E101" s="1513"/>
      <c r="F101" s="1513"/>
      <c r="G101" s="1513"/>
      <c r="H101" s="1513"/>
      <c r="I101" s="1513"/>
      <c r="J101" s="1513"/>
      <c r="K101" s="1513"/>
      <c r="L101" s="1513"/>
      <c r="M101" s="1513"/>
      <c r="N101" s="1513"/>
      <c r="O101" s="1513"/>
      <c r="P101" s="1513"/>
      <c r="Q101" s="1513"/>
      <c r="R101" s="1513"/>
      <c r="S101" s="1513"/>
      <c r="T101" s="1513"/>
      <c r="U101" s="1513"/>
      <c r="V101" s="1513"/>
      <c r="W101" s="1513"/>
      <c r="X101" s="1513"/>
      <c r="Y101" s="1513"/>
      <c r="Z101" s="1513"/>
      <c r="AA101" s="1513"/>
      <c r="AB101" s="1513"/>
      <c r="AC101" s="1513"/>
      <c r="AD101" s="1513"/>
      <c r="AE101" s="1513"/>
      <c r="AF101" s="1513"/>
      <c r="AG101" s="1513"/>
      <c r="AH101" s="1513"/>
      <c r="AI101" s="1513"/>
      <c r="AJ101" s="1513"/>
      <c r="AK101" s="1513"/>
      <c r="AL101" s="1514"/>
      <c r="CA101" s="252"/>
      <c r="CB101" s="252"/>
      <c r="CC101" s="252"/>
      <c r="CD101" s="252"/>
      <c r="CE101" s="252"/>
      <c r="CF101" s="252"/>
      <c r="CG101" s="252"/>
      <c r="CH101" s="252"/>
      <c r="CI101" s="252"/>
      <c r="CJ101" s="252"/>
      <c r="CK101" s="252"/>
      <c r="CL101" s="252"/>
      <c r="CM101" s="252"/>
      <c r="CN101" s="252"/>
      <c r="CO101" s="252"/>
      <c r="CP101" s="252"/>
      <c r="CQ101" s="252"/>
      <c r="CR101" s="252"/>
      <c r="CS101" s="252"/>
      <c r="CT101" s="252"/>
      <c r="CU101" s="252"/>
      <c r="CV101" s="252"/>
      <c r="CW101" s="252"/>
      <c r="CX101" s="252"/>
      <c r="CY101" s="252"/>
      <c r="CZ101" s="252"/>
      <c r="DA101" s="252"/>
      <c r="DB101" s="252"/>
      <c r="DC101" s="252"/>
      <c r="DD101" s="252"/>
      <c r="DE101" s="252"/>
      <c r="DF101" s="252"/>
    </row>
    <row r="102" spans="1:110" s="251" customFormat="1" ht="18" customHeight="1">
      <c r="A102" s="427"/>
      <c r="B102" s="1512"/>
      <c r="C102" s="1513"/>
      <c r="D102" s="1513"/>
      <c r="E102" s="1513"/>
      <c r="F102" s="1513"/>
      <c r="G102" s="1513"/>
      <c r="H102" s="1513"/>
      <c r="I102" s="1513"/>
      <c r="J102" s="1513"/>
      <c r="K102" s="1513"/>
      <c r="L102" s="1513"/>
      <c r="M102" s="1513"/>
      <c r="N102" s="1513"/>
      <c r="O102" s="1513"/>
      <c r="P102" s="1513"/>
      <c r="Q102" s="1513"/>
      <c r="R102" s="1513"/>
      <c r="S102" s="1513"/>
      <c r="T102" s="1513"/>
      <c r="U102" s="1513"/>
      <c r="V102" s="1513"/>
      <c r="W102" s="1513"/>
      <c r="X102" s="1513"/>
      <c r="Y102" s="1513"/>
      <c r="Z102" s="1513"/>
      <c r="AA102" s="1513"/>
      <c r="AB102" s="1513"/>
      <c r="AC102" s="1513"/>
      <c r="AD102" s="1513"/>
      <c r="AE102" s="1513"/>
      <c r="AF102" s="1513"/>
      <c r="AG102" s="1513"/>
      <c r="AH102" s="1513"/>
      <c r="AI102" s="1513"/>
      <c r="AJ102" s="1513"/>
      <c r="AK102" s="1513"/>
      <c r="AL102" s="1514"/>
      <c r="CA102" s="252"/>
      <c r="CB102" s="252"/>
      <c r="CC102" s="252"/>
      <c r="CD102" s="252"/>
      <c r="CE102" s="252"/>
      <c r="CF102" s="252"/>
      <c r="CG102" s="252"/>
      <c r="CH102" s="252"/>
      <c r="CI102" s="252"/>
      <c r="CJ102" s="252"/>
      <c r="CK102" s="252"/>
      <c r="CL102" s="252"/>
      <c r="CM102" s="252"/>
      <c r="CN102" s="252"/>
      <c r="CO102" s="252"/>
      <c r="CP102" s="252"/>
      <c r="CQ102" s="252"/>
      <c r="CR102" s="252"/>
      <c r="CS102" s="252"/>
      <c r="CT102" s="252"/>
      <c r="CU102" s="252"/>
      <c r="CV102" s="252"/>
      <c r="CW102" s="252"/>
      <c r="CX102" s="252"/>
      <c r="CY102" s="252"/>
      <c r="CZ102" s="252"/>
      <c r="DA102" s="252"/>
      <c r="DB102" s="252"/>
      <c r="DC102" s="252"/>
      <c r="DD102" s="252"/>
      <c r="DE102" s="252"/>
      <c r="DF102" s="252"/>
    </row>
    <row r="103" spans="1:110" s="251" customFormat="1" ht="18" customHeight="1">
      <c r="A103" s="427"/>
      <c r="B103" s="1512"/>
      <c r="C103" s="1513"/>
      <c r="D103" s="1513"/>
      <c r="E103" s="1513"/>
      <c r="F103" s="1513"/>
      <c r="G103" s="1513"/>
      <c r="H103" s="1513"/>
      <c r="I103" s="1513"/>
      <c r="J103" s="1513"/>
      <c r="K103" s="1513"/>
      <c r="L103" s="1513"/>
      <c r="M103" s="1513"/>
      <c r="N103" s="1513"/>
      <c r="O103" s="1513"/>
      <c r="P103" s="1513"/>
      <c r="Q103" s="1513"/>
      <c r="R103" s="1513"/>
      <c r="S103" s="1513"/>
      <c r="T103" s="1513"/>
      <c r="U103" s="1513"/>
      <c r="V103" s="1513"/>
      <c r="W103" s="1513"/>
      <c r="X103" s="1513"/>
      <c r="Y103" s="1513"/>
      <c r="Z103" s="1513"/>
      <c r="AA103" s="1513"/>
      <c r="AB103" s="1513"/>
      <c r="AC103" s="1513"/>
      <c r="AD103" s="1513"/>
      <c r="AE103" s="1513"/>
      <c r="AF103" s="1513"/>
      <c r="AG103" s="1513"/>
      <c r="AH103" s="1513"/>
      <c r="AI103" s="1513"/>
      <c r="AJ103" s="1513"/>
      <c r="AK103" s="1513"/>
      <c r="AL103" s="1514"/>
      <c r="CA103" s="252"/>
      <c r="CB103" s="252"/>
      <c r="CC103" s="252"/>
      <c r="CD103" s="252"/>
      <c r="CE103" s="252"/>
      <c r="CF103" s="252"/>
      <c r="CG103" s="252"/>
      <c r="CH103" s="252"/>
      <c r="CI103" s="252"/>
      <c r="CJ103" s="252"/>
      <c r="CK103" s="252"/>
      <c r="CL103" s="252"/>
      <c r="CM103" s="252"/>
      <c r="CN103" s="252"/>
      <c r="CO103" s="252"/>
      <c r="CP103" s="252"/>
      <c r="CQ103" s="252"/>
      <c r="CR103" s="252"/>
      <c r="CS103" s="252"/>
      <c r="CT103" s="252"/>
      <c r="CU103" s="252"/>
      <c r="CV103" s="252"/>
      <c r="CW103" s="252"/>
      <c r="CX103" s="252"/>
      <c r="CY103" s="252"/>
      <c r="CZ103" s="252"/>
      <c r="DA103" s="252"/>
      <c r="DB103" s="252"/>
      <c r="DC103" s="252"/>
      <c r="DD103" s="252"/>
      <c r="DE103" s="252"/>
      <c r="DF103" s="252"/>
    </row>
    <row r="104" spans="1:110" s="251" customFormat="1" ht="18" customHeight="1">
      <c r="A104" s="427"/>
      <c r="B104" s="1512"/>
      <c r="C104" s="1513"/>
      <c r="D104" s="1513"/>
      <c r="E104" s="1513"/>
      <c r="F104" s="1513"/>
      <c r="G104" s="1513"/>
      <c r="H104" s="1513"/>
      <c r="I104" s="1513"/>
      <c r="J104" s="1513"/>
      <c r="K104" s="1513"/>
      <c r="L104" s="1513"/>
      <c r="M104" s="1513"/>
      <c r="N104" s="1513"/>
      <c r="O104" s="1513"/>
      <c r="P104" s="1513"/>
      <c r="Q104" s="1513"/>
      <c r="R104" s="1513"/>
      <c r="S104" s="1513"/>
      <c r="T104" s="1513"/>
      <c r="U104" s="1513"/>
      <c r="V104" s="1513"/>
      <c r="W104" s="1513"/>
      <c r="X104" s="1513"/>
      <c r="Y104" s="1513"/>
      <c r="Z104" s="1513"/>
      <c r="AA104" s="1513"/>
      <c r="AB104" s="1513"/>
      <c r="AC104" s="1513"/>
      <c r="AD104" s="1513"/>
      <c r="AE104" s="1513"/>
      <c r="AF104" s="1513"/>
      <c r="AG104" s="1513"/>
      <c r="AH104" s="1513"/>
      <c r="AI104" s="1513"/>
      <c r="AJ104" s="1513"/>
      <c r="AK104" s="1513"/>
      <c r="AL104" s="1514"/>
      <c r="CA104" s="252"/>
      <c r="CB104" s="252"/>
      <c r="CC104" s="252"/>
      <c r="CD104" s="252"/>
      <c r="CE104" s="252"/>
      <c r="CF104" s="252"/>
      <c r="CG104" s="252"/>
      <c r="CH104" s="252"/>
      <c r="CI104" s="252"/>
      <c r="CJ104" s="252"/>
      <c r="CK104" s="252"/>
      <c r="CL104" s="252"/>
      <c r="CM104" s="252"/>
      <c r="CN104" s="252"/>
      <c r="CO104" s="252"/>
      <c r="CP104" s="252"/>
      <c r="CQ104" s="252"/>
      <c r="CR104" s="252"/>
      <c r="CS104" s="252"/>
      <c r="CT104" s="252"/>
      <c r="CU104" s="252"/>
      <c r="CV104" s="252"/>
      <c r="CW104" s="252"/>
      <c r="CX104" s="252"/>
      <c r="CY104" s="252"/>
      <c r="CZ104" s="252"/>
      <c r="DA104" s="252"/>
      <c r="DB104" s="252"/>
      <c r="DC104" s="252"/>
      <c r="DD104" s="252"/>
      <c r="DE104" s="252"/>
      <c r="DF104" s="252"/>
    </row>
    <row r="105" spans="1:110" s="251" customFormat="1" ht="18" customHeight="1">
      <c r="A105" s="427"/>
      <c r="B105" s="1512"/>
      <c r="C105" s="1513"/>
      <c r="D105" s="1513"/>
      <c r="E105" s="1513"/>
      <c r="F105" s="1513"/>
      <c r="G105" s="1513"/>
      <c r="H105" s="1513"/>
      <c r="I105" s="1513"/>
      <c r="J105" s="1513"/>
      <c r="K105" s="1513"/>
      <c r="L105" s="1513"/>
      <c r="M105" s="1513"/>
      <c r="N105" s="1513"/>
      <c r="O105" s="1513"/>
      <c r="P105" s="1513"/>
      <c r="Q105" s="1513"/>
      <c r="R105" s="1513"/>
      <c r="S105" s="1513"/>
      <c r="T105" s="1513"/>
      <c r="U105" s="1513"/>
      <c r="V105" s="1513"/>
      <c r="W105" s="1513"/>
      <c r="X105" s="1513"/>
      <c r="Y105" s="1513"/>
      <c r="Z105" s="1513"/>
      <c r="AA105" s="1513"/>
      <c r="AB105" s="1513"/>
      <c r="AC105" s="1513"/>
      <c r="AD105" s="1513"/>
      <c r="AE105" s="1513"/>
      <c r="AF105" s="1513"/>
      <c r="AG105" s="1513"/>
      <c r="AH105" s="1513"/>
      <c r="AI105" s="1513"/>
      <c r="AJ105" s="1513"/>
      <c r="AK105" s="1513"/>
      <c r="AL105" s="1514"/>
      <c r="CA105" s="252"/>
      <c r="CB105" s="252"/>
      <c r="CC105" s="252"/>
      <c r="CD105" s="252"/>
      <c r="CE105" s="252"/>
      <c r="CF105" s="252"/>
      <c r="CG105" s="252"/>
      <c r="CH105" s="252"/>
      <c r="CI105" s="252"/>
      <c r="CJ105" s="252"/>
      <c r="CK105" s="252"/>
      <c r="CL105" s="252"/>
      <c r="CM105" s="252"/>
      <c r="CN105" s="252"/>
      <c r="CO105" s="252"/>
      <c r="CP105" s="252"/>
      <c r="CQ105" s="252"/>
      <c r="CR105" s="252"/>
      <c r="CS105" s="252"/>
      <c r="CT105" s="252"/>
      <c r="CU105" s="252"/>
      <c r="CV105" s="252"/>
      <c r="CW105" s="252"/>
      <c r="CX105" s="252"/>
      <c r="CY105" s="252"/>
      <c r="CZ105" s="252"/>
      <c r="DA105" s="252"/>
      <c r="DB105" s="252"/>
      <c r="DC105" s="252"/>
      <c r="DD105" s="252"/>
      <c r="DE105" s="252"/>
      <c r="DF105" s="252"/>
    </row>
    <row r="106" spans="1:110" s="251" customFormat="1" ht="18" customHeight="1">
      <c r="A106" s="427"/>
      <c r="B106" s="1515"/>
      <c r="C106" s="1516"/>
      <c r="D106" s="1516"/>
      <c r="E106" s="1516"/>
      <c r="F106" s="1516"/>
      <c r="G106" s="1516"/>
      <c r="H106" s="1516"/>
      <c r="I106" s="1516"/>
      <c r="J106" s="1516"/>
      <c r="K106" s="1516"/>
      <c r="L106" s="1516"/>
      <c r="M106" s="1516"/>
      <c r="N106" s="1516"/>
      <c r="O106" s="1516"/>
      <c r="P106" s="1516"/>
      <c r="Q106" s="1516"/>
      <c r="R106" s="1516"/>
      <c r="S106" s="1516"/>
      <c r="T106" s="1516"/>
      <c r="U106" s="1516"/>
      <c r="V106" s="1516"/>
      <c r="W106" s="1516"/>
      <c r="X106" s="1516"/>
      <c r="Y106" s="1516"/>
      <c r="Z106" s="1516"/>
      <c r="AA106" s="1516"/>
      <c r="AB106" s="1516"/>
      <c r="AC106" s="1516"/>
      <c r="AD106" s="1516"/>
      <c r="AE106" s="1516"/>
      <c r="AF106" s="1516"/>
      <c r="AG106" s="1516"/>
      <c r="AH106" s="1516"/>
      <c r="AI106" s="1516"/>
      <c r="AJ106" s="1516"/>
      <c r="AK106" s="1516"/>
      <c r="AL106" s="1517"/>
      <c r="CA106" s="252"/>
      <c r="CB106" s="252"/>
      <c r="CC106" s="252"/>
      <c r="CD106" s="252"/>
      <c r="CE106" s="252"/>
      <c r="CF106" s="252"/>
      <c r="CG106" s="252"/>
      <c r="CH106" s="252"/>
      <c r="CI106" s="252"/>
      <c r="CJ106" s="252"/>
      <c r="CK106" s="252"/>
      <c r="CL106" s="252"/>
      <c r="CM106" s="252"/>
      <c r="CN106" s="252"/>
      <c r="CO106" s="252"/>
      <c r="CP106" s="252"/>
      <c r="CQ106" s="252"/>
      <c r="CR106" s="252"/>
      <c r="CS106" s="252"/>
      <c r="CT106" s="252"/>
      <c r="CU106" s="252"/>
      <c r="CV106" s="252"/>
      <c r="CW106" s="252"/>
      <c r="CX106" s="252"/>
      <c r="CY106" s="252"/>
      <c r="CZ106" s="252"/>
      <c r="DA106" s="252"/>
      <c r="DB106" s="252"/>
      <c r="DC106" s="252"/>
      <c r="DD106" s="252"/>
      <c r="DE106" s="252"/>
      <c r="DF106" s="252"/>
    </row>
    <row r="107" spans="1:110" s="251" customFormat="1" ht="18" customHeight="1">
      <c r="A107" s="427"/>
      <c r="B107" s="429"/>
      <c r="C107" s="429"/>
      <c r="D107" s="429"/>
      <c r="E107" s="429"/>
      <c r="F107" s="429"/>
      <c r="G107" s="429"/>
      <c r="H107" s="429"/>
      <c r="I107" s="429"/>
      <c r="J107" s="429"/>
      <c r="K107" s="429"/>
      <c r="L107" s="429"/>
      <c r="M107" s="429"/>
      <c r="N107" s="429"/>
      <c r="O107" s="429"/>
      <c r="P107" s="429"/>
      <c r="Q107" s="429"/>
      <c r="R107" s="429"/>
      <c r="S107" s="429"/>
      <c r="T107" s="429"/>
      <c r="U107" s="429"/>
      <c r="V107" s="429"/>
      <c r="W107" s="429"/>
      <c r="X107" s="429"/>
      <c r="Y107" s="429"/>
      <c r="Z107" s="429"/>
      <c r="AA107" s="429"/>
      <c r="AB107" s="429"/>
      <c r="AC107" s="429"/>
      <c r="AD107" s="429"/>
      <c r="AE107" s="429"/>
      <c r="AF107" s="429"/>
      <c r="AG107" s="429"/>
      <c r="AH107" s="429"/>
      <c r="AI107" s="429"/>
      <c r="AJ107" s="429"/>
      <c r="AK107" s="429"/>
      <c r="AL107" s="429"/>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row>
    <row r="108" spans="1:110" s="251" customFormat="1" ht="18" customHeight="1">
      <c r="A108" s="426" t="s">
        <v>1300</v>
      </c>
      <c r="B108" s="432"/>
      <c r="C108" s="432"/>
      <c r="D108" s="432"/>
      <c r="E108" s="432"/>
      <c r="F108" s="432"/>
      <c r="G108" s="432"/>
      <c r="H108" s="432"/>
      <c r="I108" s="432"/>
      <c r="J108" s="432"/>
      <c r="K108" s="432"/>
      <c r="L108" s="432"/>
      <c r="M108" s="432"/>
      <c r="N108" s="432"/>
      <c r="O108" s="432"/>
      <c r="P108" s="432"/>
      <c r="Q108" s="432"/>
      <c r="R108" s="432"/>
      <c r="S108" s="432"/>
      <c r="T108" s="432"/>
      <c r="U108" s="432"/>
      <c r="V108" s="432"/>
      <c r="W108" s="432"/>
      <c r="X108" s="432"/>
      <c r="Y108" s="432"/>
      <c r="Z108" s="432"/>
      <c r="AA108" s="432"/>
      <c r="AB108" s="432"/>
      <c r="AC108" s="432"/>
      <c r="AD108" s="432"/>
      <c r="AE108" s="432"/>
      <c r="AF108" s="432"/>
      <c r="AG108" s="432"/>
      <c r="AH108" s="432"/>
      <c r="AI108" s="432"/>
      <c r="AJ108" s="432"/>
      <c r="AK108" s="432"/>
      <c r="AL108" s="432"/>
      <c r="CA108" s="252"/>
      <c r="CB108" s="252"/>
      <c r="CC108" s="252"/>
      <c r="CD108" s="252"/>
      <c r="CE108" s="252"/>
      <c r="CF108" s="252"/>
      <c r="CG108" s="252"/>
      <c r="CH108" s="252"/>
      <c r="CI108" s="252"/>
      <c r="CJ108" s="252"/>
      <c r="CK108" s="252"/>
      <c r="CL108" s="252"/>
      <c r="CM108" s="252"/>
      <c r="CN108" s="252"/>
      <c r="CO108" s="252"/>
      <c r="CP108" s="252"/>
      <c r="CQ108" s="252"/>
      <c r="CR108" s="252"/>
      <c r="CS108" s="252"/>
      <c r="CT108" s="252"/>
      <c r="CU108" s="252"/>
      <c r="CV108" s="252"/>
      <c r="CW108" s="252"/>
      <c r="CX108" s="252"/>
      <c r="CY108" s="252"/>
      <c r="CZ108" s="252"/>
      <c r="DA108" s="252"/>
      <c r="DB108" s="252"/>
      <c r="DC108" s="252"/>
      <c r="DD108" s="252"/>
      <c r="DE108" s="252"/>
      <c r="DF108" s="252"/>
    </row>
    <row r="109" spans="1:110" s="251" customFormat="1" ht="18" customHeight="1">
      <c r="A109" s="427"/>
      <c r="B109" s="1508" t="s">
        <v>1301</v>
      </c>
      <c r="C109" s="1508"/>
      <c r="D109" s="1508"/>
      <c r="E109" s="1508"/>
      <c r="F109" s="1508"/>
      <c r="G109" s="1508"/>
      <c r="H109" s="1508"/>
      <c r="I109" s="1508"/>
      <c r="J109" s="1508"/>
      <c r="K109" s="1508"/>
      <c r="L109" s="1508"/>
      <c r="M109" s="1508"/>
      <c r="N109" s="1508"/>
      <c r="O109" s="1508"/>
      <c r="P109" s="1508"/>
      <c r="Q109" s="1508"/>
      <c r="R109" s="1508"/>
      <c r="S109" s="1508"/>
      <c r="T109" s="1508"/>
      <c r="U109" s="1508"/>
      <c r="V109" s="1508"/>
      <c r="W109" s="1508"/>
      <c r="X109" s="1508"/>
      <c r="Y109" s="1508"/>
      <c r="Z109" s="1508"/>
      <c r="AA109" s="1508"/>
      <c r="AB109" s="1508"/>
      <c r="AC109" s="1508"/>
      <c r="AD109" s="1508"/>
      <c r="AE109" s="1508"/>
      <c r="AF109" s="1508"/>
      <c r="AG109" s="1508"/>
      <c r="AH109" s="1508"/>
      <c r="AI109" s="1508"/>
      <c r="AJ109" s="1508"/>
      <c r="AK109" s="1508"/>
      <c r="AL109" s="1508"/>
      <c r="CA109" s="252"/>
      <c r="CB109" s="252"/>
      <c r="CC109" s="252"/>
      <c r="CD109" s="252"/>
      <c r="CE109" s="252"/>
      <c r="CF109" s="252"/>
      <c r="CG109" s="252"/>
      <c r="CH109" s="252"/>
      <c r="CI109" s="252"/>
      <c r="CJ109" s="252"/>
      <c r="CK109" s="252"/>
      <c r="CL109" s="252"/>
      <c r="CM109" s="252"/>
      <c r="CN109" s="252"/>
      <c r="CO109" s="252"/>
      <c r="CP109" s="252"/>
      <c r="CQ109" s="252"/>
      <c r="CR109" s="252"/>
      <c r="CS109" s="252"/>
      <c r="CT109" s="252"/>
      <c r="CU109" s="252"/>
      <c r="CV109" s="252"/>
      <c r="CW109" s="252"/>
      <c r="CX109" s="252"/>
      <c r="CY109" s="252"/>
      <c r="CZ109" s="252"/>
      <c r="DA109" s="252"/>
      <c r="DB109" s="252"/>
      <c r="DC109" s="252"/>
      <c r="DD109" s="252"/>
      <c r="DE109" s="252"/>
      <c r="DF109" s="252"/>
    </row>
    <row r="110" spans="1:110" s="251" customFormat="1" ht="18" customHeight="1">
      <c r="A110" s="427"/>
      <c r="B110" s="1508"/>
      <c r="C110" s="1508"/>
      <c r="D110" s="1508"/>
      <c r="E110" s="1508"/>
      <c r="F110" s="1508"/>
      <c r="G110" s="1508"/>
      <c r="H110" s="1508"/>
      <c r="I110" s="1508"/>
      <c r="J110" s="1508"/>
      <c r="K110" s="1508"/>
      <c r="L110" s="1508"/>
      <c r="M110" s="1508"/>
      <c r="N110" s="1508"/>
      <c r="O110" s="1508"/>
      <c r="P110" s="1508"/>
      <c r="Q110" s="1508"/>
      <c r="R110" s="1508"/>
      <c r="S110" s="1508"/>
      <c r="T110" s="1508"/>
      <c r="U110" s="1508"/>
      <c r="V110" s="1508"/>
      <c r="W110" s="1508"/>
      <c r="X110" s="1508"/>
      <c r="Y110" s="1508"/>
      <c r="Z110" s="1508"/>
      <c r="AA110" s="1508"/>
      <c r="AB110" s="1508"/>
      <c r="AC110" s="1508"/>
      <c r="AD110" s="1508"/>
      <c r="AE110" s="1508"/>
      <c r="AF110" s="1508"/>
      <c r="AG110" s="1508"/>
      <c r="AH110" s="1508"/>
      <c r="AI110" s="1508"/>
      <c r="AJ110" s="1508"/>
      <c r="AK110" s="1508"/>
      <c r="AL110" s="1508"/>
      <c r="CA110" s="252"/>
      <c r="CB110" s="252"/>
      <c r="CC110" s="252"/>
      <c r="CD110" s="252"/>
      <c r="CE110" s="252"/>
      <c r="CF110" s="252"/>
      <c r="CG110" s="252"/>
      <c r="CH110" s="252"/>
      <c r="CI110" s="252"/>
      <c r="CJ110" s="252"/>
      <c r="CK110" s="252"/>
      <c r="CL110" s="252"/>
      <c r="CM110" s="252"/>
      <c r="CN110" s="252"/>
      <c r="CO110" s="252"/>
      <c r="CP110" s="252"/>
      <c r="CQ110" s="252"/>
      <c r="CR110" s="252"/>
      <c r="CS110" s="252"/>
      <c r="CT110" s="252"/>
      <c r="CU110" s="252"/>
      <c r="CV110" s="252"/>
      <c r="CW110" s="252"/>
      <c r="CX110" s="252"/>
      <c r="CY110" s="252"/>
      <c r="CZ110" s="252"/>
      <c r="DA110" s="252"/>
      <c r="DB110" s="252"/>
      <c r="DC110" s="252"/>
      <c r="DD110" s="252"/>
      <c r="DE110" s="252"/>
      <c r="DF110" s="252"/>
    </row>
    <row r="111" spans="1:110" s="251" customFormat="1" ht="18" customHeight="1">
      <c r="A111" s="427"/>
      <c r="B111" s="1508"/>
      <c r="C111" s="1508"/>
      <c r="D111" s="1508"/>
      <c r="E111" s="1508"/>
      <c r="F111" s="1508"/>
      <c r="G111" s="1508"/>
      <c r="H111" s="1508"/>
      <c r="I111" s="1508"/>
      <c r="J111" s="1508"/>
      <c r="K111" s="1508"/>
      <c r="L111" s="1508"/>
      <c r="M111" s="1508"/>
      <c r="N111" s="1508"/>
      <c r="O111" s="1508"/>
      <c r="P111" s="1508"/>
      <c r="Q111" s="1508"/>
      <c r="R111" s="1508"/>
      <c r="S111" s="1508"/>
      <c r="T111" s="1508"/>
      <c r="U111" s="1508"/>
      <c r="V111" s="1508"/>
      <c r="W111" s="1508"/>
      <c r="X111" s="1508"/>
      <c r="Y111" s="1508"/>
      <c r="Z111" s="1508"/>
      <c r="AA111" s="1508"/>
      <c r="AB111" s="1508"/>
      <c r="AC111" s="1508"/>
      <c r="AD111" s="1508"/>
      <c r="AE111" s="1508"/>
      <c r="AF111" s="1508"/>
      <c r="AG111" s="1508"/>
      <c r="AH111" s="1508"/>
      <c r="AI111" s="1508"/>
      <c r="AJ111" s="1508"/>
      <c r="AK111" s="1508"/>
      <c r="AL111" s="1508"/>
      <c r="CA111" s="252"/>
      <c r="CB111" s="252"/>
      <c r="CC111" s="252"/>
      <c r="CD111" s="252"/>
      <c r="CE111" s="252"/>
      <c r="CF111" s="252"/>
      <c r="CG111" s="252"/>
      <c r="CH111" s="252"/>
      <c r="CI111" s="252"/>
      <c r="CJ111" s="252"/>
      <c r="CK111" s="252"/>
      <c r="CL111" s="252"/>
      <c r="CM111" s="252"/>
      <c r="CN111" s="252"/>
      <c r="CO111" s="252"/>
      <c r="CP111" s="252"/>
      <c r="CQ111" s="252"/>
      <c r="CR111" s="252"/>
      <c r="CS111" s="252"/>
      <c r="CT111" s="252"/>
      <c r="CU111" s="252"/>
      <c r="CV111" s="252"/>
      <c r="CW111" s="252"/>
      <c r="CX111" s="252"/>
      <c r="CY111" s="252"/>
      <c r="CZ111" s="252"/>
      <c r="DA111" s="252"/>
      <c r="DB111" s="252"/>
      <c r="DC111" s="252"/>
      <c r="DD111" s="252"/>
      <c r="DE111" s="252"/>
      <c r="DF111" s="252"/>
    </row>
    <row r="112" spans="1:110" s="251" customFormat="1" ht="18" customHeight="1">
      <c r="A112" s="427"/>
      <c r="B112" s="1508"/>
      <c r="C112" s="1508"/>
      <c r="D112" s="1508"/>
      <c r="E112" s="1508"/>
      <c r="F112" s="1508"/>
      <c r="G112" s="1508"/>
      <c r="H112" s="1508"/>
      <c r="I112" s="1508"/>
      <c r="J112" s="1508"/>
      <c r="K112" s="1508"/>
      <c r="L112" s="1508"/>
      <c r="M112" s="1508"/>
      <c r="N112" s="1508"/>
      <c r="O112" s="1508"/>
      <c r="P112" s="1508"/>
      <c r="Q112" s="1508"/>
      <c r="R112" s="1508"/>
      <c r="S112" s="1508"/>
      <c r="T112" s="1508"/>
      <c r="U112" s="1508"/>
      <c r="V112" s="1508"/>
      <c r="W112" s="1508"/>
      <c r="X112" s="1508"/>
      <c r="Y112" s="1508"/>
      <c r="Z112" s="1508"/>
      <c r="AA112" s="1508"/>
      <c r="AB112" s="1508"/>
      <c r="AC112" s="1508"/>
      <c r="AD112" s="1508"/>
      <c r="AE112" s="1508"/>
      <c r="AF112" s="1508"/>
      <c r="AG112" s="1508"/>
      <c r="AH112" s="1508"/>
      <c r="AI112" s="1508"/>
      <c r="AJ112" s="1508"/>
      <c r="AK112" s="1508"/>
      <c r="AL112" s="1508"/>
      <c r="CA112" s="252"/>
      <c r="CB112" s="252"/>
      <c r="CC112" s="252"/>
      <c r="CD112" s="252"/>
      <c r="CE112" s="252"/>
      <c r="CF112" s="252"/>
      <c r="CG112" s="252"/>
      <c r="CH112" s="252"/>
      <c r="CI112" s="252"/>
      <c r="CJ112" s="252"/>
      <c r="CK112" s="252"/>
      <c r="CL112" s="252"/>
      <c r="CM112" s="252"/>
      <c r="CN112" s="252"/>
      <c r="CO112" s="252"/>
      <c r="CP112" s="252"/>
      <c r="CQ112" s="252"/>
      <c r="CR112" s="252"/>
      <c r="CS112" s="252"/>
      <c r="CT112" s="252"/>
      <c r="CU112" s="252"/>
      <c r="CV112" s="252"/>
      <c r="CW112" s="252"/>
      <c r="CX112" s="252"/>
      <c r="CY112" s="252"/>
      <c r="CZ112" s="252"/>
      <c r="DA112" s="252"/>
      <c r="DB112" s="252"/>
      <c r="DC112" s="252"/>
      <c r="DD112" s="252"/>
      <c r="DE112" s="252"/>
      <c r="DF112" s="252"/>
    </row>
    <row r="113" spans="1:110" s="251" customFormat="1" ht="18" customHeight="1">
      <c r="A113" s="427"/>
      <c r="B113" s="428"/>
      <c r="C113" s="428"/>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28"/>
      <c r="AE113" s="428"/>
      <c r="AF113" s="428"/>
      <c r="AG113" s="428"/>
      <c r="AH113" s="428"/>
      <c r="AI113" s="428"/>
      <c r="AJ113" s="428"/>
      <c r="AK113" s="428"/>
      <c r="AL113" s="428"/>
      <c r="CA113" s="252"/>
      <c r="CB113" s="252"/>
      <c r="CC113" s="252"/>
      <c r="CD113" s="252"/>
      <c r="CE113" s="252"/>
      <c r="CF113" s="252"/>
      <c r="CG113" s="252"/>
      <c r="CH113" s="252"/>
      <c r="CI113" s="252"/>
      <c r="CJ113" s="252"/>
      <c r="CK113" s="252"/>
      <c r="CL113" s="252"/>
      <c r="CM113" s="252"/>
      <c r="CN113" s="252"/>
      <c r="CO113" s="252"/>
      <c r="CP113" s="252"/>
      <c r="CQ113" s="252"/>
      <c r="CR113" s="252"/>
      <c r="CS113" s="252"/>
      <c r="CT113" s="252"/>
      <c r="CU113" s="252"/>
      <c r="CV113" s="252"/>
      <c r="CW113" s="252"/>
      <c r="CX113" s="252"/>
      <c r="CY113" s="252"/>
      <c r="CZ113" s="252"/>
      <c r="DA113" s="252"/>
      <c r="DB113" s="252"/>
      <c r="DC113" s="252"/>
      <c r="DD113" s="252"/>
      <c r="DE113" s="252"/>
      <c r="DF113" s="252"/>
    </row>
    <row r="114" spans="1:110" s="251" customFormat="1" ht="18" customHeight="1">
      <c r="A114" s="426" t="s">
        <v>1302</v>
      </c>
      <c r="B114" s="432"/>
      <c r="C114" s="432"/>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c r="AD114" s="432"/>
      <c r="AE114" s="432"/>
      <c r="AF114" s="432"/>
      <c r="AG114" s="432"/>
      <c r="AH114" s="432"/>
      <c r="AI114" s="432"/>
      <c r="AJ114" s="432"/>
      <c r="AK114" s="432"/>
      <c r="AL114" s="432"/>
      <c r="CA114" s="252"/>
      <c r="CB114" s="252"/>
      <c r="CC114" s="252"/>
      <c r="CD114" s="252"/>
      <c r="CE114" s="252"/>
      <c r="CF114" s="252"/>
      <c r="CG114" s="252"/>
      <c r="CH114" s="252"/>
      <c r="CI114" s="252"/>
      <c r="CJ114" s="252"/>
      <c r="CK114" s="252"/>
      <c r="CL114" s="252"/>
      <c r="CM114" s="252"/>
      <c r="CN114" s="252"/>
      <c r="CO114" s="252"/>
      <c r="CP114" s="252"/>
      <c r="CQ114" s="252"/>
      <c r="CR114" s="252"/>
      <c r="CS114" s="252"/>
      <c r="CT114" s="252"/>
      <c r="CU114" s="252"/>
      <c r="CV114" s="252"/>
      <c r="CW114" s="252"/>
      <c r="CX114" s="252"/>
      <c r="CY114" s="252"/>
      <c r="CZ114" s="252"/>
      <c r="DA114" s="252"/>
      <c r="DB114" s="252"/>
      <c r="DC114" s="252"/>
      <c r="DD114" s="252"/>
      <c r="DE114" s="252"/>
      <c r="DF114" s="252"/>
    </row>
    <row r="115" spans="1:110" s="251" customFormat="1" ht="18" customHeight="1">
      <c r="A115" s="427"/>
      <c r="B115" s="1508" t="s">
        <v>1303</v>
      </c>
      <c r="C115" s="1508"/>
      <c r="D115" s="1508"/>
      <c r="E115" s="1508"/>
      <c r="F115" s="1508"/>
      <c r="G115" s="1508"/>
      <c r="H115" s="1508"/>
      <c r="I115" s="1508"/>
      <c r="J115" s="1508"/>
      <c r="K115" s="1508"/>
      <c r="L115" s="1508"/>
      <c r="M115" s="1508"/>
      <c r="N115" s="1508"/>
      <c r="O115" s="1508"/>
      <c r="P115" s="1508"/>
      <c r="Q115" s="1508"/>
      <c r="R115" s="1508"/>
      <c r="S115" s="1508"/>
      <c r="T115" s="1508"/>
      <c r="U115" s="1508"/>
      <c r="V115" s="1508"/>
      <c r="W115" s="1508"/>
      <c r="X115" s="1508"/>
      <c r="Y115" s="1508"/>
      <c r="Z115" s="1508"/>
      <c r="AA115" s="1508"/>
      <c r="AB115" s="1508"/>
      <c r="AC115" s="1508"/>
      <c r="AD115" s="1508"/>
      <c r="AE115" s="1508"/>
      <c r="AF115" s="1508"/>
      <c r="AG115" s="1508"/>
      <c r="AH115" s="1508"/>
      <c r="AI115" s="1508"/>
      <c r="AJ115" s="1508"/>
      <c r="AK115" s="1508"/>
      <c r="AL115" s="1508"/>
      <c r="CA115" s="252"/>
      <c r="CB115" s="252"/>
      <c r="CC115" s="252"/>
      <c r="CD115" s="252"/>
      <c r="CE115" s="252"/>
      <c r="CF115" s="252"/>
      <c r="CG115" s="252"/>
      <c r="CH115" s="252"/>
      <c r="CI115" s="252"/>
      <c r="CJ115" s="252"/>
      <c r="CK115" s="252"/>
      <c r="CL115" s="252"/>
      <c r="CM115" s="252"/>
      <c r="CN115" s="252"/>
      <c r="CO115" s="252"/>
      <c r="CP115" s="252"/>
      <c r="CQ115" s="252"/>
      <c r="CR115" s="252"/>
      <c r="CS115" s="252"/>
      <c r="CT115" s="252"/>
      <c r="CU115" s="252"/>
      <c r="CV115" s="252"/>
      <c r="CW115" s="252"/>
      <c r="CX115" s="252"/>
      <c r="CY115" s="252"/>
      <c r="CZ115" s="252"/>
      <c r="DA115" s="252"/>
      <c r="DB115" s="252"/>
      <c r="DC115" s="252"/>
      <c r="DD115" s="252"/>
      <c r="DE115" s="252"/>
      <c r="DF115" s="252"/>
    </row>
    <row r="116" spans="1:110" s="251" customFormat="1" ht="18" customHeight="1">
      <c r="A116" s="427"/>
      <c r="B116" s="1508"/>
      <c r="C116" s="1508"/>
      <c r="D116" s="1508"/>
      <c r="E116" s="1508"/>
      <c r="F116" s="1508"/>
      <c r="G116" s="1508"/>
      <c r="H116" s="1508"/>
      <c r="I116" s="1508"/>
      <c r="J116" s="1508"/>
      <c r="K116" s="1508"/>
      <c r="L116" s="1508"/>
      <c r="M116" s="1508"/>
      <c r="N116" s="1508"/>
      <c r="O116" s="1508"/>
      <c r="P116" s="1508"/>
      <c r="Q116" s="1508"/>
      <c r="R116" s="1508"/>
      <c r="S116" s="1508"/>
      <c r="T116" s="1508"/>
      <c r="U116" s="1508"/>
      <c r="V116" s="1508"/>
      <c r="W116" s="1508"/>
      <c r="X116" s="1508"/>
      <c r="Y116" s="1508"/>
      <c r="Z116" s="1508"/>
      <c r="AA116" s="1508"/>
      <c r="AB116" s="1508"/>
      <c r="AC116" s="1508"/>
      <c r="AD116" s="1508"/>
      <c r="AE116" s="1508"/>
      <c r="AF116" s="1508"/>
      <c r="AG116" s="1508"/>
      <c r="AH116" s="1508"/>
      <c r="AI116" s="1508"/>
      <c r="AJ116" s="1508"/>
      <c r="AK116" s="1508"/>
      <c r="AL116" s="1508"/>
      <c r="CA116" s="252"/>
      <c r="CB116" s="252"/>
      <c r="CC116" s="252"/>
      <c r="CD116" s="252"/>
      <c r="CE116" s="252"/>
      <c r="CF116" s="252"/>
      <c r="CG116" s="252"/>
      <c r="CH116" s="252"/>
      <c r="CI116" s="252"/>
      <c r="CJ116" s="252"/>
      <c r="CK116" s="252"/>
      <c r="CL116" s="252"/>
      <c r="CM116" s="252"/>
      <c r="CN116" s="252"/>
      <c r="CO116" s="252"/>
      <c r="CP116" s="252"/>
      <c r="CQ116" s="252"/>
      <c r="CR116" s="252"/>
      <c r="CS116" s="252"/>
      <c r="CT116" s="252"/>
      <c r="CU116" s="252"/>
      <c r="CV116" s="252"/>
      <c r="CW116" s="252"/>
      <c r="CX116" s="252"/>
      <c r="CY116" s="252"/>
      <c r="CZ116" s="252"/>
      <c r="DA116" s="252"/>
      <c r="DB116" s="252"/>
      <c r="DC116" s="252"/>
      <c r="DD116" s="252"/>
      <c r="DE116" s="252"/>
      <c r="DF116" s="252"/>
    </row>
    <row r="117" spans="1:110" s="251" customFormat="1" ht="18" customHeight="1">
      <c r="A117" s="427"/>
      <c r="B117" s="1508"/>
      <c r="C117" s="1508"/>
      <c r="D117" s="1508"/>
      <c r="E117" s="1508"/>
      <c r="F117" s="1508"/>
      <c r="G117" s="1508"/>
      <c r="H117" s="1508"/>
      <c r="I117" s="1508"/>
      <c r="J117" s="1508"/>
      <c r="K117" s="1508"/>
      <c r="L117" s="1508"/>
      <c r="M117" s="1508"/>
      <c r="N117" s="1508"/>
      <c r="O117" s="1508"/>
      <c r="P117" s="1508"/>
      <c r="Q117" s="1508"/>
      <c r="R117" s="1508"/>
      <c r="S117" s="1508"/>
      <c r="T117" s="1508"/>
      <c r="U117" s="1508"/>
      <c r="V117" s="1508"/>
      <c r="W117" s="1508"/>
      <c r="X117" s="1508"/>
      <c r="Y117" s="1508"/>
      <c r="Z117" s="1508"/>
      <c r="AA117" s="1508"/>
      <c r="AB117" s="1508"/>
      <c r="AC117" s="1508"/>
      <c r="AD117" s="1508"/>
      <c r="AE117" s="1508"/>
      <c r="AF117" s="1508"/>
      <c r="AG117" s="1508"/>
      <c r="AH117" s="1508"/>
      <c r="AI117" s="1508"/>
      <c r="AJ117" s="1508"/>
      <c r="AK117" s="1508"/>
      <c r="AL117" s="1508"/>
      <c r="CA117" s="252"/>
      <c r="CB117" s="252"/>
      <c r="CC117" s="252"/>
      <c r="CD117" s="252"/>
      <c r="CE117" s="252"/>
      <c r="CF117" s="252"/>
      <c r="CG117" s="252"/>
      <c r="CH117" s="252"/>
      <c r="CI117" s="252"/>
      <c r="CJ117" s="252"/>
      <c r="CK117" s="252"/>
      <c r="CL117" s="252"/>
      <c r="CM117" s="252"/>
      <c r="CN117" s="252"/>
      <c r="CO117" s="252"/>
      <c r="CP117" s="252"/>
      <c r="CQ117" s="252"/>
      <c r="CR117" s="252"/>
      <c r="CS117" s="252"/>
      <c r="CT117" s="252"/>
      <c r="CU117" s="252"/>
      <c r="CV117" s="252"/>
      <c r="CW117" s="252"/>
      <c r="CX117" s="252"/>
      <c r="CY117" s="252"/>
      <c r="CZ117" s="252"/>
      <c r="DA117" s="252"/>
      <c r="DB117" s="252"/>
      <c r="DC117" s="252"/>
      <c r="DD117" s="252"/>
      <c r="DE117" s="252"/>
      <c r="DF117" s="252"/>
    </row>
    <row r="118" spans="1:110" s="251" customFormat="1" ht="18" customHeight="1">
      <c r="A118" s="427"/>
      <c r="B118" s="1518" t="s">
        <v>893</v>
      </c>
      <c r="C118" s="1519"/>
      <c r="D118" s="1519"/>
      <c r="E118" s="1519"/>
      <c r="F118" s="1519"/>
      <c r="G118" s="1519"/>
      <c r="H118" s="1519"/>
      <c r="I118" s="1519"/>
      <c r="J118" s="1519"/>
      <c r="K118" s="1519"/>
      <c r="L118" s="1519"/>
      <c r="M118" s="1519"/>
      <c r="N118" s="1519"/>
      <c r="O118" s="1519"/>
      <c r="P118" s="1519"/>
      <c r="Q118" s="1519"/>
      <c r="R118" s="1519"/>
      <c r="S118" s="1519"/>
      <c r="T118" s="1519"/>
      <c r="U118" s="1519"/>
      <c r="V118" s="1519"/>
      <c r="W118" s="1519"/>
      <c r="X118" s="1519"/>
      <c r="Y118" s="1519"/>
      <c r="Z118" s="1519"/>
      <c r="AA118" s="1519"/>
      <c r="AB118" s="1519"/>
      <c r="AC118" s="1519"/>
      <c r="AD118" s="1519"/>
      <c r="AE118" s="1519"/>
      <c r="AF118" s="1519"/>
      <c r="AG118" s="1519"/>
      <c r="AH118" s="1519"/>
      <c r="AI118" s="1519"/>
      <c r="AJ118" s="1519"/>
      <c r="AK118" s="1519"/>
      <c r="AL118" s="1520"/>
      <c r="CA118" s="252"/>
      <c r="CB118" s="252"/>
      <c r="CC118" s="252"/>
      <c r="CD118" s="252"/>
      <c r="CE118" s="252"/>
      <c r="CF118" s="252"/>
      <c r="CG118" s="252"/>
      <c r="CH118" s="252"/>
      <c r="CI118" s="252"/>
      <c r="CJ118" s="252"/>
      <c r="CK118" s="252"/>
      <c r="CL118" s="252"/>
      <c r="CM118" s="252"/>
      <c r="CN118" s="252"/>
      <c r="CO118" s="252"/>
      <c r="CP118" s="252"/>
      <c r="CQ118" s="252"/>
      <c r="CR118" s="252"/>
      <c r="CS118" s="252"/>
      <c r="CT118" s="252"/>
      <c r="CU118" s="252"/>
      <c r="CV118" s="252"/>
      <c r="CW118" s="252"/>
      <c r="CX118" s="252"/>
      <c r="CY118" s="252"/>
      <c r="CZ118" s="252"/>
      <c r="DA118" s="252"/>
      <c r="DB118" s="252"/>
      <c r="DC118" s="252"/>
      <c r="DD118" s="252"/>
      <c r="DE118" s="252"/>
      <c r="DF118" s="252"/>
    </row>
    <row r="119" spans="1:110" s="251" customFormat="1" ht="18" customHeight="1">
      <c r="A119" s="427"/>
      <c r="B119" s="432"/>
      <c r="C119" s="432"/>
      <c r="D119" s="432"/>
      <c r="E119" s="432"/>
      <c r="F119" s="432"/>
      <c r="G119" s="432"/>
      <c r="H119" s="432"/>
      <c r="I119" s="432"/>
      <c r="J119" s="432"/>
      <c r="K119" s="432"/>
      <c r="L119" s="432"/>
      <c r="M119" s="432"/>
      <c r="N119" s="432"/>
      <c r="O119" s="432"/>
      <c r="P119" s="432"/>
      <c r="Q119" s="432"/>
      <c r="R119" s="432"/>
      <c r="S119" s="432"/>
      <c r="T119" s="432"/>
      <c r="U119" s="432"/>
      <c r="V119" s="432"/>
      <c r="W119" s="432"/>
      <c r="X119" s="432"/>
      <c r="Y119" s="432"/>
      <c r="Z119" s="432"/>
      <c r="AA119" s="432"/>
      <c r="AB119" s="432"/>
      <c r="AC119" s="432"/>
      <c r="AD119" s="432"/>
      <c r="AE119" s="432"/>
      <c r="AF119" s="432"/>
      <c r="AG119" s="432"/>
      <c r="AH119" s="432"/>
      <c r="AI119" s="432"/>
      <c r="AJ119" s="432"/>
      <c r="AK119" s="432"/>
      <c r="AL119" s="432"/>
      <c r="CA119" s="252"/>
      <c r="CB119" s="252"/>
      <c r="CC119" s="252"/>
      <c r="CD119" s="252"/>
      <c r="CE119" s="252"/>
      <c r="CF119" s="252"/>
      <c r="CG119" s="252"/>
      <c r="CH119" s="252"/>
      <c r="CI119" s="252"/>
      <c r="CJ119" s="252"/>
      <c r="CK119" s="252"/>
      <c r="CL119" s="252"/>
      <c r="CM119" s="252"/>
      <c r="CN119" s="252"/>
      <c r="CO119" s="252"/>
      <c r="CP119" s="252"/>
      <c r="CQ119" s="252"/>
      <c r="CR119" s="252"/>
      <c r="CS119" s="252"/>
      <c r="CT119" s="252"/>
      <c r="CU119" s="252"/>
      <c r="CV119" s="252"/>
      <c r="CW119" s="252"/>
      <c r="CX119" s="252"/>
      <c r="CY119" s="252"/>
      <c r="CZ119" s="252"/>
      <c r="DA119" s="252"/>
      <c r="DB119" s="252"/>
      <c r="DC119" s="252"/>
      <c r="DD119" s="252"/>
      <c r="DE119" s="252"/>
      <c r="DF119" s="252"/>
    </row>
    <row r="120" spans="1:110" s="251" customFormat="1" ht="18" customHeight="1">
      <c r="A120" s="426" t="s">
        <v>1304</v>
      </c>
      <c r="B120" s="432"/>
      <c r="C120" s="432"/>
      <c r="D120" s="432"/>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32"/>
      <c r="AE120" s="432"/>
      <c r="AF120" s="432"/>
      <c r="AG120" s="432"/>
      <c r="AH120" s="432"/>
      <c r="AI120" s="432"/>
      <c r="AJ120" s="432"/>
      <c r="AK120" s="432"/>
      <c r="AL120" s="432"/>
      <c r="CA120" s="252"/>
      <c r="CB120" s="252"/>
      <c r="CC120" s="252"/>
      <c r="CD120" s="252"/>
      <c r="CE120" s="252"/>
      <c r="CF120" s="252"/>
      <c r="CG120" s="252"/>
      <c r="CH120" s="252"/>
      <c r="CI120" s="252"/>
      <c r="CJ120" s="252"/>
      <c r="CK120" s="252"/>
      <c r="CL120" s="252"/>
      <c r="CM120" s="252"/>
      <c r="CN120" s="252"/>
      <c r="CO120" s="252"/>
      <c r="CP120" s="252"/>
      <c r="CQ120" s="252"/>
      <c r="CR120" s="252"/>
      <c r="CS120" s="252"/>
      <c r="CT120" s="252"/>
      <c r="CU120" s="252"/>
      <c r="CV120" s="252"/>
      <c r="CW120" s="252"/>
      <c r="CX120" s="252"/>
      <c r="CY120" s="252"/>
      <c r="CZ120" s="252"/>
      <c r="DA120" s="252"/>
      <c r="DB120" s="252"/>
      <c r="DC120" s="252"/>
      <c r="DD120" s="252"/>
      <c r="DE120" s="252"/>
      <c r="DF120" s="252"/>
    </row>
    <row r="121" spans="1:110" s="251" customFormat="1" ht="18" customHeight="1">
      <c r="A121" s="427"/>
      <c r="B121" s="1508" t="s">
        <v>894</v>
      </c>
      <c r="C121" s="1508"/>
      <c r="D121" s="1508"/>
      <c r="E121" s="1508"/>
      <c r="F121" s="1508"/>
      <c r="G121" s="1508"/>
      <c r="H121" s="1508"/>
      <c r="I121" s="1508"/>
      <c r="J121" s="1508"/>
      <c r="K121" s="1508"/>
      <c r="L121" s="1508"/>
      <c r="M121" s="1508"/>
      <c r="N121" s="1508"/>
      <c r="O121" s="1508"/>
      <c r="P121" s="1508"/>
      <c r="Q121" s="1508"/>
      <c r="R121" s="1508"/>
      <c r="S121" s="1508"/>
      <c r="T121" s="1508"/>
      <c r="U121" s="1508"/>
      <c r="V121" s="1508"/>
      <c r="W121" s="1508"/>
      <c r="X121" s="1508"/>
      <c r="Y121" s="1508"/>
      <c r="Z121" s="1508"/>
      <c r="AA121" s="1508"/>
      <c r="AB121" s="1508"/>
      <c r="AC121" s="1508"/>
      <c r="AD121" s="1508"/>
      <c r="AE121" s="1508"/>
      <c r="AF121" s="1508"/>
      <c r="AG121" s="1508"/>
      <c r="AH121" s="1508"/>
      <c r="AI121" s="1508"/>
      <c r="AJ121" s="1508"/>
      <c r="AK121" s="1508"/>
      <c r="AL121" s="1508"/>
      <c r="CA121" s="252"/>
      <c r="CB121" s="252"/>
      <c r="CC121" s="252"/>
      <c r="CD121" s="252"/>
      <c r="CE121" s="252"/>
      <c r="CF121" s="252"/>
      <c r="CG121" s="252"/>
      <c r="CH121" s="252"/>
      <c r="CI121" s="252"/>
      <c r="CJ121" s="252"/>
      <c r="CK121" s="252"/>
      <c r="CL121" s="252"/>
      <c r="CM121" s="252"/>
      <c r="CN121" s="252"/>
      <c r="CO121" s="252"/>
      <c r="CP121" s="252"/>
      <c r="CQ121" s="252"/>
      <c r="CR121" s="252"/>
      <c r="CS121" s="252"/>
      <c r="CT121" s="252"/>
      <c r="CU121" s="252"/>
      <c r="CV121" s="252"/>
      <c r="CW121" s="252"/>
      <c r="CX121" s="252"/>
      <c r="CY121" s="252"/>
      <c r="CZ121" s="252"/>
      <c r="DA121" s="252"/>
      <c r="DB121" s="252"/>
      <c r="DC121" s="252"/>
      <c r="DD121" s="252"/>
      <c r="DE121" s="252"/>
      <c r="DF121" s="252"/>
    </row>
    <row r="122" spans="1:110" s="251" customFormat="1" ht="18" customHeight="1">
      <c r="A122" s="427"/>
      <c r="B122" s="1508"/>
      <c r="C122" s="1508"/>
      <c r="D122" s="1508"/>
      <c r="E122" s="1508"/>
      <c r="F122" s="1508"/>
      <c r="G122" s="1508"/>
      <c r="H122" s="1508"/>
      <c r="I122" s="1508"/>
      <c r="J122" s="1508"/>
      <c r="K122" s="1508"/>
      <c r="L122" s="1508"/>
      <c r="M122" s="1508"/>
      <c r="N122" s="1508"/>
      <c r="O122" s="1508"/>
      <c r="P122" s="1508"/>
      <c r="Q122" s="1508"/>
      <c r="R122" s="1508"/>
      <c r="S122" s="1508"/>
      <c r="T122" s="1508"/>
      <c r="U122" s="1508"/>
      <c r="V122" s="1508"/>
      <c r="W122" s="1508"/>
      <c r="X122" s="1508"/>
      <c r="Y122" s="1508"/>
      <c r="Z122" s="1508"/>
      <c r="AA122" s="1508"/>
      <c r="AB122" s="1508"/>
      <c r="AC122" s="1508"/>
      <c r="AD122" s="1508"/>
      <c r="AE122" s="1508"/>
      <c r="AF122" s="1508"/>
      <c r="AG122" s="1508"/>
      <c r="AH122" s="1508"/>
      <c r="AI122" s="1508"/>
      <c r="AJ122" s="1508"/>
      <c r="AK122" s="1508"/>
      <c r="AL122" s="1508"/>
      <c r="CA122" s="252"/>
      <c r="CB122" s="252"/>
      <c r="CC122" s="252"/>
      <c r="CD122" s="252"/>
      <c r="CE122" s="252"/>
      <c r="CF122" s="252"/>
      <c r="CG122" s="252"/>
      <c r="CH122" s="252"/>
      <c r="CI122" s="252"/>
      <c r="CJ122" s="252"/>
      <c r="CK122" s="252"/>
      <c r="CL122" s="252"/>
      <c r="CM122" s="252"/>
      <c r="CN122" s="252"/>
      <c r="CO122" s="252"/>
      <c r="CP122" s="252"/>
      <c r="CQ122" s="252"/>
      <c r="CR122" s="252"/>
      <c r="CS122" s="252"/>
      <c r="CT122" s="252"/>
      <c r="CU122" s="252"/>
      <c r="CV122" s="252"/>
      <c r="CW122" s="252"/>
      <c r="CX122" s="252"/>
      <c r="CY122" s="252"/>
      <c r="CZ122" s="252"/>
      <c r="DA122" s="252"/>
      <c r="DB122" s="252"/>
      <c r="DC122" s="252"/>
      <c r="DD122" s="252"/>
      <c r="DE122" s="252"/>
      <c r="DF122" s="252"/>
    </row>
    <row r="123" spans="1:110" s="251" customFormat="1" ht="18" customHeight="1">
      <c r="A123" s="427"/>
      <c r="B123" s="1508"/>
      <c r="C123" s="1508"/>
      <c r="D123" s="1508"/>
      <c r="E123" s="1508"/>
      <c r="F123" s="1508"/>
      <c r="G123" s="1508"/>
      <c r="H123" s="1508"/>
      <c r="I123" s="1508"/>
      <c r="J123" s="1508"/>
      <c r="K123" s="1508"/>
      <c r="L123" s="1508"/>
      <c r="M123" s="1508"/>
      <c r="N123" s="1508"/>
      <c r="O123" s="1508"/>
      <c r="P123" s="1508"/>
      <c r="Q123" s="1508"/>
      <c r="R123" s="1508"/>
      <c r="S123" s="1508"/>
      <c r="T123" s="1508"/>
      <c r="U123" s="1508"/>
      <c r="V123" s="1508"/>
      <c r="W123" s="1508"/>
      <c r="X123" s="1508"/>
      <c r="Y123" s="1508"/>
      <c r="Z123" s="1508"/>
      <c r="AA123" s="1508"/>
      <c r="AB123" s="1508"/>
      <c r="AC123" s="1508"/>
      <c r="AD123" s="1508"/>
      <c r="AE123" s="1508"/>
      <c r="AF123" s="1508"/>
      <c r="AG123" s="1508"/>
      <c r="AH123" s="1508"/>
      <c r="AI123" s="1508"/>
      <c r="AJ123" s="1508"/>
      <c r="AK123" s="1508"/>
      <c r="AL123" s="1508"/>
      <c r="CA123" s="252"/>
      <c r="CB123" s="252"/>
      <c r="CC123" s="252"/>
      <c r="CD123" s="252"/>
      <c r="CE123" s="252"/>
      <c r="CF123" s="252"/>
      <c r="CG123" s="252"/>
      <c r="CH123" s="252"/>
      <c r="CI123" s="252"/>
      <c r="CJ123" s="252"/>
      <c r="CK123" s="252"/>
      <c r="CL123" s="252"/>
      <c r="CM123" s="252"/>
      <c r="CN123" s="252"/>
      <c r="CO123" s="252"/>
      <c r="CP123" s="252"/>
      <c r="CQ123" s="252"/>
      <c r="CR123" s="252"/>
      <c r="CS123" s="252"/>
      <c r="CT123" s="252"/>
      <c r="CU123" s="252"/>
      <c r="CV123" s="252"/>
      <c r="CW123" s="252"/>
      <c r="CX123" s="252"/>
      <c r="CY123" s="252"/>
      <c r="CZ123" s="252"/>
      <c r="DA123" s="252"/>
      <c r="DB123" s="252"/>
      <c r="DC123" s="252"/>
      <c r="DD123" s="252"/>
      <c r="DE123" s="252"/>
      <c r="DF123" s="252"/>
    </row>
    <row r="124" spans="1:110" s="251" customFormat="1" ht="18" customHeight="1">
      <c r="A124" s="427"/>
      <c r="B124" s="432"/>
      <c r="C124" s="432"/>
      <c r="D124" s="432"/>
      <c r="E124" s="432"/>
      <c r="F124" s="432"/>
      <c r="G124" s="432"/>
      <c r="H124" s="432"/>
      <c r="I124" s="432"/>
      <c r="J124" s="432"/>
      <c r="K124" s="432"/>
      <c r="L124" s="432"/>
      <c r="M124" s="432"/>
      <c r="N124" s="432"/>
      <c r="O124" s="432"/>
      <c r="P124" s="432"/>
      <c r="Q124" s="432"/>
      <c r="R124" s="432"/>
      <c r="S124" s="432"/>
      <c r="T124" s="432"/>
      <c r="U124" s="432"/>
      <c r="V124" s="432"/>
      <c r="W124" s="432"/>
      <c r="X124" s="432"/>
      <c r="Y124" s="432"/>
      <c r="Z124" s="432"/>
      <c r="AA124" s="432"/>
      <c r="AB124" s="432"/>
      <c r="AC124" s="432"/>
      <c r="AD124" s="432"/>
      <c r="AE124" s="432"/>
      <c r="AF124" s="432"/>
      <c r="AG124" s="432"/>
      <c r="AH124" s="432"/>
      <c r="AI124" s="432"/>
      <c r="AJ124" s="432"/>
      <c r="AK124" s="432"/>
      <c r="AL124" s="432"/>
      <c r="CA124" s="252"/>
      <c r="CB124" s="252"/>
      <c r="CC124" s="252"/>
      <c r="CD124" s="252"/>
      <c r="CE124" s="252"/>
      <c r="CF124" s="252"/>
      <c r="CG124" s="252"/>
      <c r="CH124" s="252"/>
      <c r="CI124" s="252"/>
      <c r="CJ124" s="252"/>
      <c r="CK124" s="252"/>
      <c r="CL124" s="252"/>
      <c r="CM124" s="252"/>
      <c r="CN124" s="252"/>
      <c r="CO124" s="252"/>
      <c r="CP124" s="252"/>
      <c r="CQ124" s="252"/>
      <c r="CR124" s="252"/>
      <c r="CS124" s="252"/>
      <c r="CT124" s="252"/>
      <c r="CU124" s="252"/>
      <c r="CV124" s="252"/>
      <c r="CW124" s="252"/>
      <c r="CX124" s="252"/>
      <c r="CY124" s="252"/>
      <c r="CZ124" s="252"/>
      <c r="DA124" s="252"/>
      <c r="DB124" s="252"/>
      <c r="DC124" s="252"/>
      <c r="DD124" s="252"/>
      <c r="DE124" s="252"/>
      <c r="DF124" s="252"/>
    </row>
    <row r="125" spans="1:110" s="251" customFormat="1" ht="18" customHeight="1">
      <c r="A125" s="426" t="s">
        <v>1305</v>
      </c>
      <c r="B125" s="432"/>
      <c r="C125" s="432"/>
      <c r="D125" s="432"/>
      <c r="E125" s="432"/>
      <c r="F125" s="432"/>
      <c r="G125" s="432"/>
      <c r="H125" s="432"/>
      <c r="I125" s="432"/>
      <c r="J125" s="432"/>
      <c r="K125" s="432"/>
      <c r="L125" s="432"/>
      <c r="M125" s="432"/>
      <c r="N125" s="432"/>
      <c r="O125" s="432"/>
      <c r="P125" s="432"/>
      <c r="Q125" s="432"/>
      <c r="R125" s="432"/>
      <c r="S125" s="432"/>
      <c r="T125" s="432"/>
      <c r="U125" s="432"/>
      <c r="V125" s="432"/>
      <c r="W125" s="432"/>
      <c r="X125" s="432"/>
      <c r="Y125" s="432"/>
      <c r="Z125" s="432"/>
      <c r="AA125" s="432"/>
      <c r="AB125" s="432"/>
      <c r="AC125" s="432"/>
      <c r="AD125" s="432"/>
      <c r="AE125" s="432"/>
      <c r="AF125" s="432"/>
      <c r="AG125" s="432"/>
      <c r="AH125" s="432"/>
      <c r="AI125" s="432"/>
      <c r="AJ125" s="432"/>
      <c r="AK125" s="432"/>
      <c r="AL125" s="432"/>
      <c r="CA125" s="252"/>
      <c r="CB125" s="252"/>
      <c r="CC125" s="252"/>
      <c r="CD125" s="252"/>
      <c r="CE125" s="252"/>
      <c r="CF125" s="252"/>
      <c r="CG125" s="252"/>
      <c r="CH125" s="252"/>
      <c r="CI125" s="252"/>
      <c r="CJ125" s="252"/>
      <c r="CK125" s="252"/>
      <c r="CL125" s="252"/>
      <c r="CM125" s="252"/>
      <c r="CN125" s="252"/>
      <c r="CO125" s="252"/>
      <c r="CP125" s="252"/>
      <c r="CQ125" s="252"/>
      <c r="CR125" s="252"/>
      <c r="CS125" s="252"/>
      <c r="CT125" s="252"/>
      <c r="CU125" s="252"/>
      <c r="CV125" s="252"/>
      <c r="CW125" s="252"/>
      <c r="CX125" s="252"/>
      <c r="CY125" s="252"/>
      <c r="CZ125" s="252"/>
      <c r="DA125" s="252"/>
      <c r="DB125" s="252"/>
      <c r="DC125" s="252"/>
      <c r="DD125" s="252"/>
      <c r="DE125" s="252"/>
      <c r="DF125" s="252"/>
    </row>
    <row r="126" spans="1:110" s="251" customFormat="1" ht="18" customHeight="1">
      <c r="A126" s="427"/>
      <c r="B126" s="1508" t="s">
        <v>1306</v>
      </c>
      <c r="C126" s="1508"/>
      <c r="D126" s="1508"/>
      <c r="E126" s="1508"/>
      <c r="F126" s="1508"/>
      <c r="G126" s="1508"/>
      <c r="H126" s="1508"/>
      <c r="I126" s="1508"/>
      <c r="J126" s="1508"/>
      <c r="K126" s="1508"/>
      <c r="L126" s="1508"/>
      <c r="M126" s="1508"/>
      <c r="N126" s="1508"/>
      <c r="O126" s="1508"/>
      <c r="P126" s="1508"/>
      <c r="Q126" s="1508"/>
      <c r="R126" s="1508"/>
      <c r="S126" s="1508"/>
      <c r="T126" s="1508"/>
      <c r="U126" s="1508"/>
      <c r="V126" s="1508"/>
      <c r="W126" s="1508"/>
      <c r="X126" s="1508"/>
      <c r="Y126" s="1508"/>
      <c r="Z126" s="1508"/>
      <c r="AA126" s="1508"/>
      <c r="AB126" s="1508"/>
      <c r="AC126" s="1508"/>
      <c r="AD126" s="1508"/>
      <c r="AE126" s="1508"/>
      <c r="AF126" s="1508"/>
      <c r="AG126" s="1508"/>
      <c r="AH126" s="1508"/>
      <c r="AI126" s="1508"/>
      <c r="AJ126" s="1508"/>
      <c r="AK126" s="1508"/>
      <c r="AL126" s="1508"/>
      <c r="CA126" s="252"/>
      <c r="CB126" s="252"/>
      <c r="CC126" s="252"/>
      <c r="CD126" s="252"/>
      <c r="CE126" s="252"/>
      <c r="CF126" s="252"/>
      <c r="CG126" s="252"/>
      <c r="CH126" s="252"/>
      <c r="CI126" s="252"/>
      <c r="CJ126" s="252"/>
      <c r="CK126" s="252"/>
      <c r="CL126" s="252"/>
      <c r="CM126" s="252"/>
      <c r="CN126" s="252"/>
      <c r="CO126" s="252"/>
      <c r="CP126" s="252"/>
      <c r="CQ126" s="252"/>
      <c r="CR126" s="252"/>
      <c r="CS126" s="252"/>
      <c r="CT126" s="252"/>
      <c r="CU126" s="252"/>
      <c r="CV126" s="252"/>
      <c r="CW126" s="252"/>
      <c r="CX126" s="252"/>
      <c r="CY126" s="252"/>
      <c r="CZ126" s="252"/>
      <c r="DA126" s="252"/>
      <c r="DB126" s="252"/>
      <c r="DC126" s="252"/>
      <c r="DD126" s="252"/>
      <c r="DE126" s="252"/>
      <c r="DF126" s="252"/>
    </row>
    <row r="127" spans="1:110" s="251" customFormat="1" ht="18" customHeight="1">
      <c r="A127" s="427"/>
      <c r="B127" s="1508"/>
      <c r="C127" s="1508"/>
      <c r="D127" s="1508"/>
      <c r="E127" s="1508"/>
      <c r="F127" s="1508"/>
      <c r="G127" s="1508"/>
      <c r="H127" s="1508"/>
      <c r="I127" s="1508"/>
      <c r="J127" s="1508"/>
      <c r="K127" s="1508"/>
      <c r="L127" s="1508"/>
      <c r="M127" s="1508"/>
      <c r="N127" s="1508"/>
      <c r="O127" s="1508"/>
      <c r="P127" s="1508"/>
      <c r="Q127" s="1508"/>
      <c r="R127" s="1508"/>
      <c r="S127" s="1508"/>
      <c r="T127" s="1508"/>
      <c r="U127" s="1508"/>
      <c r="V127" s="1508"/>
      <c r="W127" s="1508"/>
      <c r="X127" s="1508"/>
      <c r="Y127" s="1508"/>
      <c r="Z127" s="1508"/>
      <c r="AA127" s="1508"/>
      <c r="AB127" s="1508"/>
      <c r="AC127" s="1508"/>
      <c r="AD127" s="1508"/>
      <c r="AE127" s="1508"/>
      <c r="AF127" s="1508"/>
      <c r="AG127" s="1508"/>
      <c r="AH127" s="1508"/>
      <c r="AI127" s="1508"/>
      <c r="AJ127" s="1508"/>
      <c r="AK127" s="1508"/>
      <c r="AL127" s="1508"/>
      <c r="CA127" s="252"/>
      <c r="CB127" s="252"/>
      <c r="CC127" s="252"/>
      <c r="CD127" s="252"/>
      <c r="CE127" s="252"/>
      <c r="CF127" s="252"/>
      <c r="CG127" s="252"/>
      <c r="CH127" s="252"/>
      <c r="CI127" s="252"/>
      <c r="CJ127" s="252"/>
      <c r="CK127" s="252"/>
      <c r="CL127" s="252"/>
      <c r="CM127" s="252"/>
      <c r="CN127" s="252"/>
      <c r="CO127" s="252"/>
      <c r="CP127" s="252"/>
      <c r="CQ127" s="252"/>
      <c r="CR127" s="252"/>
      <c r="CS127" s="252"/>
      <c r="CT127" s="252"/>
      <c r="CU127" s="252"/>
      <c r="CV127" s="252"/>
      <c r="CW127" s="252"/>
      <c r="CX127" s="252"/>
      <c r="CY127" s="252"/>
      <c r="CZ127" s="252"/>
      <c r="DA127" s="252"/>
      <c r="DB127" s="252"/>
      <c r="DC127" s="252"/>
      <c r="DD127" s="252"/>
      <c r="DE127" s="252"/>
      <c r="DF127" s="252"/>
    </row>
    <row r="128" spans="1:110" s="251" customFormat="1" ht="18" customHeight="1">
      <c r="A128" s="427"/>
      <c r="B128" s="430"/>
      <c r="C128" s="430"/>
      <c r="D128" s="430"/>
      <c r="E128" s="430"/>
      <c r="F128" s="430"/>
      <c r="G128" s="430"/>
      <c r="H128" s="430"/>
      <c r="I128" s="430"/>
      <c r="J128" s="430"/>
      <c r="K128" s="430"/>
      <c r="L128" s="430"/>
      <c r="M128" s="430"/>
      <c r="N128" s="430"/>
      <c r="O128" s="430"/>
      <c r="P128" s="430"/>
      <c r="Q128" s="430"/>
      <c r="R128" s="430"/>
      <c r="S128" s="430"/>
      <c r="T128" s="430"/>
      <c r="U128" s="430"/>
      <c r="V128" s="430"/>
      <c r="W128" s="430"/>
      <c r="X128" s="430"/>
      <c r="Y128" s="430"/>
      <c r="Z128" s="430"/>
      <c r="AA128" s="430"/>
      <c r="AB128" s="430"/>
      <c r="AC128" s="430"/>
      <c r="AD128" s="430"/>
      <c r="AE128" s="430"/>
      <c r="AF128" s="430"/>
      <c r="AG128" s="430"/>
      <c r="AH128" s="430"/>
      <c r="AI128" s="430"/>
      <c r="AJ128" s="430"/>
      <c r="AK128" s="430"/>
      <c r="AL128" s="430"/>
      <c r="CA128" s="252"/>
      <c r="CB128" s="252"/>
      <c r="CC128" s="252"/>
      <c r="CD128" s="252"/>
      <c r="CE128" s="252"/>
      <c r="CF128" s="252"/>
      <c r="CG128" s="252"/>
      <c r="CH128" s="252"/>
      <c r="CI128" s="252"/>
      <c r="CJ128" s="252"/>
      <c r="CK128" s="252"/>
      <c r="CL128" s="252"/>
      <c r="CM128" s="252"/>
      <c r="CN128" s="252"/>
      <c r="CO128" s="252"/>
      <c r="CP128" s="252"/>
      <c r="CQ128" s="252"/>
      <c r="CR128" s="252"/>
      <c r="CS128" s="252"/>
      <c r="CT128" s="252"/>
      <c r="CU128" s="252"/>
      <c r="CV128" s="252"/>
      <c r="CW128" s="252"/>
      <c r="CX128" s="252"/>
      <c r="CY128" s="252"/>
      <c r="CZ128" s="252"/>
      <c r="DA128" s="252"/>
      <c r="DB128" s="252"/>
      <c r="DC128" s="252"/>
      <c r="DD128" s="252"/>
      <c r="DE128" s="252"/>
      <c r="DF128" s="252"/>
    </row>
    <row r="129" spans="1:110" s="251" customFormat="1" ht="18" customHeight="1">
      <c r="A129" s="426" t="s">
        <v>1307</v>
      </c>
      <c r="B129" s="432"/>
      <c r="C129" s="432"/>
      <c r="D129" s="432"/>
      <c r="E129" s="432"/>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432"/>
      <c r="AC129" s="432"/>
      <c r="AD129" s="432"/>
      <c r="AE129" s="432"/>
      <c r="AF129" s="432"/>
      <c r="AG129" s="432"/>
      <c r="AH129" s="432"/>
      <c r="AI129" s="432"/>
      <c r="AJ129" s="432"/>
      <c r="AK129" s="432"/>
      <c r="AL129" s="43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row>
    <row r="130" spans="1:110" s="251" customFormat="1" ht="18" customHeight="1">
      <c r="A130" s="427"/>
      <c r="B130" s="1508" t="s">
        <v>1308</v>
      </c>
      <c r="C130" s="1508"/>
      <c r="D130" s="1508"/>
      <c r="E130" s="1508"/>
      <c r="F130" s="1508"/>
      <c r="G130" s="1508"/>
      <c r="H130" s="1508"/>
      <c r="I130" s="1508"/>
      <c r="J130" s="1508"/>
      <c r="K130" s="1508"/>
      <c r="L130" s="1508"/>
      <c r="M130" s="1508"/>
      <c r="N130" s="1508"/>
      <c r="O130" s="1508"/>
      <c r="P130" s="1508"/>
      <c r="Q130" s="1508"/>
      <c r="R130" s="1508"/>
      <c r="S130" s="1508"/>
      <c r="T130" s="1508"/>
      <c r="U130" s="1508"/>
      <c r="V130" s="1508"/>
      <c r="W130" s="1508"/>
      <c r="X130" s="1508"/>
      <c r="Y130" s="1508"/>
      <c r="Z130" s="1508"/>
      <c r="AA130" s="1508"/>
      <c r="AB130" s="1508"/>
      <c r="AC130" s="1508"/>
      <c r="AD130" s="1508"/>
      <c r="AE130" s="1508"/>
      <c r="AF130" s="1508"/>
      <c r="AG130" s="1508"/>
      <c r="AH130" s="1508"/>
      <c r="AI130" s="1508"/>
      <c r="AJ130" s="1508"/>
      <c r="AK130" s="1508"/>
      <c r="AL130" s="150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row>
    <row r="131" spans="1:110" s="251" customFormat="1" ht="18" customHeight="1">
      <c r="A131" s="427"/>
      <c r="B131" s="1508"/>
      <c r="C131" s="1508"/>
      <c r="D131" s="1508"/>
      <c r="E131" s="1508"/>
      <c r="F131" s="1508"/>
      <c r="G131" s="1508"/>
      <c r="H131" s="1508"/>
      <c r="I131" s="1508"/>
      <c r="J131" s="1508"/>
      <c r="K131" s="1508"/>
      <c r="L131" s="1508"/>
      <c r="M131" s="1508"/>
      <c r="N131" s="1508"/>
      <c r="O131" s="1508"/>
      <c r="P131" s="1508"/>
      <c r="Q131" s="1508"/>
      <c r="R131" s="1508"/>
      <c r="S131" s="1508"/>
      <c r="T131" s="1508"/>
      <c r="U131" s="1508"/>
      <c r="V131" s="1508"/>
      <c r="W131" s="1508"/>
      <c r="X131" s="1508"/>
      <c r="Y131" s="1508"/>
      <c r="Z131" s="1508"/>
      <c r="AA131" s="1508"/>
      <c r="AB131" s="1508"/>
      <c r="AC131" s="1508"/>
      <c r="AD131" s="1508"/>
      <c r="AE131" s="1508"/>
      <c r="AF131" s="1508"/>
      <c r="AG131" s="1508"/>
      <c r="AH131" s="1508"/>
      <c r="AI131" s="1508"/>
      <c r="AJ131" s="1508"/>
      <c r="AK131" s="1508"/>
      <c r="AL131" s="150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row>
    <row r="132" spans="1:110" s="251" customFormat="1" ht="18" customHeight="1">
      <c r="A132" s="427"/>
      <c r="B132" s="1509" t="s">
        <v>895</v>
      </c>
      <c r="C132" s="1510"/>
      <c r="D132" s="1510"/>
      <c r="E132" s="1510"/>
      <c r="F132" s="1510"/>
      <c r="G132" s="1510"/>
      <c r="H132" s="1510"/>
      <c r="I132" s="1510"/>
      <c r="J132" s="1510"/>
      <c r="K132" s="1510"/>
      <c r="L132" s="1510"/>
      <c r="M132" s="1510"/>
      <c r="N132" s="1510"/>
      <c r="O132" s="1510"/>
      <c r="P132" s="1510"/>
      <c r="Q132" s="1510"/>
      <c r="R132" s="1510"/>
      <c r="S132" s="1510"/>
      <c r="T132" s="1510"/>
      <c r="U132" s="1510"/>
      <c r="V132" s="1510"/>
      <c r="W132" s="1510"/>
      <c r="X132" s="1510"/>
      <c r="Y132" s="1510"/>
      <c r="Z132" s="1510"/>
      <c r="AA132" s="1510"/>
      <c r="AB132" s="1510"/>
      <c r="AC132" s="1510"/>
      <c r="AD132" s="1510"/>
      <c r="AE132" s="1510"/>
      <c r="AF132" s="1510"/>
      <c r="AG132" s="1510"/>
      <c r="AH132" s="1510"/>
      <c r="AI132" s="1510"/>
      <c r="AJ132" s="1510"/>
      <c r="AK132" s="1510"/>
      <c r="AL132" s="1511"/>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row>
    <row r="133" spans="1:110" s="251" customFormat="1" ht="18" customHeight="1">
      <c r="A133" s="427"/>
      <c r="B133" s="1512"/>
      <c r="C133" s="1513"/>
      <c r="D133" s="1513"/>
      <c r="E133" s="1513"/>
      <c r="F133" s="1513"/>
      <c r="G133" s="1513"/>
      <c r="H133" s="1513"/>
      <c r="I133" s="1513"/>
      <c r="J133" s="1513"/>
      <c r="K133" s="1513"/>
      <c r="L133" s="1513"/>
      <c r="M133" s="1513"/>
      <c r="N133" s="1513"/>
      <c r="O133" s="1513"/>
      <c r="P133" s="1513"/>
      <c r="Q133" s="1513"/>
      <c r="R133" s="1513"/>
      <c r="S133" s="1513"/>
      <c r="T133" s="1513"/>
      <c r="U133" s="1513"/>
      <c r="V133" s="1513"/>
      <c r="W133" s="1513"/>
      <c r="X133" s="1513"/>
      <c r="Y133" s="1513"/>
      <c r="Z133" s="1513"/>
      <c r="AA133" s="1513"/>
      <c r="AB133" s="1513"/>
      <c r="AC133" s="1513"/>
      <c r="AD133" s="1513"/>
      <c r="AE133" s="1513"/>
      <c r="AF133" s="1513"/>
      <c r="AG133" s="1513"/>
      <c r="AH133" s="1513"/>
      <c r="AI133" s="1513"/>
      <c r="AJ133" s="1513"/>
      <c r="AK133" s="1513"/>
      <c r="AL133" s="1514"/>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row>
    <row r="134" spans="1:110" s="251" customFormat="1" ht="18" customHeight="1">
      <c r="A134" s="427"/>
      <c r="B134" s="1512"/>
      <c r="C134" s="1513"/>
      <c r="D134" s="1513"/>
      <c r="E134" s="1513"/>
      <c r="F134" s="1513"/>
      <c r="G134" s="1513"/>
      <c r="H134" s="1513"/>
      <c r="I134" s="1513"/>
      <c r="J134" s="1513"/>
      <c r="K134" s="1513"/>
      <c r="L134" s="1513"/>
      <c r="M134" s="1513"/>
      <c r="N134" s="1513"/>
      <c r="O134" s="1513"/>
      <c r="P134" s="1513"/>
      <c r="Q134" s="1513"/>
      <c r="R134" s="1513"/>
      <c r="S134" s="1513"/>
      <c r="T134" s="1513"/>
      <c r="U134" s="1513"/>
      <c r="V134" s="1513"/>
      <c r="W134" s="1513"/>
      <c r="X134" s="1513"/>
      <c r="Y134" s="1513"/>
      <c r="Z134" s="1513"/>
      <c r="AA134" s="1513"/>
      <c r="AB134" s="1513"/>
      <c r="AC134" s="1513"/>
      <c r="AD134" s="1513"/>
      <c r="AE134" s="1513"/>
      <c r="AF134" s="1513"/>
      <c r="AG134" s="1513"/>
      <c r="AH134" s="1513"/>
      <c r="AI134" s="1513"/>
      <c r="AJ134" s="1513"/>
      <c r="AK134" s="1513"/>
      <c r="AL134" s="1514"/>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row>
    <row r="135" spans="1:110" s="251" customFormat="1" ht="18" customHeight="1">
      <c r="A135" s="427"/>
      <c r="B135" s="1515"/>
      <c r="C135" s="1516"/>
      <c r="D135" s="1516"/>
      <c r="E135" s="1516"/>
      <c r="F135" s="1516"/>
      <c r="G135" s="1516"/>
      <c r="H135" s="1516"/>
      <c r="I135" s="1516"/>
      <c r="J135" s="1516"/>
      <c r="K135" s="1516"/>
      <c r="L135" s="1516"/>
      <c r="M135" s="1516"/>
      <c r="N135" s="1516"/>
      <c r="O135" s="1516"/>
      <c r="P135" s="1516"/>
      <c r="Q135" s="1516"/>
      <c r="R135" s="1516"/>
      <c r="S135" s="1516"/>
      <c r="T135" s="1516"/>
      <c r="U135" s="1516"/>
      <c r="V135" s="1516"/>
      <c r="W135" s="1516"/>
      <c r="X135" s="1516"/>
      <c r="Y135" s="1516"/>
      <c r="Z135" s="1516"/>
      <c r="AA135" s="1516"/>
      <c r="AB135" s="1516"/>
      <c r="AC135" s="1516"/>
      <c r="AD135" s="1516"/>
      <c r="AE135" s="1516"/>
      <c r="AF135" s="1516"/>
      <c r="AG135" s="1516"/>
      <c r="AH135" s="1516"/>
      <c r="AI135" s="1516"/>
      <c r="AJ135" s="1516"/>
      <c r="AK135" s="1516"/>
      <c r="AL135" s="1517"/>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row>
    <row r="136" spans="1:110" s="251" customFormat="1" ht="18" customHeight="1">
      <c r="A136" s="427"/>
      <c r="B136" s="430"/>
      <c r="C136" s="430"/>
      <c r="D136" s="430"/>
      <c r="E136" s="430"/>
      <c r="F136" s="430"/>
      <c r="G136" s="430"/>
      <c r="H136" s="430"/>
      <c r="I136" s="430"/>
      <c r="J136" s="430"/>
      <c r="K136" s="430"/>
      <c r="L136" s="430"/>
      <c r="M136" s="430"/>
      <c r="N136" s="430"/>
      <c r="O136" s="430"/>
      <c r="P136" s="430"/>
      <c r="Q136" s="430"/>
      <c r="R136" s="430"/>
      <c r="S136" s="430"/>
      <c r="T136" s="430"/>
      <c r="U136" s="430"/>
      <c r="V136" s="430"/>
      <c r="W136" s="430"/>
      <c r="X136" s="430"/>
      <c r="Y136" s="430"/>
      <c r="Z136" s="430"/>
      <c r="AA136" s="430"/>
      <c r="AB136" s="430"/>
      <c r="AC136" s="430"/>
      <c r="AD136" s="430"/>
      <c r="AE136" s="430"/>
      <c r="AF136" s="430"/>
      <c r="AG136" s="430"/>
      <c r="AH136" s="430"/>
      <c r="AI136" s="430"/>
      <c r="AJ136" s="430"/>
      <c r="AK136" s="430"/>
      <c r="AL136" s="430"/>
      <c r="CA136" s="252"/>
      <c r="CB136" s="252"/>
      <c r="CC136" s="252"/>
      <c r="CD136" s="252"/>
      <c r="CE136" s="252"/>
      <c r="CF136" s="252"/>
      <c r="CG136" s="252"/>
      <c r="CH136" s="252"/>
      <c r="CI136" s="252"/>
      <c r="CJ136" s="252"/>
      <c r="CK136" s="252"/>
      <c r="CL136" s="252"/>
      <c r="CM136" s="252"/>
      <c r="CN136" s="252"/>
      <c r="CO136" s="252"/>
      <c r="CP136" s="252"/>
      <c r="CQ136" s="252"/>
      <c r="CR136" s="252"/>
      <c r="CS136" s="252"/>
      <c r="CT136" s="252"/>
      <c r="CU136" s="252"/>
      <c r="CV136" s="252"/>
      <c r="CW136" s="252"/>
      <c r="CX136" s="252"/>
      <c r="CY136" s="252"/>
      <c r="CZ136" s="252"/>
      <c r="DA136" s="252"/>
      <c r="DB136" s="252"/>
      <c r="DC136" s="252"/>
      <c r="DD136" s="252"/>
      <c r="DE136" s="252"/>
      <c r="DF136" s="252"/>
    </row>
    <row r="137" spans="1:110" s="251" customFormat="1" ht="18" customHeight="1">
      <c r="A137" s="426" t="s">
        <v>1309</v>
      </c>
      <c r="B137" s="432"/>
      <c r="C137" s="432"/>
      <c r="D137" s="432"/>
      <c r="E137" s="432"/>
      <c r="F137" s="432"/>
      <c r="G137" s="432"/>
      <c r="H137" s="432"/>
      <c r="I137" s="432"/>
      <c r="J137" s="432"/>
      <c r="K137" s="432"/>
      <c r="L137" s="432"/>
      <c r="M137" s="432"/>
      <c r="N137" s="432"/>
      <c r="O137" s="432"/>
      <c r="P137" s="432"/>
      <c r="Q137" s="432"/>
      <c r="R137" s="432"/>
      <c r="S137" s="432"/>
      <c r="T137" s="432"/>
      <c r="U137" s="432"/>
      <c r="V137" s="432"/>
      <c r="W137" s="432"/>
      <c r="X137" s="432"/>
      <c r="Y137" s="432"/>
      <c r="Z137" s="432"/>
      <c r="AA137" s="432"/>
      <c r="AB137" s="432"/>
      <c r="AC137" s="432"/>
      <c r="AD137" s="432"/>
      <c r="AE137" s="432"/>
      <c r="AF137" s="432"/>
      <c r="AG137" s="432"/>
      <c r="AH137" s="432"/>
      <c r="AI137" s="432"/>
      <c r="AJ137" s="432"/>
      <c r="AK137" s="432"/>
      <c r="AL137" s="432"/>
      <c r="CA137" s="252"/>
      <c r="CB137" s="252"/>
      <c r="CC137" s="252"/>
      <c r="CD137" s="252"/>
      <c r="CE137" s="252"/>
      <c r="CF137" s="252"/>
      <c r="CG137" s="252"/>
      <c r="CH137" s="252"/>
      <c r="CI137" s="252"/>
      <c r="CJ137" s="252"/>
      <c r="CK137" s="252"/>
      <c r="CL137" s="252"/>
      <c r="CM137" s="252"/>
      <c r="CN137" s="252"/>
      <c r="CO137" s="252"/>
      <c r="CP137" s="252"/>
      <c r="CQ137" s="252"/>
      <c r="CR137" s="252"/>
      <c r="CS137" s="252"/>
      <c r="CT137" s="252"/>
      <c r="CU137" s="252"/>
      <c r="CV137" s="252"/>
      <c r="CW137" s="252"/>
      <c r="CX137" s="252"/>
      <c r="CY137" s="252"/>
      <c r="CZ137" s="252"/>
      <c r="DA137" s="252"/>
      <c r="DB137" s="252"/>
      <c r="DC137" s="252"/>
      <c r="DD137" s="252"/>
      <c r="DE137" s="252"/>
      <c r="DF137" s="252"/>
    </row>
    <row r="138" spans="1:110" s="251" customFormat="1" ht="18" customHeight="1">
      <c r="A138" s="427"/>
      <c r="B138" s="1508" t="s">
        <v>1310</v>
      </c>
      <c r="C138" s="1508"/>
      <c r="D138" s="1508"/>
      <c r="E138" s="1508"/>
      <c r="F138" s="1508"/>
      <c r="G138" s="1508"/>
      <c r="H138" s="1508"/>
      <c r="I138" s="1508"/>
      <c r="J138" s="1508"/>
      <c r="K138" s="1508"/>
      <c r="L138" s="1508"/>
      <c r="M138" s="1508"/>
      <c r="N138" s="1508"/>
      <c r="O138" s="1508"/>
      <c r="P138" s="1508"/>
      <c r="Q138" s="1508"/>
      <c r="R138" s="1508"/>
      <c r="S138" s="1508"/>
      <c r="T138" s="1508"/>
      <c r="U138" s="1508"/>
      <c r="V138" s="1508"/>
      <c r="W138" s="1508"/>
      <c r="X138" s="1508"/>
      <c r="Y138" s="1508"/>
      <c r="Z138" s="1508"/>
      <c r="AA138" s="1508"/>
      <c r="AB138" s="1508"/>
      <c r="AC138" s="1508"/>
      <c r="AD138" s="1508"/>
      <c r="AE138" s="1508"/>
      <c r="AF138" s="1508"/>
      <c r="AG138" s="1508"/>
      <c r="AH138" s="1508"/>
      <c r="AI138" s="1508"/>
      <c r="AJ138" s="1508"/>
      <c r="AK138" s="1508"/>
      <c r="AL138" s="1508"/>
      <c r="CA138" s="252"/>
      <c r="CB138" s="252"/>
      <c r="CC138" s="252"/>
      <c r="CD138" s="252"/>
      <c r="CE138" s="252"/>
      <c r="CF138" s="252"/>
      <c r="CG138" s="252"/>
      <c r="CH138" s="252"/>
      <c r="CI138" s="252"/>
      <c r="CJ138" s="252"/>
      <c r="CK138" s="252"/>
      <c r="CL138" s="252"/>
      <c r="CM138" s="252"/>
      <c r="CN138" s="252"/>
      <c r="CO138" s="252"/>
      <c r="CP138" s="252"/>
      <c r="CQ138" s="252"/>
      <c r="CR138" s="252"/>
      <c r="CS138" s="252"/>
      <c r="CT138" s="252"/>
      <c r="CU138" s="252"/>
      <c r="CV138" s="252"/>
      <c r="CW138" s="252"/>
      <c r="CX138" s="252"/>
      <c r="CY138" s="252"/>
      <c r="CZ138" s="252"/>
      <c r="DA138" s="252"/>
      <c r="DB138" s="252"/>
      <c r="DC138" s="252"/>
      <c r="DD138" s="252"/>
      <c r="DE138" s="252"/>
      <c r="DF138" s="252"/>
    </row>
    <row r="139" spans="1:110" s="251" customFormat="1" ht="18" customHeight="1">
      <c r="A139" s="427"/>
      <c r="B139" s="1508"/>
      <c r="C139" s="1508"/>
      <c r="D139" s="1508"/>
      <c r="E139" s="1508"/>
      <c r="F139" s="1508"/>
      <c r="G139" s="1508"/>
      <c r="H139" s="1508"/>
      <c r="I139" s="1508"/>
      <c r="J139" s="1508"/>
      <c r="K139" s="1508"/>
      <c r="L139" s="1508"/>
      <c r="M139" s="1508"/>
      <c r="N139" s="1508"/>
      <c r="O139" s="1508"/>
      <c r="P139" s="1508"/>
      <c r="Q139" s="1508"/>
      <c r="R139" s="1508"/>
      <c r="S139" s="1508"/>
      <c r="T139" s="1508"/>
      <c r="U139" s="1508"/>
      <c r="V139" s="1508"/>
      <c r="W139" s="1508"/>
      <c r="X139" s="1508"/>
      <c r="Y139" s="1508"/>
      <c r="Z139" s="1508"/>
      <c r="AA139" s="1508"/>
      <c r="AB139" s="1508"/>
      <c r="AC139" s="1508"/>
      <c r="AD139" s="1508"/>
      <c r="AE139" s="1508"/>
      <c r="AF139" s="1508"/>
      <c r="AG139" s="1508"/>
      <c r="AH139" s="1508"/>
      <c r="AI139" s="1508"/>
      <c r="AJ139" s="1508"/>
      <c r="AK139" s="1508"/>
      <c r="AL139" s="1508"/>
      <c r="CA139" s="252"/>
      <c r="CB139" s="252"/>
      <c r="CC139" s="252"/>
      <c r="CD139" s="252"/>
      <c r="CE139" s="252"/>
      <c r="CF139" s="252"/>
      <c r="CG139" s="252"/>
      <c r="CH139" s="252"/>
      <c r="CI139" s="252"/>
      <c r="CJ139" s="252"/>
      <c r="CK139" s="252"/>
      <c r="CL139" s="252"/>
      <c r="CM139" s="252"/>
      <c r="CN139" s="252"/>
      <c r="CO139" s="252"/>
      <c r="CP139" s="252"/>
      <c r="CQ139" s="252"/>
      <c r="CR139" s="252"/>
      <c r="CS139" s="252"/>
      <c r="CT139" s="252"/>
      <c r="CU139" s="252"/>
      <c r="CV139" s="252"/>
      <c r="CW139" s="252"/>
      <c r="CX139" s="252"/>
      <c r="CY139" s="252"/>
      <c r="CZ139" s="252"/>
      <c r="DA139" s="252"/>
      <c r="DB139" s="252"/>
      <c r="DC139" s="252"/>
      <c r="DD139" s="252"/>
      <c r="DE139" s="252"/>
      <c r="DF139" s="252"/>
    </row>
    <row r="140" spans="1:110" s="251" customFormat="1" ht="18" customHeight="1">
      <c r="A140" s="427"/>
      <c r="B140" s="1508"/>
      <c r="C140" s="1508"/>
      <c r="D140" s="1508"/>
      <c r="E140" s="1508"/>
      <c r="F140" s="1508"/>
      <c r="G140" s="1508"/>
      <c r="H140" s="1508"/>
      <c r="I140" s="1508"/>
      <c r="J140" s="1508"/>
      <c r="K140" s="1508"/>
      <c r="L140" s="1508"/>
      <c r="M140" s="1508"/>
      <c r="N140" s="1508"/>
      <c r="O140" s="1508"/>
      <c r="P140" s="1508"/>
      <c r="Q140" s="1508"/>
      <c r="R140" s="1508"/>
      <c r="S140" s="1508"/>
      <c r="T140" s="1508"/>
      <c r="U140" s="1508"/>
      <c r="V140" s="1508"/>
      <c r="W140" s="1508"/>
      <c r="X140" s="1508"/>
      <c r="Y140" s="1508"/>
      <c r="Z140" s="1508"/>
      <c r="AA140" s="1508"/>
      <c r="AB140" s="1508"/>
      <c r="AC140" s="1508"/>
      <c r="AD140" s="1508"/>
      <c r="AE140" s="1508"/>
      <c r="AF140" s="1508"/>
      <c r="AG140" s="1508"/>
      <c r="AH140" s="1508"/>
      <c r="AI140" s="1508"/>
      <c r="AJ140" s="1508"/>
      <c r="AK140" s="1508"/>
      <c r="AL140" s="1508"/>
      <c r="CA140" s="252"/>
      <c r="CB140" s="252"/>
      <c r="CC140" s="252"/>
      <c r="CD140" s="252"/>
      <c r="CE140" s="252"/>
      <c r="CF140" s="252"/>
      <c r="CG140" s="252"/>
      <c r="CH140" s="252"/>
      <c r="CI140" s="252"/>
      <c r="CJ140" s="252"/>
      <c r="CK140" s="252"/>
      <c r="CL140" s="252"/>
      <c r="CM140" s="252"/>
      <c r="CN140" s="252"/>
      <c r="CO140" s="252"/>
      <c r="CP140" s="252"/>
      <c r="CQ140" s="252"/>
      <c r="CR140" s="252"/>
      <c r="CS140" s="252"/>
      <c r="CT140" s="252"/>
      <c r="CU140" s="252"/>
      <c r="CV140" s="252"/>
      <c r="CW140" s="252"/>
      <c r="CX140" s="252"/>
      <c r="CY140" s="252"/>
      <c r="CZ140" s="252"/>
      <c r="DA140" s="252"/>
      <c r="DB140" s="252"/>
      <c r="DC140" s="252"/>
      <c r="DD140" s="252"/>
      <c r="DE140" s="252"/>
      <c r="DF140" s="252"/>
    </row>
    <row r="141" spans="1:110" s="251" customFormat="1" ht="18" customHeight="1">
      <c r="A141" s="427"/>
      <c r="B141" s="1508"/>
      <c r="C141" s="1508"/>
      <c r="D141" s="1508"/>
      <c r="E141" s="1508"/>
      <c r="F141" s="1508"/>
      <c r="G141" s="1508"/>
      <c r="H141" s="1508"/>
      <c r="I141" s="1508"/>
      <c r="J141" s="1508"/>
      <c r="K141" s="1508"/>
      <c r="L141" s="1508"/>
      <c r="M141" s="1508"/>
      <c r="N141" s="1508"/>
      <c r="O141" s="1508"/>
      <c r="P141" s="1508"/>
      <c r="Q141" s="1508"/>
      <c r="R141" s="1508"/>
      <c r="S141" s="1508"/>
      <c r="T141" s="1508"/>
      <c r="U141" s="1508"/>
      <c r="V141" s="1508"/>
      <c r="W141" s="1508"/>
      <c r="X141" s="1508"/>
      <c r="Y141" s="1508"/>
      <c r="Z141" s="1508"/>
      <c r="AA141" s="1508"/>
      <c r="AB141" s="1508"/>
      <c r="AC141" s="1508"/>
      <c r="AD141" s="1508"/>
      <c r="AE141" s="1508"/>
      <c r="AF141" s="1508"/>
      <c r="AG141" s="1508"/>
      <c r="AH141" s="1508"/>
      <c r="AI141" s="1508"/>
      <c r="AJ141" s="1508"/>
      <c r="AK141" s="1508"/>
      <c r="AL141" s="1508"/>
      <c r="CA141" s="252"/>
      <c r="CB141" s="252"/>
      <c r="CC141" s="252"/>
      <c r="CD141" s="252"/>
      <c r="CE141" s="252"/>
      <c r="CF141" s="252"/>
      <c r="CG141" s="252"/>
      <c r="CH141" s="252"/>
      <c r="CI141" s="252"/>
      <c r="CJ141" s="252"/>
      <c r="CK141" s="252"/>
      <c r="CL141" s="252"/>
      <c r="CM141" s="252"/>
      <c r="CN141" s="252"/>
      <c r="CO141" s="252"/>
      <c r="CP141" s="252"/>
      <c r="CQ141" s="252"/>
      <c r="CR141" s="252"/>
      <c r="CS141" s="252"/>
      <c r="CT141" s="252"/>
      <c r="CU141" s="252"/>
      <c r="CV141" s="252"/>
      <c r="CW141" s="252"/>
      <c r="CX141" s="252"/>
      <c r="CY141" s="252"/>
      <c r="CZ141" s="252"/>
      <c r="DA141" s="252"/>
      <c r="DB141" s="252"/>
      <c r="DC141" s="252"/>
      <c r="DD141" s="252"/>
      <c r="DE141" s="252"/>
      <c r="DF141" s="252"/>
    </row>
    <row r="142" spans="1:110" s="251" customFormat="1" ht="18" customHeight="1">
      <c r="A142" s="427"/>
      <c r="B142" s="1508"/>
      <c r="C142" s="1508"/>
      <c r="D142" s="1508"/>
      <c r="E142" s="1508"/>
      <c r="F142" s="1508"/>
      <c r="G142" s="1508"/>
      <c r="H142" s="1508"/>
      <c r="I142" s="1508"/>
      <c r="J142" s="1508"/>
      <c r="K142" s="1508"/>
      <c r="L142" s="1508"/>
      <c r="M142" s="1508"/>
      <c r="N142" s="1508"/>
      <c r="O142" s="1508"/>
      <c r="P142" s="1508"/>
      <c r="Q142" s="1508"/>
      <c r="R142" s="1508"/>
      <c r="S142" s="1508"/>
      <c r="T142" s="1508"/>
      <c r="U142" s="1508"/>
      <c r="V142" s="1508"/>
      <c r="W142" s="1508"/>
      <c r="X142" s="1508"/>
      <c r="Y142" s="1508"/>
      <c r="Z142" s="1508"/>
      <c r="AA142" s="1508"/>
      <c r="AB142" s="1508"/>
      <c r="AC142" s="1508"/>
      <c r="AD142" s="1508"/>
      <c r="AE142" s="1508"/>
      <c r="AF142" s="1508"/>
      <c r="AG142" s="1508"/>
      <c r="AH142" s="1508"/>
      <c r="AI142" s="1508"/>
      <c r="AJ142" s="1508"/>
      <c r="AK142" s="1508"/>
      <c r="AL142" s="1508"/>
      <c r="CA142" s="252"/>
      <c r="CB142" s="252"/>
      <c r="CC142" s="252"/>
      <c r="CD142" s="252"/>
      <c r="CE142" s="252"/>
      <c r="CF142" s="252"/>
      <c r="CG142" s="252"/>
      <c r="CH142" s="252"/>
      <c r="CI142" s="252"/>
      <c r="CJ142" s="252"/>
      <c r="CK142" s="252"/>
      <c r="CL142" s="252"/>
      <c r="CM142" s="252"/>
      <c r="CN142" s="252"/>
      <c r="CO142" s="252"/>
      <c r="CP142" s="252"/>
      <c r="CQ142" s="252"/>
      <c r="CR142" s="252"/>
      <c r="CS142" s="252"/>
      <c r="CT142" s="252"/>
      <c r="CU142" s="252"/>
      <c r="CV142" s="252"/>
      <c r="CW142" s="252"/>
      <c r="CX142" s="252"/>
      <c r="CY142" s="252"/>
      <c r="CZ142" s="252"/>
      <c r="DA142" s="252"/>
      <c r="DB142" s="252"/>
      <c r="DC142" s="252"/>
      <c r="DD142" s="252"/>
      <c r="DE142" s="252"/>
      <c r="DF142" s="252"/>
    </row>
    <row r="143" spans="1:110" s="251" customFormat="1" ht="18" customHeight="1">
      <c r="A143" s="427"/>
      <c r="B143" s="1509" t="s">
        <v>896</v>
      </c>
      <c r="C143" s="1510"/>
      <c r="D143" s="1510"/>
      <c r="E143" s="1510"/>
      <c r="F143" s="1510"/>
      <c r="G143" s="1510"/>
      <c r="H143" s="1510"/>
      <c r="I143" s="1510"/>
      <c r="J143" s="1510"/>
      <c r="K143" s="1510"/>
      <c r="L143" s="1510"/>
      <c r="M143" s="1510"/>
      <c r="N143" s="1510"/>
      <c r="O143" s="1510"/>
      <c r="P143" s="1510"/>
      <c r="Q143" s="1510"/>
      <c r="R143" s="1510"/>
      <c r="S143" s="1510"/>
      <c r="T143" s="1510"/>
      <c r="U143" s="1510"/>
      <c r="V143" s="1510"/>
      <c r="W143" s="1510"/>
      <c r="X143" s="1510"/>
      <c r="Y143" s="1510"/>
      <c r="Z143" s="1510"/>
      <c r="AA143" s="1510"/>
      <c r="AB143" s="1510"/>
      <c r="AC143" s="1510"/>
      <c r="AD143" s="1510"/>
      <c r="AE143" s="1510"/>
      <c r="AF143" s="1510"/>
      <c r="AG143" s="1510"/>
      <c r="AH143" s="1510"/>
      <c r="AI143" s="1510"/>
      <c r="AJ143" s="1510"/>
      <c r="AK143" s="1510"/>
      <c r="AL143" s="1511"/>
      <c r="CA143" s="252"/>
      <c r="CB143" s="252"/>
      <c r="CC143" s="252"/>
      <c r="CD143" s="252"/>
      <c r="CE143" s="252"/>
      <c r="CF143" s="252"/>
      <c r="CG143" s="252"/>
      <c r="CH143" s="252"/>
      <c r="CI143" s="252"/>
      <c r="CJ143" s="252"/>
      <c r="CK143" s="252"/>
      <c r="CL143" s="252"/>
      <c r="CM143" s="252"/>
      <c r="CN143" s="252"/>
      <c r="CO143" s="252"/>
      <c r="CP143" s="252"/>
      <c r="CQ143" s="252"/>
      <c r="CR143" s="252"/>
      <c r="CS143" s="252"/>
      <c r="CT143" s="252"/>
      <c r="CU143" s="252"/>
      <c r="CV143" s="252"/>
      <c r="CW143" s="252"/>
      <c r="CX143" s="252"/>
      <c r="CY143" s="252"/>
      <c r="CZ143" s="252"/>
      <c r="DA143" s="252"/>
      <c r="DB143" s="252"/>
      <c r="DC143" s="252"/>
      <c r="DD143" s="252"/>
      <c r="DE143" s="252"/>
      <c r="DF143" s="252"/>
    </row>
    <row r="144" spans="1:110" s="251" customFormat="1" ht="18" customHeight="1">
      <c r="A144" s="427"/>
      <c r="B144" s="1512"/>
      <c r="C144" s="1513"/>
      <c r="D144" s="1513"/>
      <c r="E144" s="1513"/>
      <c r="F144" s="1513"/>
      <c r="G144" s="1513"/>
      <c r="H144" s="1513"/>
      <c r="I144" s="1513"/>
      <c r="J144" s="1513"/>
      <c r="K144" s="1513"/>
      <c r="L144" s="1513"/>
      <c r="M144" s="1513"/>
      <c r="N144" s="1513"/>
      <c r="O144" s="1513"/>
      <c r="P144" s="1513"/>
      <c r="Q144" s="1513"/>
      <c r="R144" s="1513"/>
      <c r="S144" s="1513"/>
      <c r="T144" s="1513"/>
      <c r="U144" s="1513"/>
      <c r="V144" s="1513"/>
      <c r="W144" s="1513"/>
      <c r="X144" s="1513"/>
      <c r="Y144" s="1513"/>
      <c r="Z144" s="1513"/>
      <c r="AA144" s="1513"/>
      <c r="AB144" s="1513"/>
      <c r="AC144" s="1513"/>
      <c r="AD144" s="1513"/>
      <c r="AE144" s="1513"/>
      <c r="AF144" s="1513"/>
      <c r="AG144" s="1513"/>
      <c r="AH144" s="1513"/>
      <c r="AI144" s="1513"/>
      <c r="AJ144" s="1513"/>
      <c r="AK144" s="1513"/>
      <c r="AL144" s="1514"/>
      <c r="CA144" s="252"/>
      <c r="CB144" s="252"/>
      <c r="CC144" s="252"/>
      <c r="CD144" s="252"/>
      <c r="CE144" s="252"/>
      <c r="CF144" s="252"/>
      <c r="CG144" s="252"/>
      <c r="CH144" s="252"/>
      <c r="CI144" s="252"/>
      <c r="CJ144" s="252"/>
      <c r="CK144" s="252"/>
      <c r="CL144" s="252"/>
      <c r="CM144" s="252"/>
      <c r="CN144" s="252"/>
      <c r="CO144" s="252"/>
      <c r="CP144" s="252"/>
      <c r="CQ144" s="252"/>
      <c r="CR144" s="252"/>
      <c r="CS144" s="252"/>
      <c r="CT144" s="252"/>
      <c r="CU144" s="252"/>
      <c r="CV144" s="252"/>
      <c r="CW144" s="252"/>
      <c r="CX144" s="252"/>
      <c r="CY144" s="252"/>
      <c r="CZ144" s="252"/>
      <c r="DA144" s="252"/>
      <c r="DB144" s="252"/>
      <c r="DC144" s="252"/>
      <c r="DD144" s="252"/>
      <c r="DE144" s="252"/>
      <c r="DF144" s="252"/>
    </row>
    <row r="145" spans="1:110" s="251" customFormat="1" ht="18" customHeight="1">
      <c r="A145" s="427"/>
      <c r="B145" s="1512"/>
      <c r="C145" s="1513"/>
      <c r="D145" s="1513"/>
      <c r="E145" s="1513"/>
      <c r="F145" s="1513"/>
      <c r="G145" s="1513"/>
      <c r="H145" s="1513"/>
      <c r="I145" s="1513"/>
      <c r="J145" s="1513"/>
      <c r="K145" s="1513"/>
      <c r="L145" s="1513"/>
      <c r="M145" s="1513"/>
      <c r="N145" s="1513"/>
      <c r="O145" s="1513"/>
      <c r="P145" s="1513"/>
      <c r="Q145" s="1513"/>
      <c r="R145" s="1513"/>
      <c r="S145" s="1513"/>
      <c r="T145" s="1513"/>
      <c r="U145" s="1513"/>
      <c r="V145" s="1513"/>
      <c r="W145" s="1513"/>
      <c r="X145" s="1513"/>
      <c r="Y145" s="1513"/>
      <c r="Z145" s="1513"/>
      <c r="AA145" s="1513"/>
      <c r="AB145" s="1513"/>
      <c r="AC145" s="1513"/>
      <c r="AD145" s="1513"/>
      <c r="AE145" s="1513"/>
      <c r="AF145" s="1513"/>
      <c r="AG145" s="1513"/>
      <c r="AH145" s="1513"/>
      <c r="AI145" s="1513"/>
      <c r="AJ145" s="1513"/>
      <c r="AK145" s="1513"/>
      <c r="AL145" s="1514"/>
      <c r="CA145" s="252"/>
      <c r="CB145" s="252"/>
      <c r="CC145" s="252"/>
      <c r="CD145" s="252"/>
      <c r="CE145" s="252"/>
      <c r="CF145" s="252"/>
      <c r="CG145" s="252"/>
      <c r="CH145" s="252"/>
      <c r="CI145" s="252"/>
      <c r="CJ145" s="252"/>
      <c r="CK145" s="252"/>
      <c r="CL145" s="252"/>
      <c r="CM145" s="252"/>
      <c r="CN145" s="252"/>
      <c r="CO145" s="252"/>
      <c r="CP145" s="252"/>
      <c r="CQ145" s="252"/>
      <c r="CR145" s="252"/>
      <c r="CS145" s="252"/>
      <c r="CT145" s="252"/>
      <c r="CU145" s="252"/>
      <c r="CV145" s="252"/>
      <c r="CW145" s="252"/>
      <c r="CX145" s="252"/>
      <c r="CY145" s="252"/>
      <c r="CZ145" s="252"/>
      <c r="DA145" s="252"/>
      <c r="DB145" s="252"/>
      <c r="DC145" s="252"/>
      <c r="DD145" s="252"/>
      <c r="DE145" s="252"/>
      <c r="DF145" s="252"/>
    </row>
    <row r="146" spans="1:110" s="251" customFormat="1" ht="18" customHeight="1">
      <c r="A146" s="427"/>
      <c r="B146" s="1512"/>
      <c r="C146" s="1513"/>
      <c r="D146" s="1513"/>
      <c r="E146" s="1513"/>
      <c r="F146" s="1513"/>
      <c r="G146" s="1513"/>
      <c r="H146" s="1513"/>
      <c r="I146" s="1513"/>
      <c r="J146" s="1513"/>
      <c r="K146" s="1513"/>
      <c r="L146" s="1513"/>
      <c r="M146" s="1513"/>
      <c r="N146" s="1513"/>
      <c r="O146" s="1513"/>
      <c r="P146" s="1513"/>
      <c r="Q146" s="1513"/>
      <c r="R146" s="1513"/>
      <c r="S146" s="1513"/>
      <c r="T146" s="1513"/>
      <c r="U146" s="1513"/>
      <c r="V146" s="1513"/>
      <c r="W146" s="1513"/>
      <c r="X146" s="1513"/>
      <c r="Y146" s="1513"/>
      <c r="Z146" s="1513"/>
      <c r="AA146" s="1513"/>
      <c r="AB146" s="1513"/>
      <c r="AC146" s="1513"/>
      <c r="AD146" s="1513"/>
      <c r="AE146" s="1513"/>
      <c r="AF146" s="1513"/>
      <c r="AG146" s="1513"/>
      <c r="AH146" s="1513"/>
      <c r="AI146" s="1513"/>
      <c r="AJ146" s="1513"/>
      <c r="AK146" s="1513"/>
      <c r="AL146" s="1514"/>
      <c r="CA146" s="252"/>
      <c r="CB146" s="252"/>
      <c r="CC146" s="252"/>
      <c r="CD146" s="252"/>
      <c r="CE146" s="252"/>
      <c r="CF146" s="252"/>
      <c r="CG146" s="252"/>
      <c r="CH146" s="252"/>
      <c r="CI146" s="252"/>
      <c r="CJ146" s="252"/>
      <c r="CK146" s="252"/>
      <c r="CL146" s="252"/>
      <c r="CM146" s="252"/>
      <c r="CN146" s="252"/>
      <c r="CO146" s="252"/>
      <c r="CP146" s="252"/>
      <c r="CQ146" s="252"/>
      <c r="CR146" s="252"/>
      <c r="CS146" s="252"/>
      <c r="CT146" s="252"/>
      <c r="CU146" s="252"/>
      <c r="CV146" s="252"/>
      <c r="CW146" s="252"/>
      <c r="CX146" s="252"/>
      <c r="CY146" s="252"/>
      <c r="CZ146" s="252"/>
      <c r="DA146" s="252"/>
      <c r="DB146" s="252"/>
      <c r="DC146" s="252"/>
      <c r="DD146" s="252"/>
      <c r="DE146" s="252"/>
      <c r="DF146" s="252"/>
    </row>
    <row r="147" spans="1:110" s="251" customFormat="1" ht="18" customHeight="1">
      <c r="A147" s="427"/>
      <c r="B147" s="1515"/>
      <c r="C147" s="1516"/>
      <c r="D147" s="1516"/>
      <c r="E147" s="1516"/>
      <c r="F147" s="1516"/>
      <c r="G147" s="1516"/>
      <c r="H147" s="1516"/>
      <c r="I147" s="1516"/>
      <c r="J147" s="1516"/>
      <c r="K147" s="1516"/>
      <c r="L147" s="1516"/>
      <c r="M147" s="1516"/>
      <c r="N147" s="1516"/>
      <c r="O147" s="1516"/>
      <c r="P147" s="1516"/>
      <c r="Q147" s="1516"/>
      <c r="R147" s="1516"/>
      <c r="S147" s="1516"/>
      <c r="T147" s="1516"/>
      <c r="U147" s="1516"/>
      <c r="V147" s="1516"/>
      <c r="W147" s="1516"/>
      <c r="X147" s="1516"/>
      <c r="Y147" s="1516"/>
      <c r="Z147" s="1516"/>
      <c r="AA147" s="1516"/>
      <c r="AB147" s="1516"/>
      <c r="AC147" s="1516"/>
      <c r="AD147" s="1516"/>
      <c r="AE147" s="1516"/>
      <c r="AF147" s="1516"/>
      <c r="AG147" s="1516"/>
      <c r="AH147" s="1516"/>
      <c r="AI147" s="1516"/>
      <c r="AJ147" s="1516"/>
      <c r="AK147" s="1516"/>
      <c r="AL147" s="1517"/>
      <c r="CA147" s="252"/>
      <c r="CB147" s="252"/>
      <c r="CC147" s="252"/>
      <c r="CD147" s="252"/>
      <c r="CE147" s="252"/>
      <c r="CF147" s="252"/>
      <c r="CG147" s="252"/>
      <c r="CH147" s="252"/>
      <c r="CI147" s="252"/>
      <c r="CJ147" s="252"/>
      <c r="CK147" s="252"/>
      <c r="CL147" s="252"/>
      <c r="CM147" s="252"/>
      <c r="CN147" s="252"/>
      <c r="CO147" s="252"/>
      <c r="CP147" s="252"/>
      <c r="CQ147" s="252"/>
      <c r="CR147" s="252"/>
      <c r="CS147" s="252"/>
      <c r="CT147" s="252"/>
      <c r="CU147" s="252"/>
      <c r="CV147" s="252"/>
      <c r="CW147" s="252"/>
      <c r="CX147" s="252"/>
      <c r="CY147" s="252"/>
      <c r="CZ147" s="252"/>
      <c r="DA147" s="252"/>
      <c r="DB147" s="252"/>
      <c r="DC147" s="252"/>
      <c r="DD147" s="252"/>
      <c r="DE147" s="252"/>
      <c r="DF147" s="252"/>
    </row>
    <row r="148" spans="1:110" s="251" customFormat="1" ht="18" customHeight="1">
      <c r="A148" s="427"/>
      <c r="B148" s="428"/>
      <c r="C148" s="428"/>
      <c r="D148" s="428"/>
      <c r="E148" s="428"/>
      <c r="F148" s="428"/>
      <c r="G148" s="428"/>
      <c r="H148" s="428"/>
      <c r="I148" s="428"/>
      <c r="J148" s="428"/>
      <c r="K148" s="428"/>
      <c r="L148" s="428"/>
      <c r="M148" s="428"/>
      <c r="N148" s="428"/>
      <c r="O148" s="428"/>
      <c r="P148" s="428"/>
      <c r="Q148" s="428"/>
      <c r="R148" s="428"/>
      <c r="S148" s="428"/>
      <c r="T148" s="428"/>
      <c r="U148" s="428"/>
      <c r="V148" s="428"/>
      <c r="W148" s="428"/>
      <c r="X148" s="428"/>
      <c r="Y148" s="428"/>
      <c r="Z148" s="428"/>
      <c r="AA148" s="428"/>
      <c r="AB148" s="428"/>
      <c r="AC148" s="428"/>
      <c r="AD148" s="428"/>
      <c r="AE148" s="428"/>
      <c r="AF148" s="428"/>
      <c r="AG148" s="428"/>
      <c r="AH148" s="428"/>
      <c r="AI148" s="428"/>
      <c r="AJ148" s="428"/>
      <c r="AK148" s="428"/>
      <c r="AL148" s="428"/>
      <c r="CA148" s="252"/>
      <c r="CB148" s="252"/>
      <c r="CC148" s="252"/>
      <c r="CD148" s="252"/>
      <c r="CE148" s="252"/>
      <c r="CF148" s="252"/>
      <c r="CG148" s="252"/>
      <c r="CH148" s="252"/>
      <c r="CI148" s="252"/>
      <c r="CJ148" s="252"/>
      <c r="CK148" s="252"/>
      <c r="CL148" s="252"/>
      <c r="CM148" s="252"/>
      <c r="CN148" s="252"/>
      <c r="CO148" s="252"/>
      <c r="CP148" s="252"/>
      <c r="CQ148" s="252"/>
      <c r="CR148" s="252"/>
      <c r="CS148" s="252"/>
      <c r="CT148" s="252"/>
      <c r="CU148" s="252"/>
      <c r="CV148" s="252"/>
      <c r="CW148" s="252"/>
      <c r="CX148" s="252"/>
      <c r="CY148" s="252"/>
      <c r="CZ148" s="252"/>
      <c r="DA148" s="252"/>
      <c r="DB148" s="252"/>
      <c r="DC148" s="252"/>
      <c r="DD148" s="252"/>
      <c r="DE148" s="252"/>
      <c r="DF148" s="252"/>
    </row>
    <row r="149" spans="1:110" s="251" customFormat="1" ht="18" customHeight="1">
      <c r="A149" s="426" t="s">
        <v>1311</v>
      </c>
      <c r="B149" s="432"/>
      <c r="C149" s="432"/>
      <c r="D149" s="432"/>
      <c r="E149" s="432"/>
      <c r="F149" s="432"/>
      <c r="G149" s="432"/>
      <c r="H149" s="432"/>
      <c r="I149" s="432"/>
      <c r="J149" s="432"/>
      <c r="K149" s="432"/>
      <c r="L149" s="432"/>
      <c r="M149" s="432"/>
      <c r="N149" s="432"/>
      <c r="O149" s="432"/>
      <c r="P149" s="432"/>
      <c r="Q149" s="432"/>
      <c r="R149" s="432"/>
      <c r="S149" s="432"/>
      <c r="T149" s="432"/>
      <c r="U149" s="432"/>
      <c r="V149" s="432"/>
      <c r="W149" s="432"/>
      <c r="X149" s="432"/>
      <c r="Y149" s="432"/>
      <c r="Z149" s="432"/>
      <c r="AA149" s="432"/>
      <c r="AB149" s="432"/>
      <c r="AC149" s="432"/>
      <c r="AD149" s="432"/>
      <c r="AE149" s="432"/>
      <c r="AF149" s="432"/>
      <c r="AG149" s="432"/>
      <c r="AH149" s="432"/>
      <c r="AI149" s="432"/>
      <c r="AJ149" s="432"/>
      <c r="AK149" s="432"/>
      <c r="AL149" s="432"/>
      <c r="CA149" s="252"/>
      <c r="CB149" s="252"/>
      <c r="CC149" s="252"/>
      <c r="CD149" s="252"/>
      <c r="CE149" s="252"/>
      <c r="CF149" s="252"/>
      <c r="CG149" s="252"/>
      <c r="CH149" s="252"/>
      <c r="CI149" s="252"/>
      <c r="CJ149" s="252"/>
      <c r="CK149" s="252"/>
      <c r="CL149" s="252"/>
      <c r="CM149" s="252"/>
      <c r="CN149" s="252"/>
      <c r="CO149" s="252"/>
      <c r="CP149" s="252"/>
      <c r="CQ149" s="252"/>
      <c r="CR149" s="252"/>
      <c r="CS149" s="252"/>
      <c r="CT149" s="252"/>
      <c r="CU149" s="252"/>
      <c r="CV149" s="252"/>
      <c r="CW149" s="252"/>
      <c r="CX149" s="252"/>
      <c r="CY149" s="252"/>
      <c r="CZ149" s="252"/>
      <c r="DA149" s="252"/>
      <c r="DB149" s="252"/>
      <c r="DC149" s="252"/>
      <c r="DD149" s="252"/>
      <c r="DE149" s="252"/>
      <c r="DF149" s="252"/>
    </row>
    <row r="150" spans="1:110" s="251" customFormat="1" ht="18" customHeight="1">
      <c r="A150" s="427"/>
      <c r="B150" s="1508" t="s">
        <v>1312</v>
      </c>
      <c r="C150" s="1508"/>
      <c r="D150" s="1508"/>
      <c r="E150" s="1508"/>
      <c r="F150" s="1508"/>
      <c r="G150" s="1508"/>
      <c r="H150" s="1508"/>
      <c r="I150" s="1508"/>
      <c r="J150" s="1508"/>
      <c r="K150" s="1508"/>
      <c r="L150" s="1508"/>
      <c r="M150" s="1508"/>
      <c r="N150" s="1508"/>
      <c r="O150" s="1508"/>
      <c r="P150" s="1508"/>
      <c r="Q150" s="1508"/>
      <c r="R150" s="1508"/>
      <c r="S150" s="1508"/>
      <c r="T150" s="1508"/>
      <c r="U150" s="1508"/>
      <c r="V150" s="1508"/>
      <c r="W150" s="1508"/>
      <c r="X150" s="1508"/>
      <c r="Y150" s="1508"/>
      <c r="Z150" s="1508"/>
      <c r="AA150" s="1508"/>
      <c r="AB150" s="1508"/>
      <c r="AC150" s="1508"/>
      <c r="AD150" s="1508"/>
      <c r="AE150" s="1508"/>
      <c r="AF150" s="1508"/>
      <c r="AG150" s="1508"/>
      <c r="AH150" s="1508"/>
      <c r="AI150" s="1508"/>
      <c r="AJ150" s="1508"/>
      <c r="AK150" s="1508"/>
      <c r="AL150" s="1508"/>
      <c r="CA150" s="252"/>
      <c r="CB150" s="252"/>
      <c r="CC150" s="252"/>
      <c r="CD150" s="252"/>
      <c r="CE150" s="252"/>
      <c r="CF150" s="252"/>
      <c r="CG150" s="252"/>
      <c r="CH150" s="252"/>
      <c r="CI150" s="252"/>
      <c r="CJ150" s="252"/>
      <c r="CK150" s="252"/>
      <c r="CL150" s="252"/>
      <c r="CM150" s="252"/>
      <c r="CN150" s="252"/>
      <c r="CO150" s="252"/>
      <c r="CP150" s="252"/>
      <c r="CQ150" s="252"/>
      <c r="CR150" s="252"/>
      <c r="CS150" s="252"/>
      <c r="CT150" s="252"/>
      <c r="CU150" s="252"/>
      <c r="CV150" s="252"/>
      <c r="CW150" s="252"/>
      <c r="CX150" s="252"/>
      <c r="CY150" s="252"/>
      <c r="CZ150" s="252"/>
      <c r="DA150" s="252"/>
      <c r="DB150" s="252"/>
      <c r="DC150" s="252"/>
      <c r="DD150" s="252"/>
      <c r="DE150" s="252"/>
      <c r="DF150" s="252"/>
    </row>
    <row r="151" spans="1:110" s="251" customFormat="1" ht="18" customHeight="1">
      <c r="A151" s="427"/>
      <c r="B151" s="1508"/>
      <c r="C151" s="1508"/>
      <c r="D151" s="1508"/>
      <c r="E151" s="1508"/>
      <c r="F151" s="1508"/>
      <c r="G151" s="1508"/>
      <c r="H151" s="1508"/>
      <c r="I151" s="1508"/>
      <c r="J151" s="1508"/>
      <c r="K151" s="1508"/>
      <c r="L151" s="1508"/>
      <c r="M151" s="1508"/>
      <c r="N151" s="1508"/>
      <c r="O151" s="1508"/>
      <c r="P151" s="1508"/>
      <c r="Q151" s="1508"/>
      <c r="R151" s="1508"/>
      <c r="S151" s="1508"/>
      <c r="T151" s="1508"/>
      <c r="U151" s="1508"/>
      <c r="V151" s="1508"/>
      <c r="W151" s="1508"/>
      <c r="X151" s="1508"/>
      <c r="Y151" s="1508"/>
      <c r="Z151" s="1508"/>
      <c r="AA151" s="1508"/>
      <c r="AB151" s="1508"/>
      <c r="AC151" s="1508"/>
      <c r="AD151" s="1508"/>
      <c r="AE151" s="1508"/>
      <c r="AF151" s="1508"/>
      <c r="AG151" s="1508"/>
      <c r="AH151" s="1508"/>
      <c r="AI151" s="1508"/>
      <c r="AJ151" s="1508"/>
      <c r="AK151" s="1508"/>
      <c r="AL151" s="1508"/>
      <c r="CA151" s="252"/>
      <c r="CB151" s="252"/>
      <c r="CC151" s="252"/>
      <c r="CD151" s="252"/>
      <c r="CE151" s="252"/>
      <c r="CF151" s="252"/>
      <c r="CG151" s="252"/>
      <c r="CH151" s="252"/>
      <c r="CI151" s="252"/>
      <c r="CJ151" s="252"/>
      <c r="CK151" s="252"/>
      <c r="CL151" s="252"/>
      <c r="CM151" s="252"/>
      <c r="CN151" s="252"/>
      <c r="CO151" s="252"/>
      <c r="CP151" s="252"/>
      <c r="CQ151" s="252"/>
      <c r="CR151" s="252"/>
      <c r="CS151" s="252"/>
      <c r="CT151" s="252"/>
      <c r="CU151" s="252"/>
      <c r="CV151" s="252"/>
      <c r="CW151" s="252"/>
      <c r="CX151" s="252"/>
      <c r="CY151" s="252"/>
      <c r="CZ151" s="252"/>
      <c r="DA151" s="252"/>
      <c r="DB151" s="252"/>
      <c r="DC151" s="252"/>
      <c r="DD151" s="252"/>
      <c r="DE151" s="252"/>
      <c r="DF151" s="252"/>
    </row>
    <row r="152" spans="1:110" s="251" customFormat="1" ht="18" customHeight="1">
      <c r="A152" s="427"/>
      <c r="B152" s="1508"/>
      <c r="C152" s="1508"/>
      <c r="D152" s="1508"/>
      <c r="E152" s="1508"/>
      <c r="F152" s="1508"/>
      <c r="G152" s="1508"/>
      <c r="H152" s="1508"/>
      <c r="I152" s="1508"/>
      <c r="J152" s="1508"/>
      <c r="K152" s="1508"/>
      <c r="L152" s="1508"/>
      <c r="M152" s="1508"/>
      <c r="N152" s="1508"/>
      <c r="O152" s="1508"/>
      <c r="P152" s="1508"/>
      <c r="Q152" s="1508"/>
      <c r="R152" s="1508"/>
      <c r="S152" s="1508"/>
      <c r="T152" s="1508"/>
      <c r="U152" s="1508"/>
      <c r="V152" s="1508"/>
      <c r="W152" s="1508"/>
      <c r="X152" s="1508"/>
      <c r="Y152" s="1508"/>
      <c r="Z152" s="1508"/>
      <c r="AA152" s="1508"/>
      <c r="AB152" s="1508"/>
      <c r="AC152" s="1508"/>
      <c r="AD152" s="1508"/>
      <c r="AE152" s="1508"/>
      <c r="AF152" s="1508"/>
      <c r="AG152" s="1508"/>
      <c r="AH152" s="1508"/>
      <c r="AI152" s="1508"/>
      <c r="AJ152" s="1508"/>
      <c r="AK152" s="1508"/>
      <c r="AL152" s="1508"/>
      <c r="CA152" s="252"/>
      <c r="CB152" s="252"/>
      <c r="CC152" s="252"/>
      <c r="CD152" s="252"/>
      <c r="CE152" s="252"/>
      <c r="CF152" s="252"/>
      <c r="CG152" s="252"/>
      <c r="CH152" s="252"/>
      <c r="CI152" s="252"/>
      <c r="CJ152" s="252"/>
      <c r="CK152" s="252"/>
      <c r="CL152" s="252"/>
      <c r="CM152" s="252"/>
      <c r="CN152" s="252"/>
      <c r="CO152" s="252"/>
      <c r="CP152" s="252"/>
      <c r="CQ152" s="252"/>
      <c r="CR152" s="252"/>
      <c r="CS152" s="252"/>
      <c r="CT152" s="252"/>
      <c r="CU152" s="252"/>
      <c r="CV152" s="252"/>
      <c r="CW152" s="252"/>
      <c r="CX152" s="252"/>
      <c r="CY152" s="252"/>
      <c r="CZ152" s="252"/>
      <c r="DA152" s="252"/>
      <c r="DB152" s="252"/>
      <c r="DC152" s="252"/>
      <c r="DD152" s="252"/>
      <c r="DE152" s="252"/>
      <c r="DF152" s="252"/>
    </row>
    <row r="153" spans="1:110" s="251" customFormat="1" ht="18" customHeight="1">
      <c r="A153" s="427"/>
      <c r="B153" s="1508"/>
      <c r="C153" s="1508"/>
      <c r="D153" s="1508"/>
      <c r="E153" s="1508"/>
      <c r="F153" s="1508"/>
      <c r="G153" s="1508"/>
      <c r="H153" s="1508"/>
      <c r="I153" s="1508"/>
      <c r="J153" s="1508"/>
      <c r="K153" s="1508"/>
      <c r="L153" s="1508"/>
      <c r="M153" s="1508"/>
      <c r="N153" s="1508"/>
      <c r="O153" s="1508"/>
      <c r="P153" s="1508"/>
      <c r="Q153" s="1508"/>
      <c r="R153" s="1508"/>
      <c r="S153" s="1508"/>
      <c r="T153" s="1508"/>
      <c r="U153" s="1508"/>
      <c r="V153" s="1508"/>
      <c r="W153" s="1508"/>
      <c r="X153" s="1508"/>
      <c r="Y153" s="1508"/>
      <c r="Z153" s="1508"/>
      <c r="AA153" s="1508"/>
      <c r="AB153" s="1508"/>
      <c r="AC153" s="1508"/>
      <c r="AD153" s="1508"/>
      <c r="AE153" s="1508"/>
      <c r="AF153" s="1508"/>
      <c r="AG153" s="1508"/>
      <c r="AH153" s="1508"/>
      <c r="AI153" s="1508"/>
      <c r="AJ153" s="1508"/>
      <c r="AK153" s="1508"/>
      <c r="AL153" s="1508"/>
      <c r="CA153" s="252"/>
      <c r="CB153" s="252"/>
      <c r="CC153" s="252"/>
      <c r="CD153" s="252"/>
      <c r="CE153" s="252"/>
      <c r="CF153" s="252"/>
      <c r="CG153" s="252"/>
      <c r="CH153" s="252"/>
      <c r="CI153" s="252"/>
      <c r="CJ153" s="252"/>
      <c r="CK153" s="252"/>
      <c r="CL153" s="252"/>
      <c r="CM153" s="252"/>
      <c r="CN153" s="252"/>
      <c r="CO153" s="252"/>
      <c r="CP153" s="252"/>
      <c r="CQ153" s="252"/>
      <c r="CR153" s="252"/>
      <c r="CS153" s="252"/>
      <c r="CT153" s="252"/>
      <c r="CU153" s="252"/>
      <c r="CV153" s="252"/>
      <c r="CW153" s="252"/>
      <c r="CX153" s="252"/>
      <c r="CY153" s="252"/>
      <c r="CZ153" s="252"/>
      <c r="DA153" s="252"/>
      <c r="DB153" s="252"/>
      <c r="DC153" s="252"/>
      <c r="DD153" s="252"/>
      <c r="DE153" s="252"/>
      <c r="DF153" s="252"/>
    </row>
    <row r="154" spans="1:110" s="251" customFormat="1" ht="18" customHeight="1">
      <c r="A154" s="427"/>
      <c r="B154" s="1508"/>
      <c r="C154" s="1508"/>
      <c r="D154" s="1508"/>
      <c r="E154" s="1508"/>
      <c r="F154" s="1508"/>
      <c r="G154" s="1508"/>
      <c r="H154" s="1508"/>
      <c r="I154" s="1508"/>
      <c r="J154" s="1508"/>
      <c r="K154" s="1508"/>
      <c r="L154" s="1508"/>
      <c r="M154" s="1508"/>
      <c r="N154" s="1508"/>
      <c r="O154" s="1508"/>
      <c r="P154" s="1508"/>
      <c r="Q154" s="1508"/>
      <c r="R154" s="1508"/>
      <c r="S154" s="1508"/>
      <c r="T154" s="1508"/>
      <c r="U154" s="1508"/>
      <c r="V154" s="1508"/>
      <c r="W154" s="1508"/>
      <c r="X154" s="1508"/>
      <c r="Y154" s="1508"/>
      <c r="Z154" s="1508"/>
      <c r="AA154" s="1508"/>
      <c r="AB154" s="1508"/>
      <c r="AC154" s="1508"/>
      <c r="AD154" s="1508"/>
      <c r="AE154" s="1508"/>
      <c r="AF154" s="1508"/>
      <c r="AG154" s="1508"/>
      <c r="AH154" s="1508"/>
      <c r="AI154" s="1508"/>
      <c r="AJ154" s="1508"/>
      <c r="AK154" s="1508"/>
      <c r="AL154" s="1508"/>
      <c r="CA154" s="252"/>
      <c r="CB154" s="252"/>
      <c r="CC154" s="252"/>
      <c r="CD154" s="252"/>
      <c r="CE154" s="252"/>
      <c r="CF154" s="252"/>
      <c r="CG154" s="252"/>
      <c r="CH154" s="252"/>
      <c r="CI154" s="252"/>
      <c r="CJ154" s="252"/>
      <c r="CK154" s="252"/>
      <c r="CL154" s="252"/>
      <c r="CM154" s="252"/>
      <c r="CN154" s="252"/>
      <c r="CO154" s="252"/>
      <c r="CP154" s="252"/>
      <c r="CQ154" s="252"/>
      <c r="CR154" s="252"/>
      <c r="CS154" s="252"/>
      <c r="CT154" s="252"/>
      <c r="CU154" s="252"/>
      <c r="CV154" s="252"/>
      <c r="CW154" s="252"/>
      <c r="CX154" s="252"/>
      <c r="CY154" s="252"/>
      <c r="CZ154" s="252"/>
      <c r="DA154" s="252"/>
      <c r="DB154" s="252"/>
      <c r="DC154" s="252"/>
      <c r="DD154" s="252"/>
      <c r="DE154" s="252"/>
      <c r="DF154" s="252"/>
    </row>
    <row r="155" spans="1:110" s="251" customFormat="1" ht="18" customHeight="1">
      <c r="A155" s="427"/>
      <c r="B155" s="1509" t="s">
        <v>897</v>
      </c>
      <c r="C155" s="1510"/>
      <c r="D155" s="1510"/>
      <c r="E155" s="1510"/>
      <c r="F155" s="1510"/>
      <c r="G155" s="1510"/>
      <c r="H155" s="1510"/>
      <c r="I155" s="1510"/>
      <c r="J155" s="1510"/>
      <c r="K155" s="1510"/>
      <c r="L155" s="1510"/>
      <c r="M155" s="1510"/>
      <c r="N155" s="1510"/>
      <c r="O155" s="1510"/>
      <c r="P155" s="1510"/>
      <c r="Q155" s="1510"/>
      <c r="R155" s="1510"/>
      <c r="S155" s="1510"/>
      <c r="T155" s="1510"/>
      <c r="U155" s="1510"/>
      <c r="V155" s="1510"/>
      <c r="W155" s="1510"/>
      <c r="X155" s="1510"/>
      <c r="Y155" s="1510"/>
      <c r="Z155" s="1510"/>
      <c r="AA155" s="1510"/>
      <c r="AB155" s="1510"/>
      <c r="AC155" s="1510"/>
      <c r="AD155" s="1510"/>
      <c r="AE155" s="1510"/>
      <c r="AF155" s="1510"/>
      <c r="AG155" s="1510"/>
      <c r="AH155" s="1510"/>
      <c r="AI155" s="1510"/>
      <c r="AJ155" s="1510"/>
      <c r="AK155" s="1510"/>
      <c r="AL155" s="1511"/>
      <c r="CA155" s="252"/>
      <c r="CB155" s="252"/>
      <c r="CC155" s="252"/>
      <c r="CD155" s="252"/>
      <c r="CE155" s="252"/>
      <c r="CF155" s="252"/>
      <c r="CG155" s="252"/>
      <c r="CH155" s="252"/>
      <c r="CI155" s="252"/>
      <c r="CJ155" s="252"/>
      <c r="CK155" s="252"/>
      <c r="CL155" s="252"/>
      <c r="CM155" s="252"/>
      <c r="CN155" s="252"/>
      <c r="CO155" s="252"/>
      <c r="CP155" s="252"/>
      <c r="CQ155" s="252"/>
      <c r="CR155" s="252"/>
      <c r="CS155" s="252"/>
      <c r="CT155" s="252"/>
      <c r="CU155" s="252"/>
      <c r="CV155" s="252"/>
      <c r="CW155" s="252"/>
      <c r="CX155" s="252"/>
      <c r="CY155" s="252"/>
      <c r="CZ155" s="252"/>
      <c r="DA155" s="252"/>
      <c r="DB155" s="252"/>
      <c r="DC155" s="252"/>
      <c r="DD155" s="252"/>
      <c r="DE155" s="252"/>
      <c r="DF155" s="252"/>
    </row>
    <row r="156" spans="1:110" s="251" customFormat="1" ht="18" customHeight="1">
      <c r="A156" s="427"/>
      <c r="B156" s="1515"/>
      <c r="C156" s="1516"/>
      <c r="D156" s="1516"/>
      <c r="E156" s="1516"/>
      <c r="F156" s="1516"/>
      <c r="G156" s="1516"/>
      <c r="H156" s="1516"/>
      <c r="I156" s="1516"/>
      <c r="J156" s="1516"/>
      <c r="K156" s="1516"/>
      <c r="L156" s="1516"/>
      <c r="M156" s="1516"/>
      <c r="N156" s="1516"/>
      <c r="O156" s="1516"/>
      <c r="P156" s="1516"/>
      <c r="Q156" s="1516"/>
      <c r="R156" s="1516"/>
      <c r="S156" s="1516"/>
      <c r="T156" s="1516"/>
      <c r="U156" s="1516"/>
      <c r="V156" s="1516"/>
      <c r="W156" s="1516"/>
      <c r="X156" s="1516"/>
      <c r="Y156" s="1516"/>
      <c r="Z156" s="1516"/>
      <c r="AA156" s="1516"/>
      <c r="AB156" s="1516"/>
      <c r="AC156" s="1516"/>
      <c r="AD156" s="1516"/>
      <c r="AE156" s="1516"/>
      <c r="AF156" s="1516"/>
      <c r="AG156" s="1516"/>
      <c r="AH156" s="1516"/>
      <c r="AI156" s="1516"/>
      <c r="AJ156" s="1516"/>
      <c r="AK156" s="1516"/>
      <c r="AL156" s="1517"/>
      <c r="CA156" s="252"/>
      <c r="CB156" s="252"/>
      <c r="CC156" s="252"/>
      <c r="CD156" s="252"/>
      <c r="CE156" s="252"/>
      <c r="CF156" s="252"/>
      <c r="CG156" s="252"/>
      <c r="CH156" s="252"/>
      <c r="CI156" s="252"/>
      <c r="CJ156" s="252"/>
      <c r="CK156" s="252"/>
      <c r="CL156" s="252"/>
      <c r="CM156" s="252"/>
      <c r="CN156" s="252"/>
      <c r="CO156" s="252"/>
      <c r="CP156" s="252"/>
      <c r="CQ156" s="252"/>
      <c r="CR156" s="252"/>
      <c r="CS156" s="252"/>
      <c r="CT156" s="252"/>
      <c r="CU156" s="252"/>
      <c r="CV156" s="252"/>
      <c r="CW156" s="252"/>
      <c r="CX156" s="252"/>
      <c r="CY156" s="252"/>
      <c r="CZ156" s="252"/>
      <c r="DA156" s="252"/>
      <c r="DB156" s="252"/>
      <c r="DC156" s="252"/>
      <c r="DD156" s="252"/>
      <c r="DE156" s="252"/>
      <c r="DF156" s="252"/>
    </row>
    <row r="157" spans="1:110" s="251" customFormat="1" ht="18" customHeight="1">
      <c r="A157" s="427"/>
      <c r="B157" s="432"/>
      <c r="C157" s="432"/>
      <c r="D157" s="432"/>
      <c r="E157" s="432"/>
      <c r="F157" s="432"/>
      <c r="G157" s="432"/>
      <c r="H157" s="432"/>
      <c r="I157" s="432"/>
      <c r="J157" s="432"/>
      <c r="K157" s="432"/>
      <c r="L157" s="432"/>
      <c r="M157" s="432"/>
      <c r="N157" s="432"/>
      <c r="O157" s="432"/>
      <c r="P157" s="432"/>
      <c r="Q157" s="432"/>
      <c r="R157" s="432"/>
      <c r="S157" s="432"/>
      <c r="T157" s="432"/>
      <c r="U157" s="432"/>
      <c r="V157" s="432"/>
      <c r="W157" s="432"/>
      <c r="X157" s="432"/>
      <c r="Y157" s="432"/>
      <c r="Z157" s="432"/>
      <c r="AA157" s="432"/>
      <c r="AB157" s="432"/>
      <c r="AC157" s="432"/>
      <c r="AD157" s="432"/>
      <c r="AE157" s="432"/>
      <c r="AF157" s="432"/>
      <c r="AG157" s="432"/>
      <c r="AH157" s="432"/>
      <c r="AI157" s="432"/>
      <c r="AJ157" s="432"/>
      <c r="AK157" s="432"/>
      <c r="AL157" s="432"/>
      <c r="CA157" s="252"/>
      <c r="CB157" s="252"/>
      <c r="CC157" s="252"/>
      <c r="CD157" s="252"/>
      <c r="CE157" s="252"/>
      <c r="CF157" s="252"/>
      <c r="CG157" s="252"/>
      <c r="CH157" s="252"/>
      <c r="CI157" s="252"/>
      <c r="CJ157" s="252"/>
      <c r="CK157" s="252"/>
      <c r="CL157" s="252"/>
      <c r="CM157" s="252"/>
      <c r="CN157" s="252"/>
      <c r="CO157" s="252"/>
      <c r="CP157" s="252"/>
      <c r="CQ157" s="252"/>
      <c r="CR157" s="252"/>
      <c r="CS157" s="252"/>
      <c r="CT157" s="252"/>
      <c r="CU157" s="252"/>
      <c r="CV157" s="252"/>
      <c r="CW157" s="252"/>
      <c r="CX157" s="252"/>
      <c r="CY157" s="252"/>
      <c r="CZ157" s="252"/>
      <c r="DA157" s="252"/>
      <c r="DB157" s="252"/>
      <c r="DC157" s="252"/>
      <c r="DD157" s="252"/>
      <c r="DE157" s="252"/>
      <c r="DF157" s="252"/>
    </row>
    <row r="158" spans="1:110" s="251" customFormat="1" ht="18" customHeight="1">
      <c r="A158" s="426" t="s">
        <v>1313</v>
      </c>
      <c r="B158" s="432"/>
      <c r="C158" s="432"/>
      <c r="D158" s="432"/>
      <c r="E158" s="432"/>
      <c r="F158" s="432"/>
      <c r="G158" s="432"/>
      <c r="H158" s="432"/>
      <c r="I158" s="432"/>
      <c r="J158" s="432"/>
      <c r="K158" s="432"/>
      <c r="L158" s="432"/>
      <c r="M158" s="432"/>
      <c r="N158" s="432"/>
      <c r="O158" s="432"/>
      <c r="P158" s="432"/>
      <c r="Q158" s="432"/>
      <c r="R158" s="432"/>
      <c r="S158" s="432"/>
      <c r="T158" s="432"/>
      <c r="U158" s="432"/>
      <c r="V158" s="432"/>
      <c r="W158" s="432"/>
      <c r="X158" s="432"/>
      <c r="Y158" s="432"/>
      <c r="Z158" s="432"/>
      <c r="AA158" s="432"/>
      <c r="AB158" s="432"/>
      <c r="AC158" s="432"/>
      <c r="AD158" s="432"/>
      <c r="AE158" s="432"/>
      <c r="AF158" s="432"/>
      <c r="AG158" s="432"/>
      <c r="AH158" s="432"/>
      <c r="AI158" s="432"/>
      <c r="AJ158" s="432"/>
      <c r="AK158" s="432"/>
      <c r="AL158" s="432"/>
      <c r="CA158" s="252"/>
      <c r="CB158" s="252"/>
      <c r="CC158" s="252"/>
      <c r="CD158" s="252"/>
      <c r="CE158" s="252"/>
      <c r="CF158" s="252"/>
      <c r="CG158" s="252"/>
      <c r="CH158" s="252"/>
      <c r="CI158" s="252"/>
      <c r="CJ158" s="252"/>
      <c r="CK158" s="252"/>
      <c r="CL158" s="252"/>
      <c r="CM158" s="252"/>
      <c r="CN158" s="252"/>
      <c r="CO158" s="252"/>
      <c r="CP158" s="252"/>
      <c r="CQ158" s="252"/>
      <c r="CR158" s="252"/>
      <c r="CS158" s="252"/>
      <c r="CT158" s="252"/>
      <c r="CU158" s="252"/>
      <c r="CV158" s="252"/>
      <c r="CW158" s="252"/>
      <c r="CX158" s="252"/>
      <c r="CY158" s="252"/>
      <c r="CZ158" s="252"/>
      <c r="DA158" s="252"/>
      <c r="DB158" s="252"/>
      <c r="DC158" s="252"/>
      <c r="DD158" s="252"/>
      <c r="DE158" s="252"/>
      <c r="DF158" s="252"/>
    </row>
    <row r="159" spans="1:110" s="251" customFormat="1" ht="18" customHeight="1">
      <c r="A159" s="427"/>
      <c r="B159" s="1508" t="s">
        <v>1314</v>
      </c>
      <c r="C159" s="1508"/>
      <c r="D159" s="1508"/>
      <c r="E159" s="1508"/>
      <c r="F159" s="1508"/>
      <c r="G159" s="1508"/>
      <c r="H159" s="1508"/>
      <c r="I159" s="1508"/>
      <c r="J159" s="1508"/>
      <c r="K159" s="1508"/>
      <c r="L159" s="1508"/>
      <c r="M159" s="1508"/>
      <c r="N159" s="1508"/>
      <c r="O159" s="1508"/>
      <c r="P159" s="1508"/>
      <c r="Q159" s="1508"/>
      <c r="R159" s="1508"/>
      <c r="S159" s="1508"/>
      <c r="T159" s="1508"/>
      <c r="U159" s="1508"/>
      <c r="V159" s="1508"/>
      <c r="W159" s="1508"/>
      <c r="X159" s="1508"/>
      <c r="Y159" s="1508"/>
      <c r="Z159" s="1508"/>
      <c r="AA159" s="1508"/>
      <c r="AB159" s="1508"/>
      <c r="AC159" s="1508"/>
      <c r="AD159" s="1508"/>
      <c r="AE159" s="1508"/>
      <c r="AF159" s="1508"/>
      <c r="AG159" s="1508"/>
      <c r="AH159" s="1508"/>
      <c r="AI159" s="1508"/>
      <c r="AJ159" s="1508"/>
      <c r="AK159" s="1508"/>
      <c r="AL159" s="1508"/>
      <c r="CA159" s="252"/>
      <c r="CB159" s="252"/>
      <c r="CC159" s="252"/>
      <c r="CD159" s="252"/>
      <c r="CE159" s="252"/>
      <c r="CF159" s="252"/>
      <c r="CG159" s="252"/>
      <c r="CH159" s="252"/>
      <c r="CI159" s="252"/>
      <c r="CJ159" s="252"/>
      <c r="CK159" s="252"/>
      <c r="CL159" s="252"/>
      <c r="CM159" s="252"/>
      <c r="CN159" s="252"/>
      <c r="CO159" s="252"/>
      <c r="CP159" s="252"/>
      <c r="CQ159" s="252"/>
      <c r="CR159" s="252"/>
      <c r="CS159" s="252"/>
      <c r="CT159" s="252"/>
      <c r="CU159" s="252"/>
      <c r="CV159" s="252"/>
      <c r="CW159" s="252"/>
      <c r="CX159" s="252"/>
      <c r="CY159" s="252"/>
      <c r="CZ159" s="252"/>
      <c r="DA159" s="252"/>
      <c r="DB159" s="252"/>
      <c r="DC159" s="252"/>
      <c r="DD159" s="252"/>
      <c r="DE159" s="252"/>
      <c r="DF159" s="252"/>
    </row>
    <row r="160" spans="1:110" s="251" customFormat="1" ht="18" customHeight="1">
      <c r="A160" s="427"/>
      <c r="B160" s="1508"/>
      <c r="C160" s="1508"/>
      <c r="D160" s="1508"/>
      <c r="E160" s="1508"/>
      <c r="F160" s="1508"/>
      <c r="G160" s="1508"/>
      <c r="H160" s="1508"/>
      <c r="I160" s="1508"/>
      <c r="J160" s="1508"/>
      <c r="K160" s="1508"/>
      <c r="L160" s="1508"/>
      <c r="M160" s="1508"/>
      <c r="N160" s="1508"/>
      <c r="O160" s="1508"/>
      <c r="P160" s="1508"/>
      <c r="Q160" s="1508"/>
      <c r="R160" s="1508"/>
      <c r="S160" s="1508"/>
      <c r="T160" s="1508"/>
      <c r="U160" s="1508"/>
      <c r="V160" s="1508"/>
      <c r="W160" s="1508"/>
      <c r="X160" s="1508"/>
      <c r="Y160" s="1508"/>
      <c r="Z160" s="1508"/>
      <c r="AA160" s="1508"/>
      <c r="AB160" s="1508"/>
      <c r="AC160" s="1508"/>
      <c r="AD160" s="1508"/>
      <c r="AE160" s="1508"/>
      <c r="AF160" s="1508"/>
      <c r="AG160" s="1508"/>
      <c r="AH160" s="1508"/>
      <c r="AI160" s="1508"/>
      <c r="AJ160" s="1508"/>
      <c r="AK160" s="1508"/>
      <c r="AL160" s="1508"/>
      <c r="CA160" s="252"/>
      <c r="CB160" s="252"/>
      <c r="CC160" s="252"/>
      <c r="CD160" s="252"/>
      <c r="CE160" s="252"/>
      <c r="CF160" s="252"/>
      <c r="CG160" s="252"/>
      <c r="CH160" s="252"/>
      <c r="CI160" s="252"/>
      <c r="CJ160" s="252"/>
      <c r="CK160" s="252"/>
      <c r="CL160" s="252"/>
      <c r="CM160" s="252"/>
      <c r="CN160" s="252"/>
      <c r="CO160" s="252"/>
      <c r="CP160" s="252"/>
      <c r="CQ160" s="252"/>
      <c r="CR160" s="252"/>
      <c r="CS160" s="252"/>
      <c r="CT160" s="252"/>
      <c r="CU160" s="252"/>
      <c r="CV160" s="252"/>
      <c r="CW160" s="252"/>
      <c r="CX160" s="252"/>
      <c r="CY160" s="252"/>
      <c r="CZ160" s="252"/>
      <c r="DA160" s="252"/>
      <c r="DB160" s="252"/>
      <c r="DC160" s="252"/>
      <c r="DD160" s="252"/>
      <c r="DE160" s="252"/>
      <c r="DF160" s="252"/>
    </row>
    <row r="161" spans="1:110" s="251" customFormat="1" ht="18" customHeight="1">
      <c r="A161" s="427"/>
      <c r="B161" s="1509" t="s">
        <v>1315</v>
      </c>
      <c r="C161" s="1510"/>
      <c r="D161" s="1510"/>
      <c r="E161" s="1510"/>
      <c r="F161" s="1510"/>
      <c r="G161" s="1510"/>
      <c r="H161" s="1510"/>
      <c r="I161" s="1510"/>
      <c r="J161" s="1510"/>
      <c r="K161" s="1510"/>
      <c r="L161" s="1510"/>
      <c r="M161" s="1510"/>
      <c r="N161" s="1510"/>
      <c r="O161" s="1510"/>
      <c r="P161" s="1510"/>
      <c r="Q161" s="1510"/>
      <c r="R161" s="1510"/>
      <c r="S161" s="1510"/>
      <c r="T161" s="1510"/>
      <c r="U161" s="1510"/>
      <c r="V161" s="1510"/>
      <c r="W161" s="1510"/>
      <c r="X161" s="1510"/>
      <c r="Y161" s="1510"/>
      <c r="Z161" s="1510"/>
      <c r="AA161" s="1510"/>
      <c r="AB161" s="1510"/>
      <c r="AC161" s="1510"/>
      <c r="AD161" s="1510"/>
      <c r="AE161" s="1510"/>
      <c r="AF161" s="1510"/>
      <c r="AG161" s="1510"/>
      <c r="AH161" s="1510"/>
      <c r="AI161" s="1510"/>
      <c r="AJ161" s="1510"/>
      <c r="AK161" s="1510"/>
      <c r="AL161" s="1511"/>
      <c r="CA161" s="252"/>
      <c r="CB161" s="252"/>
      <c r="CC161" s="252"/>
      <c r="CD161" s="252"/>
      <c r="CE161" s="252"/>
      <c r="CF161" s="252"/>
      <c r="CG161" s="252"/>
      <c r="CH161" s="252"/>
      <c r="CI161" s="252"/>
      <c r="CJ161" s="252"/>
      <c r="CK161" s="252"/>
      <c r="CL161" s="252"/>
      <c r="CM161" s="252"/>
      <c r="CN161" s="252"/>
      <c r="CO161" s="252"/>
      <c r="CP161" s="252"/>
      <c r="CQ161" s="252"/>
      <c r="CR161" s="252"/>
      <c r="CS161" s="252"/>
      <c r="CT161" s="252"/>
      <c r="CU161" s="252"/>
      <c r="CV161" s="252"/>
      <c r="CW161" s="252"/>
      <c r="CX161" s="252"/>
      <c r="CY161" s="252"/>
      <c r="CZ161" s="252"/>
      <c r="DA161" s="252"/>
      <c r="DB161" s="252"/>
      <c r="DC161" s="252"/>
      <c r="DD161" s="252"/>
      <c r="DE161" s="252"/>
      <c r="DF161" s="252"/>
    </row>
    <row r="162" spans="1:110" s="251" customFormat="1" ht="18" customHeight="1">
      <c r="A162" s="427"/>
      <c r="B162" s="1512"/>
      <c r="C162" s="1513"/>
      <c r="D162" s="1513"/>
      <c r="E162" s="1513"/>
      <c r="F162" s="1513"/>
      <c r="G162" s="1513"/>
      <c r="H162" s="1513"/>
      <c r="I162" s="1513"/>
      <c r="J162" s="1513"/>
      <c r="K162" s="1513"/>
      <c r="L162" s="1513"/>
      <c r="M162" s="1513"/>
      <c r="N162" s="1513"/>
      <c r="O162" s="1513"/>
      <c r="P162" s="1513"/>
      <c r="Q162" s="1513"/>
      <c r="R162" s="1513"/>
      <c r="S162" s="1513"/>
      <c r="T162" s="1513"/>
      <c r="U162" s="1513"/>
      <c r="V162" s="1513"/>
      <c r="W162" s="1513"/>
      <c r="X162" s="1513"/>
      <c r="Y162" s="1513"/>
      <c r="Z162" s="1513"/>
      <c r="AA162" s="1513"/>
      <c r="AB162" s="1513"/>
      <c r="AC162" s="1513"/>
      <c r="AD162" s="1513"/>
      <c r="AE162" s="1513"/>
      <c r="AF162" s="1513"/>
      <c r="AG162" s="1513"/>
      <c r="AH162" s="1513"/>
      <c r="AI162" s="1513"/>
      <c r="AJ162" s="1513"/>
      <c r="AK162" s="1513"/>
      <c r="AL162" s="1514"/>
      <c r="CA162" s="252"/>
      <c r="CB162" s="252"/>
      <c r="CC162" s="252"/>
      <c r="CD162" s="252"/>
      <c r="CE162" s="252"/>
      <c r="CF162" s="252"/>
      <c r="CG162" s="252"/>
      <c r="CH162" s="252"/>
      <c r="CI162" s="252"/>
      <c r="CJ162" s="252"/>
      <c r="CK162" s="252"/>
      <c r="CL162" s="252"/>
      <c r="CM162" s="252"/>
      <c r="CN162" s="252"/>
      <c r="CO162" s="252"/>
      <c r="CP162" s="252"/>
      <c r="CQ162" s="252"/>
      <c r="CR162" s="252"/>
      <c r="CS162" s="252"/>
      <c r="CT162" s="252"/>
      <c r="CU162" s="252"/>
      <c r="CV162" s="252"/>
      <c r="CW162" s="252"/>
      <c r="CX162" s="252"/>
      <c r="CY162" s="252"/>
      <c r="CZ162" s="252"/>
      <c r="DA162" s="252"/>
      <c r="DB162" s="252"/>
      <c r="DC162" s="252"/>
      <c r="DD162" s="252"/>
      <c r="DE162" s="252"/>
      <c r="DF162" s="252"/>
    </row>
    <row r="163" spans="1:110" s="251" customFormat="1" ht="18" customHeight="1">
      <c r="A163" s="427"/>
      <c r="B163" s="1512"/>
      <c r="C163" s="1513"/>
      <c r="D163" s="1513"/>
      <c r="E163" s="1513"/>
      <c r="F163" s="1513"/>
      <c r="G163" s="1513"/>
      <c r="H163" s="1513"/>
      <c r="I163" s="1513"/>
      <c r="J163" s="1513"/>
      <c r="K163" s="1513"/>
      <c r="L163" s="1513"/>
      <c r="M163" s="1513"/>
      <c r="N163" s="1513"/>
      <c r="O163" s="1513"/>
      <c r="P163" s="1513"/>
      <c r="Q163" s="1513"/>
      <c r="R163" s="1513"/>
      <c r="S163" s="1513"/>
      <c r="T163" s="1513"/>
      <c r="U163" s="1513"/>
      <c r="V163" s="1513"/>
      <c r="W163" s="1513"/>
      <c r="X163" s="1513"/>
      <c r="Y163" s="1513"/>
      <c r="Z163" s="1513"/>
      <c r="AA163" s="1513"/>
      <c r="AB163" s="1513"/>
      <c r="AC163" s="1513"/>
      <c r="AD163" s="1513"/>
      <c r="AE163" s="1513"/>
      <c r="AF163" s="1513"/>
      <c r="AG163" s="1513"/>
      <c r="AH163" s="1513"/>
      <c r="AI163" s="1513"/>
      <c r="AJ163" s="1513"/>
      <c r="AK163" s="1513"/>
      <c r="AL163" s="1514"/>
      <c r="CA163" s="252"/>
      <c r="CB163" s="252"/>
      <c r="CC163" s="252"/>
      <c r="CD163" s="252"/>
      <c r="CE163" s="252"/>
      <c r="CF163" s="252"/>
      <c r="CG163" s="252"/>
      <c r="CH163" s="252"/>
      <c r="CI163" s="252"/>
      <c r="CJ163" s="252"/>
      <c r="CK163" s="252"/>
      <c r="CL163" s="252"/>
      <c r="CM163" s="252"/>
      <c r="CN163" s="252"/>
      <c r="CO163" s="252"/>
      <c r="CP163" s="252"/>
      <c r="CQ163" s="252"/>
      <c r="CR163" s="252"/>
      <c r="CS163" s="252"/>
      <c r="CT163" s="252"/>
      <c r="CU163" s="252"/>
      <c r="CV163" s="252"/>
      <c r="CW163" s="252"/>
      <c r="CX163" s="252"/>
      <c r="CY163" s="252"/>
      <c r="CZ163" s="252"/>
      <c r="DA163" s="252"/>
      <c r="DB163" s="252"/>
      <c r="DC163" s="252"/>
      <c r="DD163" s="252"/>
      <c r="DE163" s="252"/>
      <c r="DF163" s="252"/>
    </row>
    <row r="164" spans="1:110" s="251" customFormat="1" ht="18" customHeight="1">
      <c r="A164" s="427"/>
      <c r="B164" s="1512"/>
      <c r="C164" s="1513"/>
      <c r="D164" s="1513"/>
      <c r="E164" s="1513"/>
      <c r="F164" s="1513"/>
      <c r="G164" s="1513"/>
      <c r="H164" s="1513"/>
      <c r="I164" s="1513"/>
      <c r="J164" s="1513"/>
      <c r="K164" s="1513"/>
      <c r="L164" s="1513"/>
      <c r="M164" s="1513"/>
      <c r="N164" s="1513"/>
      <c r="O164" s="1513"/>
      <c r="P164" s="1513"/>
      <c r="Q164" s="1513"/>
      <c r="R164" s="1513"/>
      <c r="S164" s="1513"/>
      <c r="T164" s="1513"/>
      <c r="U164" s="1513"/>
      <c r="V164" s="1513"/>
      <c r="W164" s="1513"/>
      <c r="X164" s="1513"/>
      <c r="Y164" s="1513"/>
      <c r="Z164" s="1513"/>
      <c r="AA164" s="1513"/>
      <c r="AB164" s="1513"/>
      <c r="AC164" s="1513"/>
      <c r="AD164" s="1513"/>
      <c r="AE164" s="1513"/>
      <c r="AF164" s="1513"/>
      <c r="AG164" s="1513"/>
      <c r="AH164" s="1513"/>
      <c r="AI164" s="1513"/>
      <c r="AJ164" s="1513"/>
      <c r="AK164" s="1513"/>
      <c r="AL164" s="1514"/>
      <c r="CA164" s="252"/>
      <c r="CB164" s="252"/>
      <c r="CC164" s="252"/>
      <c r="CD164" s="252"/>
      <c r="CE164" s="252"/>
      <c r="CF164" s="252"/>
      <c r="CG164" s="252"/>
      <c r="CH164" s="252"/>
      <c r="CI164" s="252"/>
      <c r="CJ164" s="252"/>
      <c r="CK164" s="252"/>
      <c r="CL164" s="252"/>
      <c r="CM164" s="252"/>
      <c r="CN164" s="252"/>
      <c r="CO164" s="252"/>
      <c r="CP164" s="252"/>
      <c r="CQ164" s="252"/>
      <c r="CR164" s="252"/>
      <c r="CS164" s="252"/>
      <c r="CT164" s="252"/>
      <c r="CU164" s="252"/>
      <c r="CV164" s="252"/>
      <c r="CW164" s="252"/>
      <c r="CX164" s="252"/>
      <c r="CY164" s="252"/>
      <c r="CZ164" s="252"/>
      <c r="DA164" s="252"/>
      <c r="DB164" s="252"/>
      <c r="DC164" s="252"/>
      <c r="DD164" s="252"/>
      <c r="DE164" s="252"/>
      <c r="DF164" s="252"/>
    </row>
    <row r="165" spans="1:110" s="251" customFormat="1" ht="18" customHeight="1">
      <c r="A165" s="427"/>
      <c r="B165" s="1512"/>
      <c r="C165" s="1513"/>
      <c r="D165" s="1513"/>
      <c r="E165" s="1513"/>
      <c r="F165" s="1513"/>
      <c r="G165" s="1513"/>
      <c r="H165" s="1513"/>
      <c r="I165" s="1513"/>
      <c r="J165" s="1513"/>
      <c r="K165" s="1513"/>
      <c r="L165" s="1513"/>
      <c r="M165" s="1513"/>
      <c r="N165" s="1513"/>
      <c r="O165" s="1513"/>
      <c r="P165" s="1513"/>
      <c r="Q165" s="1513"/>
      <c r="R165" s="1513"/>
      <c r="S165" s="1513"/>
      <c r="T165" s="1513"/>
      <c r="U165" s="1513"/>
      <c r="V165" s="1513"/>
      <c r="W165" s="1513"/>
      <c r="X165" s="1513"/>
      <c r="Y165" s="1513"/>
      <c r="Z165" s="1513"/>
      <c r="AA165" s="1513"/>
      <c r="AB165" s="1513"/>
      <c r="AC165" s="1513"/>
      <c r="AD165" s="1513"/>
      <c r="AE165" s="1513"/>
      <c r="AF165" s="1513"/>
      <c r="AG165" s="1513"/>
      <c r="AH165" s="1513"/>
      <c r="AI165" s="1513"/>
      <c r="AJ165" s="1513"/>
      <c r="AK165" s="1513"/>
      <c r="AL165" s="1514"/>
      <c r="CA165" s="252"/>
      <c r="CB165" s="252"/>
      <c r="CC165" s="252"/>
      <c r="CD165" s="252"/>
      <c r="CE165" s="252"/>
      <c r="CF165" s="252"/>
      <c r="CG165" s="252"/>
      <c r="CH165" s="252"/>
      <c r="CI165" s="252"/>
      <c r="CJ165" s="252"/>
      <c r="CK165" s="252"/>
      <c r="CL165" s="252"/>
      <c r="CM165" s="252"/>
      <c r="CN165" s="252"/>
      <c r="CO165" s="252"/>
      <c r="CP165" s="252"/>
      <c r="CQ165" s="252"/>
      <c r="CR165" s="252"/>
      <c r="CS165" s="252"/>
      <c r="CT165" s="252"/>
      <c r="CU165" s="252"/>
      <c r="CV165" s="252"/>
      <c r="CW165" s="252"/>
      <c r="CX165" s="252"/>
      <c r="CY165" s="252"/>
      <c r="CZ165" s="252"/>
      <c r="DA165" s="252"/>
      <c r="DB165" s="252"/>
      <c r="DC165" s="252"/>
      <c r="DD165" s="252"/>
      <c r="DE165" s="252"/>
      <c r="DF165" s="252"/>
    </row>
    <row r="166" spans="1:110" s="251" customFormat="1" ht="18" customHeight="1">
      <c r="A166" s="427"/>
      <c r="B166" s="1512"/>
      <c r="C166" s="1513"/>
      <c r="D166" s="1513"/>
      <c r="E166" s="1513"/>
      <c r="F166" s="1513"/>
      <c r="G166" s="1513"/>
      <c r="H166" s="1513"/>
      <c r="I166" s="1513"/>
      <c r="J166" s="1513"/>
      <c r="K166" s="1513"/>
      <c r="L166" s="1513"/>
      <c r="M166" s="1513"/>
      <c r="N166" s="1513"/>
      <c r="O166" s="1513"/>
      <c r="P166" s="1513"/>
      <c r="Q166" s="1513"/>
      <c r="R166" s="1513"/>
      <c r="S166" s="1513"/>
      <c r="T166" s="1513"/>
      <c r="U166" s="1513"/>
      <c r="V166" s="1513"/>
      <c r="W166" s="1513"/>
      <c r="X166" s="1513"/>
      <c r="Y166" s="1513"/>
      <c r="Z166" s="1513"/>
      <c r="AA166" s="1513"/>
      <c r="AB166" s="1513"/>
      <c r="AC166" s="1513"/>
      <c r="AD166" s="1513"/>
      <c r="AE166" s="1513"/>
      <c r="AF166" s="1513"/>
      <c r="AG166" s="1513"/>
      <c r="AH166" s="1513"/>
      <c r="AI166" s="1513"/>
      <c r="AJ166" s="1513"/>
      <c r="AK166" s="1513"/>
      <c r="AL166" s="1514"/>
      <c r="CA166" s="252"/>
      <c r="CB166" s="252"/>
      <c r="CC166" s="252"/>
      <c r="CD166" s="252"/>
      <c r="CE166" s="252"/>
      <c r="CF166" s="252"/>
      <c r="CG166" s="252"/>
      <c r="CH166" s="252"/>
      <c r="CI166" s="252"/>
      <c r="CJ166" s="252"/>
      <c r="CK166" s="252"/>
      <c r="CL166" s="252"/>
      <c r="CM166" s="252"/>
      <c r="CN166" s="252"/>
      <c r="CO166" s="252"/>
      <c r="CP166" s="252"/>
      <c r="CQ166" s="252"/>
      <c r="CR166" s="252"/>
      <c r="CS166" s="252"/>
      <c r="CT166" s="252"/>
      <c r="CU166" s="252"/>
      <c r="CV166" s="252"/>
      <c r="CW166" s="252"/>
      <c r="CX166" s="252"/>
      <c r="CY166" s="252"/>
      <c r="CZ166" s="252"/>
      <c r="DA166" s="252"/>
      <c r="DB166" s="252"/>
      <c r="DC166" s="252"/>
      <c r="DD166" s="252"/>
      <c r="DE166" s="252"/>
      <c r="DF166" s="252"/>
    </row>
    <row r="167" spans="1:110" s="251" customFormat="1" ht="18" customHeight="1">
      <c r="A167" s="427"/>
      <c r="B167" s="1512"/>
      <c r="C167" s="1513"/>
      <c r="D167" s="1513"/>
      <c r="E167" s="1513"/>
      <c r="F167" s="1513"/>
      <c r="G167" s="1513"/>
      <c r="H167" s="1513"/>
      <c r="I167" s="1513"/>
      <c r="J167" s="1513"/>
      <c r="K167" s="1513"/>
      <c r="L167" s="1513"/>
      <c r="M167" s="1513"/>
      <c r="N167" s="1513"/>
      <c r="O167" s="1513"/>
      <c r="P167" s="1513"/>
      <c r="Q167" s="1513"/>
      <c r="R167" s="1513"/>
      <c r="S167" s="1513"/>
      <c r="T167" s="1513"/>
      <c r="U167" s="1513"/>
      <c r="V167" s="1513"/>
      <c r="W167" s="1513"/>
      <c r="X167" s="1513"/>
      <c r="Y167" s="1513"/>
      <c r="Z167" s="1513"/>
      <c r="AA167" s="1513"/>
      <c r="AB167" s="1513"/>
      <c r="AC167" s="1513"/>
      <c r="AD167" s="1513"/>
      <c r="AE167" s="1513"/>
      <c r="AF167" s="1513"/>
      <c r="AG167" s="1513"/>
      <c r="AH167" s="1513"/>
      <c r="AI167" s="1513"/>
      <c r="AJ167" s="1513"/>
      <c r="AK167" s="1513"/>
      <c r="AL167" s="1514"/>
      <c r="CA167" s="252"/>
      <c r="CB167" s="252"/>
      <c r="CC167" s="252"/>
      <c r="CD167" s="252"/>
      <c r="CE167" s="252"/>
      <c r="CF167" s="252"/>
      <c r="CG167" s="252"/>
      <c r="CH167" s="252"/>
      <c r="CI167" s="252"/>
      <c r="CJ167" s="252"/>
      <c r="CK167" s="252"/>
      <c r="CL167" s="252"/>
      <c r="CM167" s="252"/>
      <c r="CN167" s="252"/>
      <c r="CO167" s="252"/>
      <c r="CP167" s="252"/>
      <c r="CQ167" s="252"/>
      <c r="CR167" s="252"/>
      <c r="CS167" s="252"/>
      <c r="CT167" s="252"/>
      <c r="CU167" s="252"/>
      <c r="CV167" s="252"/>
      <c r="CW167" s="252"/>
      <c r="CX167" s="252"/>
      <c r="CY167" s="252"/>
      <c r="CZ167" s="252"/>
      <c r="DA167" s="252"/>
      <c r="DB167" s="252"/>
      <c r="DC167" s="252"/>
      <c r="DD167" s="252"/>
      <c r="DE167" s="252"/>
      <c r="DF167" s="252"/>
    </row>
    <row r="168" spans="1:110" s="251" customFormat="1" ht="18" customHeight="1">
      <c r="A168" s="427"/>
      <c r="B168" s="1512"/>
      <c r="C168" s="1513"/>
      <c r="D168" s="1513"/>
      <c r="E168" s="1513"/>
      <c r="F168" s="1513"/>
      <c r="G168" s="1513"/>
      <c r="H168" s="1513"/>
      <c r="I168" s="1513"/>
      <c r="J168" s="1513"/>
      <c r="K168" s="1513"/>
      <c r="L168" s="1513"/>
      <c r="M168" s="1513"/>
      <c r="N168" s="1513"/>
      <c r="O168" s="1513"/>
      <c r="P168" s="1513"/>
      <c r="Q168" s="1513"/>
      <c r="R168" s="1513"/>
      <c r="S168" s="1513"/>
      <c r="T168" s="1513"/>
      <c r="U168" s="1513"/>
      <c r="V168" s="1513"/>
      <c r="W168" s="1513"/>
      <c r="X168" s="1513"/>
      <c r="Y168" s="1513"/>
      <c r="Z168" s="1513"/>
      <c r="AA168" s="1513"/>
      <c r="AB168" s="1513"/>
      <c r="AC168" s="1513"/>
      <c r="AD168" s="1513"/>
      <c r="AE168" s="1513"/>
      <c r="AF168" s="1513"/>
      <c r="AG168" s="1513"/>
      <c r="AH168" s="1513"/>
      <c r="AI168" s="1513"/>
      <c r="AJ168" s="1513"/>
      <c r="AK168" s="1513"/>
      <c r="AL168" s="1514"/>
      <c r="CA168" s="252"/>
      <c r="CB168" s="252"/>
      <c r="CC168" s="252"/>
      <c r="CD168" s="252"/>
      <c r="CE168" s="252"/>
      <c r="CF168" s="252"/>
      <c r="CG168" s="252"/>
      <c r="CH168" s="252"/>
      <c r="CI168" s="252"/>
      <c r="CJ168" s="252"/>
      <c r="CK168" s="252"/>
      <c r="CL168" s="252"/>
      <c r="CM168" s="252"/>
      <c r="CN168" s="252"/>
      <c r="CO168" s="252"/>
      <c r="CP168" s="252"/>
      <c r="CQ168" s="252"/>
      <c r="CR168" s="252"/>
      <c r="CS168" s="252"/>
      <c r="CT168" s="252"/>
      <c r="CU168" s="252"/>
      <c r="CV168" s="252"/>
      <c r="CW168" s="252"/>
      <c r="CX168" s="252"/>
      <c r="CY168" s="252"/>
      <c r="CZ168" s="252"/>
      <c r="DA168" s="252"/>
      <c r="DB168" s="252"/>
      <c r="DC168" s="252"/>
      <c r="DD168" s="252"/>
      <c r="DE168" s="252"/>
      <c r="DF168" s="252"/>
    </row>
    <row r="169" spans="1:110" s="251" customFormat="1" ht="18" customHeight="1">
      <c r="A169" s="427"/>
      <c r="B169" s="1512"/>
      <c r="C169" s="1513"/>
      <c r="D169" s="1513"/>
      <c r="E169" s="1513"/>
      <c r="F169" s="1513"/>
      <c r="G169" s="1513"/>
      <c r="H169" s="1513"/>
      <c r="I169" s="1513"/>
      <c r="J169" s="1513"/>
      <c r="K169" s="1513"/>
      <c r="L169" s="1513"/>
      <c r="M169" s="1513"/>
      <c r="N169" s="1513"/>
      <c r="O169" s="1513"/>
      <c r="P169" s="1513"/>
      <c r="Q169" s="1513"/>
      <c r="R169" s="1513"/>
      <c r="S169" s="1513"/>
      <c r="T169" s="1513"/>
      <c r="U169" s="1513"/>
      <c r="V169" s="1513"/>
      <c r="W169" s="1513"/>
      <c r="X169" s="1513"/>
      <c r="Y169" s="1513"/>
      <c r="Z169" s="1513"/>
      <c r="AA169" s="1513"/>
      <c r="AB169" s="1513"/>
      <c r="AC169" s="1513"/>
      <c r="AD169" s="1513"/>
      <c r="AE169" s="1513"/>
      <c r="AF169" s="1513"/>
      <c r="AG169" s="1513"/>
      <c r="AH169" s="1513"/>
      <c r="AI169" s="1513"/>
      <c r="AJ169" s="1513"/>
      <c r="AK169" s="1513"/>
      <c r="AL169" s="1514"/>
      <c r="CA169" s="252"/>
      <c r="CB169" s="252"/>
      <c r="CC169" s="252"/>
      <c r="CD169" s="252"/>
      <c r="CE169" s="252"/>
      <c r="CF169" s="252"/>
      <c r="CG169" s="252"/>
      <c r="CH169" s="252"/>
      <c r="CI169" s="252"/>
      <c r="CJ169" s="252"/>
      <c r="CK169" s="252"/>
      <c r="CL169" s="252"/>
      <c r="CM169" s="252"/>
      <c r="CN169" s="252"/>
      <c r="CO169" s="252"/>
      <c r="CP169" s="252"/>
      <c r="CQ169" s="252"/>
      <c r="CR169" s="252"/>
      <c r="CS169" s="252"/>
      <c r="CT169" s="252"/>
      <c r="CU169" s="252"/>
      <c r="CV169" s="252"/>
      <c r="CW169" s="252"/>
      <c r="CX169" s="252"/>
      <c r="CY169" s="252"/>
      <c r="CZ169" s="252"/>
      <c r="DA169" s="252"/>
      <c r="DB169" s="252"/>
      <c r="DC169" s="252"/>
      <c r="DD169" s="252"/>
      <c r="DE169" s="252"/>
      <c r="DF169" s="252"/>
    </row>
    <row r="170" spans="1:110" s="251" customFormat="1" ht="18" customHeight="1">
      <c r="A170" s="427"/>
      <c r="B170" s="1512"/>
      <c r="C170" s="1513"/>
      <c r="D170" s="1513"/>
      <c r="E170" s="1513"/>
      <c r="F170" s="1513"/>
      <c r="G170" s="1513"/>
      <c r="H170" s="1513"/>
      <c r="I170" s="1513"/>
      <c r="J170" s="1513"/>
      <c r="K170" s="1513"/>
      <c r="L170" s="1513"/>
      <c r="M170" s="1513"/>
      <c r="N170" s="1513"/>
      <c r="O170" s="1513"/>
      <c r="P170" s="1513"/>
      <c r="Q170" s="1513"/>
      <c r="R170" s="1513"/>
      <c r="S170" s="1513"/>
      <c r="T170" s="1513"/>
      <c r="U170" s="1513"/>
      <c r="V170" s="1513"/>
      <c r="W170" s="1513"/>
      <c r="X170" s="1513"/>
      <c r="Y170" s="1513"/>
      <c r="Z170" s="1513"/>
      <c r="AA170" s="1513"/>
      <c r="AB170" s="1513"/>
      <c r="AC170" s="1513"/>
      <c r="AD170" s="1513"/>
      <c r="AE170" s="1513"/>
      <c r="AF170" s="1513"/>
      <c r="AG170" s="1513"/>
      <c r="AH170" s="1513"/>
      <c r="AI170" s="1513"/>
      <c r="AJ170" s="1513"/>
      <c r="AK170" s="1513"/>
      <c r="AL170" s="1514"/>
      <c r="CA170" s="252"/>
      <c r="CB170" s="252"/>
      <c r="CC170" s="252"/>
      <c r="CD170" s="252"/>
      <c r="CE170" s="252"/>
      <c r="CF170" s="252"/>
      <c r="CG170" s="252"/>
      <c r="CH170" s="252"/>
      <c r="CI170" s="252"/>
      <c r="CJ170" s="252"/>
      <c r="CK170" s="252"/>
      <c r="CL170" s="252"/>
      <c r="CM170" s="252"/>
      <c r="CN170" s="252"/>
      <c r="CO170" s="252"/>
      <c r="CP170" s="252"/>
      <c r="CQ170" s="252"/>
      <c r="CR170" s="252"/>
      <c r="CS170" s="252"/>
      <c r="CT170" s="252"/>
      <c r="CU170" s="252"/>
      <c r="CV170" s="252"/>
      <c r="CW170" s="252"/>
      <c r="CX170" s="252"/>
      <c r="CY170" s="252"/>
      <c r="CZ170" s="252"/>
      <c r="DA170" s="252"/>
      <c r="DB170" s="252"/>
      <c r="DC170" s="252"/>
      <c r="DD170" s="252"/>
      <c r="DE170" s="252"/>
      <c r="DF170" s="252"/>
    </row>
    <row r="171" spans="1:110" s="251" customFormat="1" ht="18" customHeight="1">
      <c r="A171" s="427"/>
      <c r="B171" s="1515"/>
      <c r="C171" s="1516"/>
      <c r="D171" s="1516"/>
      <c r="E171" s="1516"/>
      <c r="F171" s="1516"/>
      <c r="G171" s="1516"/>
      <c r="H171" s="1516"/>
      <c r="I171" s="1516"/>
      <c r="J171" s="1516"/>
      <c r="K171" s="1516"/>
      <c r="L171" s="1516"/>
      <c r="M171" s="1516"/>
      <c r="N171" s="1516"/>
      <c r="O171" s="1516"/>
      <c r="P171" s="1516"/>
      <c r="Q171" s="1516"/>
      <c r="R171" s="1516"/>
      <c r="S171" s="1516"/>
      <c r="T171" s="1516"/>
      <c r="U171" s="1516"/>
      <c r="V171" s="1516"/>
      <c r="W171" s="1516"/>
      <c r="X171" s="1516"/>
      <c r="Y171" s="1516"/>
      <c r="Z171" s="1516"/>
      <c r="AA171" s="1516"/>
      <c r="AB171" s="1516"/>
      <c r="AC171" s="1516"/>
      <c r="AD171" s="1516"/>
      <c r="AE171" s="1516"/>
      <c r="AF171" s="1516"/>
      <c r="AG171" s="1516"/>
      <c r="AH171" s="1516"/>
      <c r="AI171" s="1516"/>
      <c r="AJ171" s="1516"/>
      <c r="AK171" s="1516"/>
      <c r="AL171" s="1517"/>
      <c r="CA171" s="252"/>
      <c r="CB171" s="252"/>
      <c r="CC171" s="252"/>
      <c r="CD171" s="252"/>
      <c r="CE171" s="252"/>
      <c r="CF171" s="252"/>
      <c r="CG171" s="252"/>
      <c r="CH171" s="252"/>
      <c r="CI171" s="252"/>
      <c r="CJ171" s="252"/>
      <c r="CK171" s="252"/>
      <c r="CL171" s="252"/>
      <c r="CM171" s="252"/>
      <c r="CN171" s="252"/>
      <c r="CO171" s="252"/>
      <c r="CP171" s="252"/>
      <c r="CQ171" s="252"/>
      <c r="CR171" s="252"/>
      <c r="CS171" s="252"/>
      <c r="CT171" s="252"/>
      <c r="CU171" s="252"/>
      <c r="CV171" s="252"/>
      <c r="CW171" s="252"/>
      <c r="CX171" s="252"/>
      <c r="CY171" s="252"/>
      <c r="CZ171" s="252"/>
      <c r="DA171" s="252"/>
      <c r="DB171" s="252"/>
      <c r="DC171" s="252"/>
      <c r="DD171" s="252"/>
      <c r="DE171" s="252"/>
      <c r="DF171" s="252"/>
    </row>
    <row r="172" spans="1:110" s="251" customFormat="1" ht="18" customHeight="1">
      <c r="A172" s="427"/>
      <c r="B172" s="428"/>
      <c r="C172" s="428"/>
      <c r="D172" s="428"/>
      <c r="E172" s="428"/>
      <c r="F172" s="428"/>
      <c r="G172" s="428"/>
      <c r="H172" s="428"/>
      <c r="I172" s="428"/>
      <c r="J172" s="428"/>
      <c r="K172" s="428"/>
      <c r="L172" s="428"/>
      <c r="M172" s="428"/>
      <c r="N172" s="428"/>
      <c r="O172" s="428"/>
      <c r="P172" s="428"/>
      <c r="Q172" s="428"/>
      <c r="R172" s="428"/>
      <c r="S172" s="428"/>
      <c r="T172" s="428"/>
      <c r="U172" s="428"/>
      <c r="V172" s="428"/>
      <c r="W172" s="428"/>
      <c r="X172" s="428"/>
      <c r="Y172" s="428"/>
      <c r="Z172" s="428"/>
      <c r="AA172" s="428"/>
      <c r="AB172" s="428"/>
      <c r="AC172" s="428"/>
      <c r="AD172" s="428"/>
      <c r="AE172" s="428"/>
      <c r="AF172" s="428"/>
      <c r="AG172" s="428"/>
      <c r="AH172" s="428"/>
      <c r="AI172" s="428"/>
      <c r="AJ172" s="428"/>
      <c r="AK172" s="428"/>
      <c r="AL172" s="428"/>
      <c r="CA172" s="252"/>
      <c r="CB172" s="252"/>
      <c r="CC172" s="252"/>
      <c r="CD172" s="252"/>
      <c r="CE172" s="252"/>
      <c r="CF172" s="252"/>
      <c r="CG172" s="252"/>
      <c r="CH172" s="252"/>
      <c r="CI172" s="252"/>
      <c r="CJ172" s="252"/>
      <c r="CK172" s="252"/>
      <c r="CL172" s="252"/>
      <c r="CM172" s="252"/>
      <c r="CN172" s="252"/>
      <c r="CO172" s="252"/>
      <c r="CP172" s="252"/>
      <c r="CQ172" s="252"/>
      <c r="CR172" s="252"/>
      <c r="CS172" s="252"/>
      <c r="CT172" s="252"/>
      <c r="CU172" s="252"/>
      <c r="CV172" s="252"/>
      <c r="CW172" s="252"/>
      <c r="CX172" s="252"/>
      <c r="CY172" s="252"/>
      <c r="CZ172" s="252"/>
      <c r="DA172" s="252"/>
      <c r="DB172" s="252"/>
      <c r="DC172" s="252"/>
      <c r="DD172" s="252"/>
      <c r="DE172" s="252"/>
      <c r="DF172" s="252"/>
    </row>
    <row r="173" spans="1:110" s="251" customFormat="1" ht="18" customHeight="1">
      <c r="A173" s="426" t="s">
        <v>1316</v>
      </c>
      <c r="B173" s="432"/>
      <c r="C173" s="432"/>
      <c r="D173" s="432"/>
      <c r="E173" s="432"/>
      <c r="F173" s="432"/>
      <c r="G173" s="432"/>
      <c r="H173" s="432"/>
      <c r="I173" s="432"/>
      <c r="J173" s="432"/>
      <c r="K173" s="432"/>
      <c r="L173" s="432"/>
      <c r="M173" s="432"/>
      <c r="N173" s="432"/>
      <c r="O173" s="432"/>
      <c r="P173" s="432"/>
      <c r="Q173" s="432"/>
      <c r="R173" s="432"/>
      <c r="S173" s="432"/>
      <c r="T173" s="432"/>
      <c r="U173" s="432"/>
      <c r="V173" s="432"/>
      <c r="W173" s="432"/>
      <c r="X173" s="432"/>
      <c r="Y173" s="432"/>
      <c r="Z173" s="432"/>
      <c r="AA173" s="432"/>
      <c r="AB173" s="432"/>
      <c r="AC173" s="432"/>
      <c r="AD173" s="432"/>
      <c r="AE173" s="432"/>
      <c r="AF173" s="432"/>
      <c r="AG173" s="432"/>
      <c r="AH173" s="432"/>
      <c r="AI173" s="432"/>
      <c r="AJ173" s="432"/>
      <c r="AK173" s="432"/>
      <c r="AL173" s="432"/>
      <c r="CA173" s="252"/>
      <c r="CB173" s="252"/>
      <c r="CC173" s="252"/>
      <c r="CD173" s="252"/>
      <c r="CE173" s="252"/>
      <c r="CF173" s="252"/>
      <c r="CG173" s="252"/>
      <c r="CH173" s="252"/>
      <c r="CI173" s="252"/>
      <c r="CJ173" s="252"/>
      <c r="CK173" s="252"/>
      <c r="CL173" s="252"/>
      <c r="CM173" s="252"/>
      <c r="CN173" s="252"/>
      <c r="CO173" s="252"/>
      <c r="CP173" s="252"/>
      <c r="CQ173" s="252"/>
      <c r="CR173" s="252"/>
      <c r="CS173" s="252"/>
      <c r="CT173" s="252"/>
      <c r="CU173" s="252"/>
      <c r="CV173" s="252"/>
      <c r="CW173" s="252"/>
      <c r="CX173" s="252"/>
      <c r="CY173" s="252"/>
      <c r="CZ173" s="252"/>
      <c r="DA173" s="252"/>
      <c r="DB173" s="252"/>
      <c r="DC173" s="252"/>
      <c r="DD173" s="252"/>
      <c r="DE173" s="252"/>
      <c r="DF173" s="252"/>
    </row>
    <row r="174" spans="1:110" s="251" customFormat="1" ht="18" customHeight="1">
      <c r="A174" s="427"/>
      <c r="B174" s="1508" t="s">
        <v>1317</v>
      </c>
      <c r="C174" s="1508"/>
      <c r="D174" s="1508"/>
      <c r="E174" s="1508"/>
      <c r="F174" s="1508"/>
      <c r="G174" s="1508"/>
      <c r="H174" s="1508"/>
      <c r="I174" s="1508"/>
      <c r="J174" s="1508"/>
      <c r="K174" s="1508"/>
      <c r="L174" s="1508"/>
      <c r="M174" s="1508"/>
      <c r="N174" s="1508"/>
      <c r="O174" s="1508"/>
      <c r="P174" s="1508"/>
      <c r="Q174" s="1508"/>
      <c r="R174" s="1508"/>
      <c r="S174" s="1508"/>
      <c r="T174" s="1508"/>
      <c r="U174" s="1508"/>
      <c r="V174" s="1508"/>
      <c r="W174" s="1508"/>
      <c r="X174" s="1508"/>
      <c r="Y174" s="1508"/>
      <c r="Z174" s="1508"/>
      <c r="AA174" s="1508"/>
      <c r="AB174" s="1508"/>
      <c r="AC174" s="1508"/>
      <c r="AD174" s="1508"/>
      <c r="AE174" s="1508"/>
      <c r="AF174" s="1508"/>
      <c r="AG174" s="1508"/>
      <c r="AH174" s="1508"/>
      <c r="AI174" s="1508"/>
      <c r="AJ174" s="1508"/>
      <c r="AK174" s="1508"/>
      <c r="AL174" s="1508"/>
      <c r="CA174" s="252"/>
      <c r="CB174" s="252"/>
      <c r="CC174" s="252"/>
      <c r="CD174" s="252"/>
      <c r="CE174" s="252"/>
      <c r="CF174" s="252"/>
      <c r="CG174" s="252"/>
      <c r="CH174" s="252"/>
      <c r="CI174" s="252"/>
      <c r="CJ174" s="252"/>
      <c r="CK174" s="252"/>
      <c r="CL174" s="252"/>
      <c r="CM174" s="252"/>
      <c r="CN174" s="252"/>
      <c r="CO174" s="252"/>
      <c r="CP174" s="252"/>
      <c r="CQ174" s="252"/>
      <c r="CR174" s="252"/>
      <c r="CS174" s="252"/>
      <c r="CT174" s="252"/>
      <c r="CU174" s="252"/>
      <c r="CV174" s="252"/>
      <c r="CW174" s="252"/>
      <c r="CX174" s="252"/>
      <c r="CY174" s="252"/>
      <c r="CZ174" s="252"/>
      <c r="DA174" s="252"/>
      <c r="DB174" s="252"/>
      <c r="DC174" s="252"/>
      <c r="DD174" s="252"/>
      <c r="DE174" s="252"/>
      <c r="DF174" s="252"/>
    </row>
    <row r="175" spans="1:110" s="251" customFormat="1" ht="18" customHeight="1">
      <c r="A175" s="427"/>
      <c r="B175" s="1508"/>
      <c r="C175" s="1508"/>
      <c r="D175" s="1508"/>
      <c r="E175" s="1508"/>
      <c r="F175" s="1508"/>
      <c r="G175" s="1508"/>
      <c r="H175" s="1508"/>
      <c r="I175" s="1508"/>
      <c r="J175" s="1508"/>
      <c r="K175" s="1508"/>
      <c r="L175" s="1508"/>
      <c r="M175" s="1508"/>
      <c r="N175" s="1508"/>
      <c r="O175" s="1508"/>
      <c r="P175" s="1508"/>
      <c r="Q175" s="1508"/>
      <c r="R175" s="1508"/>
      <c r="S175" s="1508"/>
      <c r="T175" s="1508"/>
      <c r="U175" s="1508"/>
      <c r="V175" s="1508"/>
      <c r="W175" s="1508"/>
      <c r="X175" s="1508"/>
      <c r="Y175" s="1508"/>
      <c r="Z175" s="1508"/>
      <c r="AA175" s="1508"/>
      <c r="AB175" s="1508"/>
      <c r="AC175" s="1508"/>
      <c r="AD175" s="1508"/>
      <c r="AE175" s="1508"/>
      <c r="AF175" s="1508"/>
      <c r="AG175" s="1508"/>
      <c r="AH175" s="1508"/>
      <c r="AI175" s="1508"/>
      <c r="AJ175" s="1508"/>
      <c r="AK175" s="1508"/>
      <c r="AL175" s="1508"/>
      <c r="CA175" s="252"/>
      <c r="CB175" s="252"/>
      <c r="CC175" s="252"/>
      <c r="CD175" s="252"/>
      <c r="CE175" s="252"/>
      <c r="CF175" s="252"/>
      <c r="CG175" s="252"/>
      <c r="CH175" s="252"/>
      <c r="CI175" s="252"/>
      <c r="CJ175" s="252"/>
      <c r="CK175" s="252"/>
      <c r="CL175" s="252"/>
      <c r="CM175" s="252"/>
      <c r="CN175" s="252"/>
      <c r="CO175" s="252"/>
      <c r="CP175" s="252"/>
      <c r="CQ175" s="252"/>
      <c r="CR175" s="252"/>
      <c r="CS175" s="252"/>
      <c r="CT175" s="252"/>
      <c r="CU175" s="252"/>
      <c r="CV175" s="252"/>
      <c r="CW175" s="252"/>
      <c r="CX175" s="252"/>
      <c r="CY175" s="252"/>
      <c r="CZ175" s="252"/>
      <c r="DA175" s="252"/>
      <c r="DB175" s="252"/>
      <c r="DC175" s="252"/>
      <c r="DD175" s="252"/>
      <c r="DE175" s="252"/>
      <c r="DF175" s="252"/>
    </row>
    <row r="176" spans="1:110" s="251" customFormat="1" ht="18" customHeight="1">
      <c r="A176" s="427"/>
      <c r="B176" s="1508"/>
      <c r="C176" s="1508"/>
      <c r="D176" s="1508"/>
      <c r="E176" s="1508"/>
      <c r="F176" s="1508"/>
      <c r="G176" s="1508"/>
      <c r="H176" s="1508"/>
      <c r="I176" s="1508"/>
      <c r="J176" s="1508"/>
      <c r="K176" s="1508"/>
      <c r="L176" s="1508"/>
      <c r="M176" s="1508"/>
      <c r="N176" s="1508"/>
      <c r="O176" s="1508"/>
      <c r="P176" s="1508"/>
      <c r="Q176" s="1508"/>
      <c r="R176" s="1508"/>
      <c r="S176" s="1508"/>
      <c r="T176" s="1508"/>
      <c r="U176" s="1508"/>
      <c r="V176" s="1508"/>
      <c r="W176" s="1508"/>
      <c r="X176" s="1508"/>
      <c r="Y176" s="1508"/>
      <c r="Z176" s="1508"/>
      <c r="AA176" s="1508"/>
      <c r="AB176" s="1508"/>
      <c r="AC176" s="1508"/>
      <c r="AD176" s="1508"/>
      <c r="AE176" s="1508"/>
      <c r="AF176" s="1508"/>
      <c r="AG176" s="1508"/>
      <c r="AH176" s="1508"/>
      <c r="AI176" s="1508"/>
      <c r="AJ176" s="1508"/>
      <c r="AK176" s="1508"/>
      <c r="AL176" s="1508"/>
      <c r="CA176" s="252"/>
      <c r="CB176" s="252"/>
      <c r="CC176" s="252"/>
      <c r="CD176" s="252"/>
      <c r="CE176" s="252"/>
      <c r="CF176" s="252"/>
      <c r="CG176" s="252"/>
      <c r="CH176" s="252"/>
      <c r="CI176" s="252"/>
      <c r="CJ176" s="252"/>
      <c r="CK176" s="252"/>
      <c r="CL176" s="252"/>
      <c r="CM176" s="252"/>
      <c r="CN176" s="252"/>
      <c r="CO176" s="252"/>
      <c r="CP176" s="252"/>
      <c r="CQ176" s="252"/>
      <c r="CR176" s="252"/>
      <c r="CS176" s="252"/>
      <c r="CT176" s="252"/>
      <c r="CU176" s="252"/>
      <c r="CV176" s="252"/>
      <c r="CW176" s="252"/>
      <c r="CX176" s="252"/>
      <c r="CY176" s="252"/>
      <c r="CZ176" s="252"/>
      <c r="DA176" s="252"/>
      <c r="DB176" s="252"/>
      <c r="DC176" s="252"/>
      <c r="DD176" s="252"/>
      <c r="DE176" s="252"/>
      <c r="DF176" s="252"/>
    </row>
    <row r="177" spans="1:110" s="251" customFormat="1" ht="18" customHeight="1">
      <c r="A177" s="427"/>
      <c r="B177" s="428"/>
      <c r="C177" s="428"/>
      <c r="D177" s="428"/>
      <c r="E177" s="428"/>
      <c r="F177" s="428"/>
      <c r="G177" s="428"/>
      <c r="H177" s="428"/>
      <c r="I177" s="428"/>
      <c r="J177" s="428"/>
      <c r="K177" s="428"/>
      <c r="L177" s="428"/>
      <c r="M177" s="428"/>
      <c r="N177" s="428"/>
      <c r="O177" s="428"/>
      <c r="P177" s="428"/>
      <c r="Q177" s="428"/>
      <c r="R177" s="428"/>
      <c r="S177" s="428"/>
      <c r="T177" s="428"/>
      <c r="U177" s="428"/>
      <c r="V177" s="428"/>
      <c r="W177" s="428"/>
      <c r="X177" s="428"/>
      <c r="Y177" s="428"/>
      <c r="Z177" s="428"/>
      <c r="AA177" s="428"/>
      <c r="AB177" s="428"/>
      <c r="AC177" s="428"/>
      <c r="AD177" s="428"/>
      <c r="AE177" s="428"/>
      <c r="AF177" s="428"/>
      <c r="AG177" s="428"/>
      <c r="AH177" s="428"/>
      <c r="AI177" s="428"/>
      <c r="AJ177" s="428"/>
      <c r="AK177" s="428"/>
      <c r="AL177" s="428"/>
      <c r="CA177" s="252"/>
      <c r="CB177" s="252"/>
      <c r="CC177" s="252"/>
      <c r="CD177" s="252"/>
      <c r="CE177" s="252"/>
      <c r="CF177" s="252"/>
      <c r="CG177" s="252"/>
      <c r="CH177" s="252"/>
      <c r="CI177" s="252"/>
      <c r="CJ177" s="252"/>
      <c r="CK177" s="252"/>
      <c r="CL177" s="252"/>
      <c r="CM177" s="252"/>
      <c r="CN177" s="252"/>
      <c r="CO177" s="252"/>
      <c r="CP177" s="252"/>
      <c r="CQ177" s="252"/>
      <c r="CR177" s="252"/>
      <c r="CS177" s="252"/>
      <c r="CT177" s="252"/>
      <c r="CU177" s="252"/>
      <c r="CV177" s="252"/>
      <c r="CW177" s="252"/>
      <c r="CX177" s="252"/>
      <c r="CY177" s="252"/>
      <c r="CZ177" s="252"/>
      <c r="DA177" s="252"/>
      <c r="DB177" s="252"/>
      <c r="DC177" s="252"/>
      <c r="DD177" s="252"/>
      <c r="DE177" s="252"/>
      <c r="DF177" s="252"/>
    </row>
    <row r="178" spans="1:110" s="251" customFormat="1" ht="18" customHeight="1">
      <c r="A178" s="426" t="s">
        <v>1318</v>
      </c>
      <c r="B178" s="432"/>
      <c r="C178" s="432"/>
      <c r="D178" s="432"/>
      <c r="E178" s="432"/>
      <c r="F178" s="432"/>
      <c r="G178" s="432"/>
      <c r="H178" s="432"/>
      <c r="I178" s="432"/>
      <c r="J178" s="432"/>
      <c r="K178" s="432"/>
      <c r="L178" s="432"/>
      <c r="M178" s="432"/>
      <c r="N178" s="432"/>
      <c r="O178" s="432"/>
      <c r="P178" s="432"/>
      <c r="Q178" s="432"/>
      <c r="R178" s="432"/>
      <c r="S178" s="432"/>
      <c r="T178" s="432"/>
      <c r="U178" s="432"/>
      <c r="V178" s="432"/>
      <c r="W178" s="432"/>
      <c r="X178" s="432"/>
      <c r="Y178" s="432"/>
      <c r="Z178" s="432"/>
      <c r="AA178" s="432"/>
      <c r="AB178" s="432"/>
      <c r="AC178" s="432"/>
      <c r="AD178" s="432"/>
      <c r="AE178" s="432"/>
      <c r="AF178" s="432"/>
      <c r="AG178" s="432"/>
      <c r="AH178" s="432"/>
      <c r="AI178" s="432"/>
      <c r="AJ178" s="432"/>
      <c r="AK178" s="432"/>
      <c r="AL178" s="432"/>
      <c r="CA178" s="252"/>
      <c r="CB178" s="252"/>
      <c r="CC178" s="252"/>
      <c r="CD178" s="252"/>
      <c r="CE178" s="252"/>
      <c r="CF178" s="252"/>
      <c r="CG178" s="252"/>
      <c r="CH178" s="252"/>
      <c r="CI178" s="252"/>
      <c r="CJ178" s="252"/>
      <c r="CK178" s="252"/>
      <c r="CL178" s="252"/>
      <c r="CM178" s="252"/>
      <c r="CN178" s="252"/>
      <c r="CO178" s="252"/>
      <c r="CP178" s="252"/>
      <c r="CQ178" s="252"/>
      <c r="CR178" s="252"/>
      <c r="CS178" s="252"/>
      <c r="CT178" s="252"/>
      <c r="CU178" s="252"/>
      <c r="CV178" s="252"/>
      <c r="CW178" s="252"/>
      <c r="CX178" s="252"/>
      <c r="CY178" s="252"/>
      <c r="CZ178" s="252"/>
      <c r="DA178" s="252"/>
      <c r="DB178" s="252"/>
      <c r="DC178" s="252"/>
      <c r="DD178" s="252"/>
      <c r="DE178" s="252"/>
      <c r="DF178" s="252"/>
    </row>
    <row r="179" spans="1:110" s="251" customFormat="1" ht="18" customHeight="1">
      <c r="A179" s="427"/>
      <c r="B179" s="1508" t="s">
        <v>1319</v>
      </c>
      <c r="C179" s="1508"/>
      <c r="D179" s="1508"/>
      <c r="E179" s="1508"/>
      <c r="F179" s="1508"/>
      <c r="G179" s="1508"/>
      <c r="H179" s="1508"/>
      <c r="I179" s="1508"/>
      <c r="J179" s="1508"/>
      <c r="K179" s="1508"/>
      <c r="L179" s="1508"/>
      <c r="M179" s="1508"/>
      <c r="N179" s="1508"/>
      <c r="O179" s="1508"/>
      <c r="P179" s="1508"/>
      <c r="Q179" s="1508"/>
      <c r="R179" s="1508"/>
      <c r="S179" s="1508"/>
      <c r="T179" s="1508"/>
      <c r="U179" s="1508"/>
      <c r="V179" s="1508"/>
      <c r="W179" s="1508"/>
      <c r="X179" s="1508"/>
      <c r="Y179" s="1508"/>
      <c r="Z179" s="1508"/>
      <c r="AA179" s="1508"/>
      <c r="AB179" s="1508"/>
      <c r="AC179" s="1508"/>
      <c r="AD179" s="1508"/>
      <c r="AE179" s="1508"/>
      <c r="AF179" s="1508"/>
      <c r="AG179" s="1508"/>
      <c r="AH179" s="1508"/>
      <c r="AI179" s="1508"/>
      <c r="AJ179" s="1508"/>
      <c r="AK179" s="1508"/>
      <c r="AL179" s="1508"/>
      <c r="CA179" s="252"/>
      <c r="CB179" s="252"/>
      <c r="CC179" s="252"/>
      <c r="CD179" s="252"/>
      <c r="CE179" s="252"/>
      <c r="CF179" s="252"/>
      <c r="CG179" s="252"/>
      <c r="CH179" s="252"/>
      <c r="CI179" s="252"/>
      <c r="CJ179" s="252"/>
      <c r="CK179" s="252"/>
      <c r="CL179" s="252"/>
      <c r="CM179" s="252"/>
      <c r="CN179" s="252"/>
      <c r="CO179" s="252"/>
      <c r="CP179" s="252"/>
      <c r="CQ179" s="252"/>
      <c r="CR179" s="252"/>
      <c r="CS179" s="252"/>
      <c r="CT179" s="252"/>
      <c r="CU179" s="252"/>
      <c r="CV179" s="252"/>
      <c r="CW179" s="252"/>
      <c r="CX179" s="252"/>
      <c r="CY179" s="252"/>
      <c r="CZ179" s="252"/>
      <c r="DA179" s="252"/>
      <c r="DB179" s="252"/>
      <c r="DC179" s="252"/>
      <c r="DD179" s="252"/>
      <c r="DE179" s="252"/>
      <c r="DF179" s="252"/>
    </row>
    <row r="180" spans="1:110" s="251" customFormat="1" ht="18" customHeight="1">
      <c r="A180" s="427"/>
      <c r="B180" s="1508"/>
      <c r="C180" s="1508"/>
      <c r="D180" s="1508"/>
      <c r="E180" s="1508"/>
      <c r="F180" s="1508"/>
      <c r="G180" s="1508"/>
      <c r="H180" s="1508"/>
      <c r="I180" s="1508"/>
      <c r="J180" s="1508"/>
      <c r="K180" s="1508"/>
      <c r="L180" s="1508"/>
      <c r="M180" s="1508"/>
      <c r="N180" s="1508"/>
      <c r="O180" s="1508"/>
      <c r="P180" s="1508"/>
      <c r="Q180" s="1508"/>
      <c r="R180" s="1508"/>
      <c r="S180" s="1508"/>
      <c r="T180" s="1508"/>
      <c r="U180" s="1508"/>
      <c r="V180" s="1508"/>
      <c r="W180" s="1508"/>
      <c r="X180" s="1508"/>
      <c r="Y180" s="1508"/>
      <c r="Z180" s="1508"/>
      <c r="AA180" s="1508"/>
      <c r="AB180" s="1508"/>
      <c r="AC180" s="1508"/>
      <c r="AD180" s="1508"/>
      <c r="AE180" s="1508"/>
      <c r="AF180" s="1508"/>
      <c r="AG180" s="1508"/>
      <c r="AH180" s="1508"/>
      <c r="AI180" s="1508"/>
      <c r="AJ180" s="1508"/>
      <c r="AK180" s="1508"/>
      <c r="AL180" s="1508"/>
      <c r="CA180" s="252"/>
      <c r="CB180" s="252"/>
      <c r="CC180" s="252"/>
      <c r="CD180" s="252"/>
      <c r="CE180" s="252"/>
      <c r="CF180" s="252"/>
      <c r="CG180" s="252"/>
      <c r="CH180" s="252"/>
      <c r="CI180" s="252"/>
      <c r="CJ180" s="252"/>
      <c r="CK180" s="252"/>
      <c r="CL180" s="252"/>
      <c r="CM180" s="252"/>
      <c r="CN180" s="252"/>
      <c r="CO180" s="252"/>
      <c r="CP180" s="252"/>
      <c r="CQ180" s="252"/>
      <c r="CR180" s="252"/>
      <c r="CS180" s="252"/>
      <c r="CT180" s="252"/>
      <c r="CU180" s="252"/>
      <c r="CV180" s="252"/>
      <c r="CW180" s="252"/>
      <c r="CX180" s="252"/>
      <c r="CY180" s="252"/>
      <c r="CZ180" s="252"/>
      <c r="DA180" s="252"/>
      <c r="DB180" s="252"/>
      <c r="DC180" s="252"/>
      <c r="DD180" s="252"/>
      <c r="DE180" s="252"/>
      <c r="DF180" s="252"/>
    </row>
    <row r="181" spans="1:110" s="251" customFormat="1" ht="18" customHeight="1">
      <c r="A181" s="427"/>
      <c r="B181" s="1509" t="s">
        <v>1320</v>
      </c>
      <c r="C181" s="1510"/>
      <c r="D181" s="1510"/>
      <c r="E181" s="1510"/>
      <c r="F181" s="1510"/>
      <c r="G181" s="1510"/>
      <c r="H181" s="1510"/>
      <c r="I181" s="1510"/>
      <c r="J181" s="1510"/>
      <c r="K181" s="1510"/>
      <c r="L181" s="1510"/>
      <c r="M181" s="1510"/>
      <c r="N181" s="1510"/>
      <c r="O181" s="1510"/>
      <c r="P181" s="1510"/>
      <c r="Q181" s="1510"/>
      <c r="R181" s="1510"/>
      <c r="S181" s="1510"/>
      <c r="T181" s="1510"/>
      <c r="U181" s="1510"/>
      <c r="V181" s="1510"/>
      <c r="W181" s="1510"/>
      <c r="X181" s="1510"/>
      <c r="Y181" s="1510"/>
      <c r="Z181" s="1510"/>
      <c r="AA181" s="1510"/>
      <c r="AB181" s="1510"/>
      <c r="AC181" s="1510"/>
      <c r="AD181" s="1510"/>
      <c r="AE181" s="1510"/>
      <c r="AF181" s="1510"/>
      <c r="AG181" s="1510"/>
      <c r="AH181" s="1510"/>
      <c r="AI181" s="1510"/>
      <c r="AJ181" s="1510"/>
      <c r="AK181" s="1510"/>
      <c r="AL181" s="1511"/>
      <c r="CA181" s="252"/>
      <c r="CB181" s="252"/>
      <c r="CC181" s="252"/>
      <c r="CD181" s="252"/>
      <c r="CE181" s="252"/>
      <c r="CF181" s="252"/>
      <c r="CG181" s="252"/>
      <c r="CH181" s="252"/>
      <c r="CI181" s="252"/>
      <c r="CJ181" s="252"/>
      <c r="CK181" s="252"/>
      <c r="CL181" s="252"/>
      <c r="CM181" s="252"/>
      <c r="CN181" s="252"/>
      <c r="CO181" s="252"/>
      <c r="CP181" s="252"/>
      <c r="CQ181" s="252"/>
      <c r="CR181" s="252"/>
      <c r="CS181" s="252"/>
      <c r="CT181" s="252"/>
      <c r="CU181" s="252"/>
      <c r="CV181" s="252"/>
      <c r="CW181" s="252"/>
      <c r="CX181" s="252"/>
      <c r="CY181" s="252"/>
      <c r="CZ181" s="252"/>
      <c r="DA181" s="252"/>
      <c r="DB181" s="252"/>
      <c r="DC181" s="252"/>
      <c r="DD181" s="252"/>
      <c r="DE181" s="252"/>
      <c r="DF181" s="252"/>
    </row>
    <row r="182" spans="1:110" s="251" customFormat="1" ht="18" customHeight="1">
      <c r="A182" s="427"/>
      <c r="B182" s="1512"/>
      <c r="C182" s="1513"/>
      <c r="D182" s="1513"/>
      <c r="E182" s="1513"/>
      <c r="F182" s="1513"/>
      <c r="G182" s="1513"/>
      <c r="H182" s="1513"/>
      <c r="I182" s="1513"/>
      <c r="J182" s="1513"/>
      <c r="K182" s="1513"/>
      <c r="L182" s="1513"/>
      <c r="M182" s="1513"/>
      <c r="N182" s="1513"/>
      <c r="O182" s="1513"/>
      <c r="P182" s="1513"/>
      <c r="Q182" s="1513"/>
      <c r="R182" s="1513"/>
      <c r="S182" s="1513"/>
      <c r="T182" s="1513"/>
      <c r="U182" s="1513"/>
      <c r="V182" s="1513"/>
      <c r="W182" s="1513"/>
      <c r="X182" s="1513"/>
      <c r="Y182" s="1513"/>
      <c r="Z182" s="1513"/>
      <c r="AA182" s="1513"/>
      <c r="AB182" s="1513"/>
      <c r="AC182" s="1513"/>
      <c r="AD182" s="1513"/>
      <c r="AE182" s="1513"/>
      <c r="AF182" s="1513"/>
      <c r="AG182" s="1513"/>
      <c r="AH182" s="1513"/>
      <c r="AI182" s="1513"/>
      <c r="AJ182" s="1513"/>
      <c r="AK182" s="1513"/>
      <c r="AL182" s="1514"/>
      <c r="CA182" s="252"/>
      <c r="CB182" s="252"/>
      <c r="CC182" s="252"/>
      <c r="CD182" s="252"/>
      <c r="CE182" s="252"/>
      <c r="CF182" s="252"/>
      <c r="CG182" s="252"/>
      <c r="CH182" s="252"/>
      <c r="CI182" s="252"/>
      <c r="CJ182" s="252"/>
      <c r="CK182" s="252"/>
      <c r="CL182" s="252"/>
      <c r="CM182" s="252"/>
      <c r="CN182" s="252"/>
      <c r="CO182" s="252"/>
      <c r="CP182" s="252"/>
      <c r="CQ182" s="252"/>
      <c r="CR182" s="252"/>
      <c r="CS182" s="252"/>
      <c r="CT182" s="252"/>
      <c r="CU182" s="252"/>
      <c r="CV182" s="252"/>
      <c r="CW182" s="252"/>
      <c r="CX182" s="252"/>
      <c r="CY182" s="252"/>
      <c r="CZ182" s="252"/>
      <c r="DA182" s="252"/>
      <c r="DB182" s="252"/>
      <c r="DC182" s="252"/>
      <c r="DD182" s="252"/>
      <c r="DE182" s="252"/>
      <c r="DF182" s="252"/>
    </row>
    <row r="183" spans="1:110" s="251" customFormat="1" ht="18" customHeight="1">
      <c r="A183" s="427"/>
      <c r="B183" s="1512"/>
      <c r="C183" s="1513"/>
      <c r="D183" s="1513"/>
      <c r="E183" s="1513"/>
      <c r="F183" s="1513"/>
      <c r="G183" s="1513"/>
      <c r="H183" s="1513"/>
      <c r="I183" s="1513"/>
      <c r="J183" s="1513"/>
      <c r="K183" s="1513"/>
      <c r="L183" s="1513"/>
      <c r="M183" s="1513"/>
      <c r="N183" s="1513"/>
      <c r="O183" s="1513"/>
      <c r="P183" s="1513"/>
      <c r="Q183" s="1513"/>
      <c r="R183" s="1513"/>
      <c r="S183" s="1513"/>
      <c r="T183" s="1513"/>
      <c r="U183" s="1513"/>
      <c r="V183" s="1513"/>
      <c r="W183" s="1513"/>
      <c r="X183" s="1513"/>
      <c r="Y183" s="1513"/>
      <c r="Z183" s="1513"/>
      <c r="AA183" s="1513"/>
      <c r="AB183" s="1513"/>
      <c r="AC183" s="1513"/>
      <c r="AD183" s="1513"/>
      <c r="AE183" s="1513"/>
      <c r="AF183" s="1513"/>
      <c r="AG183" s="1513"/>
      <c r="AH183" s="1513"/>
      <c r="AI183" s="1513"/>
      <c r="AJ183" s="1513"/>
      <c r="AK183" s="1513"/>
      <c r="AL183" s="1514"/>
      <c r="CA183" s="252"/>
      <c r="CB183" s="252"/>
      <c r="CC183" s="252"/>
      <c r="CD183" s="252"/>
      <c r="CE183" s="252"/>
      <c r="CF183" s="252"/>
      <c r="CG183" s="252"/>
      <c r="CH183" s="252"/>
      <c r="CI183" s="252"/>
      <c r="CJ183" s="252"/>
      <c r="CK183" s="252"/>
      <c r="CL183" s="252"/>
      <c r="CM183" s="252"/>
      <c r="CN183" s="252"/>
      <c r="CO183" s="252"/>
      <c r="CP183" s="252"/>
      <c r="CQ183" s="252"/>
      <c r="CR183" s="252"/>
      <c r="CS183" s="252"/>
      <c r="CT183" s="252"/>
      <c r="CU183" s="252"/>
      <c r="CV183" s="252"/>
      <c r="CW183" s="252"/>
      <c r="CX183" s="252"/>
      <c r="CY183" s="252"/>
      <c r="CZ183" s="252"/>
      <c r="DA183" s="252"/>
      <c r="DB183" s="252"/>
      <c r="DC183" s="252"/>
      <c r="DD183" s="252"/>
      <c r="DE183" s="252"/>
      <c r="DF183" s="252"/>
    </row>
    <row r="184" spans="1:110" s="251" customFormat="1" ht="18" customHeight="1">
      <c r="A184" s="427"/>
      <c r="B184" s="1512"/>
      <c r="C184" s="1513"/>
      <c r="D184" s="1513"/>
      <c r="E184" s="1513"/>
      <c r="F184" s="1513"/>
      <c r="G184" s="1513"/>
      <c r="H184" s="1513"/>
      <c r="I184" s="1513"/>
      <c r="J184" s="1513"/>
      <c r="K184" s="1513"/>
      <c r="L184" s="1513"/>
      <c r="M184" s="1513"/>
      <c r="N184" s="1513"/>
      <c r="O184" s="1513"/>
      <c r="P184" s="1513"/>
      <c r="Q184" s="1513"/>
      <c r="R184" s="1513"/>
      <c r="S184" s="1513"/>
      <c r="T184" s="1513"/>
      <c r="U184" s="1513"/>
      <c r="V184" s="1513"/>
      <c r="W184" s="1513"/>
      <c r="X184" s="1513"/>
      <c r="Y184" s="1513"/>
      <c r="Z184" s="1513"/>
      <c r="AA184" s="1513"/>
      <c r="AB184" s="1513"/>
      <c r="AC184" s="1513"/>
      <c r="AD184" s="1513"/>
      <c r="AE184" s="1513"/>
      <c r="AF184" s="1513"/>
      <c r="AG184" s="1513"/>
      <c r="AH184" s="1513"/>
      <c r="AI184" s="1513"/>
      <c r="AJ184" s="1513"/>
      <c r="AK184" s="1513"/>
      <c r="AL184" s="1514"/>
      <c r="CA184" s="252"/>
      <c r="CB184" s="252"/>
      <c r="CC184" s="252"/>
      <c r="CD184" s="252"/>
      <c r="CE184" s="252"/>
      <c r="CF184" s="252"/>
      <c r="CG184" s="252"/>
      <c r="CH184" s="252"/>
      <c r="CI184" s="252"/>
      <c r="CJ184" s="252"/>
      <c r="CK184" s="252"/>
      <c r="CL184" s="252"/>
      <c r="CM184" s="252"/>
      <c r="CN184" s="252"/>
      <c r="CO184" s="252"/>
      <c r="CP184" s="252"/>
      <c r="CQ184" s="252"/>
      <c r="CR184" s="252"/>
      <c r="CS184" s="252"/>
      <c r="CT184" s="252"/>
      <c r="CU184" s="252"/>
      <c r="CV184" s="252"/>
      <c r="CW184" s="252"/>
      <c r="CX184" s="252"/>
      <c r="CY184" s="252"/>
      <c r="CZ184" s="252"/>
      <c r="DA184" s="252"/>
      <c r="DB184" s="252"/>
      <c r="DC184" s="252"/>
      <c r="DD184" s="252"/>
      <c r="DE184" s="252"/>
      <c r="DF184" s="252"/>
    </row>
    <row r="185" spans="1:110" s="251" customFormat="1" ht="18" customHeight="1">
      <c r="A185" s="427"/>
      <c r="B185" s="1512"/>
      <c r="C185" s="1513"/>
      <c r="D185" s="1513"/>
      <c r="E185" s="1513"/>
      <c r="F185" s="1513"/>
      <c r="G185" s="1513"/>
      <c r="H185" s="1513"/>
      <c r="I185" s="1513"/>
      <c r="J185" s="1513"/>
      <c r="K185" s="1513"/>
      <c r="L185" s="1513"/>
      <c r="M185" s="1513"/>
      <c r="N185" s="1513"/>
      <c r="O185" s="1513"/>
      <c r="P185" s="1513"/>
      <c r="Q185" s="1513"/>
      <c r="R185" s="1513"/>
      <c r="S185" s="1513"/>
      <c r="T185" s="1513"/>
      <c r="U185" s="1513"/>
      <c r="V185" s="1513"/>
      <c r="W185" s="1513"/>
      <c r="X185" s="1513"/>
      <c r="Y185" s="1513"/>
      <c r="Z185" s="1513"/>
      <c r="AA185" s="1513"/>
      <c r="AB185" s="1513"/>
      <c r="AC185" s="1513"/>
      <c r="AD185" s="1513"/>
      <c r="AE185" s="1513"/>
      <c r="AF185" s="1513"/>
      <c r="AG185" s="1513"/>
      <c r="AH185" s="1513"/>
      <c r="AI185" s="1513"/>
      <c r="AJ185" s="1513"/>
      <c r="AK185" s="1513"/>
      <c r="AL185" s="1514"/>
      <c r="CA185" s="252"/>
      <c r="CB185" s="252"/>
      <c r="CC185" s="252"/>
      <c r="CD185" s="252"/>
      <c r="CE185" s="252"/>
      <c r="CF185" s="252"/>
      <c r="CG185" s="252"/>
      <c r="CH185" s="252"/>
      <c r="CI185" s="252"/>
      <c r="CJ185" s="252"/>
      <c r="CK185" s="252"/>
      <c r="CL185" s="252"/>
      <c r="CM185" s="252"/>
      <c r="CN185" s="252"/>
      <c r="CO185" s="252"/>
      <c r="CP185" s="252"/>
      <c r="CQ185" s="252"/>
      <c r="CR185" s="252"/>
      <c r="CS185" s="252"/>
      <c r="CT185" s="252"/>
      <c r="CU185" s="252"/>
      <c r="CV185" s="252"/>
      <c r="CW185" s="252"/>
      <c r="CX185" s="252"/>
      <c r="CY185" s="252"/>
      <c r="CZ185" s="252"/>
      <c r="DA185" s="252"/>
      <c r="DB185" s="252"/>
      <c r="DC185" s="252"/>
      <c r="DD185" s="252"/>
      <c r="DE185" s="252"/>
      <c r="DF185" s="252"/>
    </row>
    <row r="186" spans="1:110" s="251" customFormat="1" ht="18" customHeight="1">
      <c r="A186" s="427"/>
      <c r="B186" s="1512"/>
      <c r="C186" s="1513"/>
      <c r="D186" s="1513"/>
      <c r="E186" s="1513"/>
      <c r="F186" s="1513"/>
      <c r="G186" s="1513"/>
      <c r="H186" s="1513"/>
      <c r="I186" s="1513"/>
      <c r="J186" s="1513"/>
      <c r="K186" s="1513"/>
      <c r="L186" s="1513"/>
      <c r="M186" s="1513"/>
      <c r="N186" s="1513"/>
      <c r="O186" s="1513"/>
      <c r="P186" s="1513"/>
      <c r="Q186" s="1513"/>
      <c r="R186" s="1513"/>
      <c r="S186" s="1513"/>
      <c r="T186" s="1513"/>
      <c r="U186" s="1513"/>
      <c r="V186" s="1513"/>
      <c r="W186" s="1513"/>
      <c r="X186" s="1513"/>
      <c r="Y186" s="1513"/>
      <c r="Z186" s="1513"/>
      <c r="AA186" s="1513"/>
      <c r="AB186" s="1513"/>
      <c r="AC186" s="1513"/>
      <c r="AD186" s="1513"/>
      <c r="AE186" s="1513"/>
      <c r="AF186" s="1513"/>
      <c r="AG186" s="1513"/>
      <c r="AH186" s="1513"/>
      <c r="AI186" s="1513"/>
      <c r="AJ186" s="1513"/>
      <c r="AK186" s="1513"/>
      <c r="AL186" s="1514"/>
      <c r="CA186" s="252"/>
      <c r="CB186" s="252"/>
      <c r="CC186" s="252"/>
      <c r="CD186" s="252"/>
      <c r="CE186" s="252"/>
      <c r="CF186" s="252"/>
      <c r="CG186" s="252"/>
      <c r="CH186" s="252"/>
      <c r="CI186" s="252"/>
      <c r="CJ186" s="252"/>
      <c r="CK186" s="252"/>
      <c r="CL186" s="252"/>
      <c r="CM186" s="252"/>
      <c r="CN186" s="252"/>
      <c r="CO186" s="252"/>
      <c r="CP186" s="252"/>
      <c r="CQ186" s="252"/>
      <c r="CR186" s="252"/>
      <c r="CS186" s="252"/>
      <c r="CT186" s="252"/>
      <c r="CU186" s="252"/>
      <c r="CV186" s="252"/>
      <c r="CW186" s="252"/>
      <c r="CX186" s="252"/>
      <c r="CY186" s="252"/>
      <c r="CZ186" s="252"/>
      <c r="DA186" s="252"/>
      <c r="DB186" s="252"/>
      <c r="DC186" s="252"/>
      <c r="DD186" s="252"/>
      <c r="DE186" s="252"/>
      <c r="DF186" s="252"/>
    </row>
    <row r="187" spans="1:110" s="251" customFormat="1" ht="18" customHeight="1">
      <c r="A187" s="427"/>
      <c r="B187" s="1512"/>
      <c r="C187" s="1513"/>
      <c r="D187" s="1513"/>
      <c r="E187" s="1513"/>
      <c r="F187" s="1513"/>
      <c r="G187" s="1513"/>
      <c r="H187" s="1513"/>
      <c r="I187" s="1513"/>
      <c r="J187" s="1513"/>
      <c r="K187" s="1513"/>
      <c r="L187" s="1513"/>
      <c r="M187" s="1513"/>
      <c r="N187" s="1513"/>
      <c r="O187" s="1513"/>
      <c r="P187" s="1513"/>
      <c r="Q187" s="1513"/>
      <c r="R187" s="1513"/>
      <c r="S187" s="1513"/>
      <c r="T187" s="1513"/>
      <c r="U187" s="1513"/>
      <c r="V187" s="1513"/>
      <c r="W187" s="1513"/>
      <c r="X187" s="1513"/>
      <c r="Y187" s="1513"/>
      <c r="Z187" s="1513"/>
      <c r="AA187" s="1513"/>
      <c r="AB187" s="1513"/>
      <c r="AC187" s="1513"/>
      <c r="AD187" s="1513"/>
      <c r="AE187" s="1513"/>
      <c r="AF187" s="1513"/>
      <c r="AG187" s="1513"/>
      <c r="AH187" s="1513"/>
      <c r="AI187" s="1513"/>
      <c r="AJ187" s="1513"/>
      <c r="AK187" s="1513"/>
      <c r="AL187" s="1514"/>
      <c r="CA187" s="252"/>
      <c r="CB187" s="252"/>
      <c r="CC187" s="252"/>
      <c r="CD187" s="252"/>
      <c r="CE187" s="252"/>
      <c r="CF187" s="252"/>
      <c r="CG187" s="252"/>
      <c r="CH187" s="252"/>
      <c r="CI187" s="252"/>
      <c r="CJ187" s="252"/>
      <c r="CK187" s="252"/>
      <c r="CL187" s="252"/>
      <c r="CM187" s="252"/>
      <c r="CN187" s="252"/>
      <c r="CO187" s="252"/>
      <c r="CP187" s="252"/>
      <c r="CQ187" s="252"/>
      <c r="CR187" s="252"/>
      <c r="CS187" s="252"/>
      <c r="CT187" s="252"/>
      <c r="CU187" s="252"/>
      <c r="CV187" s="252"/>
      <c r="CW187" s="252"/>
      <c r="CX187" s="252"/>
      <c r="CY187" s="252"/>
      <c r="CZ187" s="252"/>
      <c r="DA187" s="252"/>
      <c r="DB187" s="252"/>
      <c r="DC187" s="252"/>
      <c r="DD187" s="252"/>
      <c r="DE187" s="252"/>
      <c r="DF187" s="252"/>
    </row>
    <row r="188" spans="1:110" s="251" customFormat="1" ht="18" customHeight="1">
      <c r="A188" s="427"/>
      <c r="B188" s="1512"/>
      <c r="C188" s="1513"/>
      <c r="D188" s="1513"/>
      <c r="E188" s="1513"/>
      <c r="F188" s="1513"/>
      <c r="G188" s="1513"/>
      <c r="H188" s="1513"/>
      <c r="I188" s="1513"/>
      <c r="J188" s="1513"/>
      <c r="K188" s="1513"/>
      <c r="L188" s="1513"/>
      <c r="M188" s="1513"/>
      <c r="N188" s="1513"/>
      <c r="O188" s="1513"/>
      <c r="P188" s="1513"/>
      <c r="Q188" s="1513"/>
      <c r="R188" s="1513"/>
      <c r="S188" s="1513"/>
      <c r="T188" s="1513"/>
      <c r="U188" s="1513"/>
      <c r="V188" s="1513"/>
      <c r="W188" s="1513"/>
      <c r="X188" s="1513"/>
      <c r="Y188" s="1513"/>
      <c r="Z188" s="1513"/>
      <c r="AA188" s="1513"/>
      <c r="AB188" s="1513"/>
      <c r="AC188" s="1513"/>
      <c r="AD188" s="1513"/>
      <c r="AE188" s="1513"/>
      <c r="AF188" s="1513"/>
      <c r="AG188" s="1513"/>
      <c r="AH188" s="1513"/>
      <c r="AI188" s="1513"/>
      <c r="AJ188" s="1513"/>
      <c r="AK188" s="1513"/>
      <c r="AL188" s="1514"/>
      <c r="CA188" s="252"/>
      <c r="CB188" s="252"/>
      <c r="CC188" s="252"/>
      <c r="CD188" s="252"/>
      <c r="CE188" s="252"/>
      <c r="CF188" s="252"/>
      <c r="CG188" s="252"/>
      <c r="CH188" s="252"/>
      <c r="CI188" s="252"/>
      <c r="CJ188" s="252"/>
      <c r="CK188" s="252"/>
      <c r="CL188" s="252"/>
      <c r="CM188" s="252"/>
      <c r="CN188" s="252"/>
      <c r="CO188" s="252"/>
      <c r="CP188" s="252"/>
      <c r="CQ188" s="252"/>
      <c r="CR188" s="252"/>
      <c r="CS188" s="252"/>
      <c r="CT188" s="252"/>
      <c r="CU188" s="252"/>
      <c r="CV188" s="252"/>
      <c r="CW188" s="252"/>
      <c r="CX188" s="252"/>
      <c r="CY188" s="252"/>
      <c r="CZ188" s="252"/>
      <c r="DA188" s="252"/>
      <c r="DB188" s="252"/>
      <c r="DC188" s="252"/>
      <c r="DD188" s="252"/>
      <c r="DE188" s="252"/>
      <c r="DF188" s="252"/>
    </row>
    <row r="189" spans="1:110" s="251" customFormat="1" ht="18" customHeight="1">
      <c r="A189" s="427"/>
      <c r="B189" s="1512"/>
      <c r="C189" s="1513"/>
      <c r="D189" s="1513"/>
      <c r="E189" s="1513"/>
      <c r="F189" s="1513"/>
      <c r="G189" s="1513"/>
      <c r="H189" s="1513"/>
      <c r="I189" s="1513"/>
      <c r="J189" s="1513"/>
      <c r="K189" s="1513"/>
      <c r="L189" s="1513"/>
      <c r="M189" s="1513"/>
      <c r="N189" s="1513"/>
      <c r="O189" s="1513"/>
      <c r="P189" s="1513"/>
      <c r="Q189" s="1513"/>
      <c r="R189" s="1513"/>
      <c r="S189" s="1513"/>
      <c r="T189" s="1513"/>
      <c r="U189" s="1513"/>
      <c r="V189" s="1513"/>
      <c r="W189" s="1513"/>
      <c r="X189" s="1513"/>
      <c r="Y189" s="1513"/>
      <c r="Z189" s="1513"/>
      <c r="AA189" s="1513"/>
      <c r="AB189" s="1513"/>
      <c r="AC189" s="1513"/>
      <c r="AD189" s="1513"/>
      <c r="AE189" s="1513"/>
      <c r="AF189" s="1513"/>
      <c r="AG189" s="1513"/>
      <c r="AH189" s="1513"/>
      <c r="AI189" s="1513"/>
      <c r="AJ189" s="1513"/>
      <c r="AK189" s="1513"/>
      <c r="AL189" s="1514"/>
      <c r="CA189" s="252"/>
      <c r="CB189" s="252"/>
      <c r="CC189" s="252"/>
      <c r="CD189" s="252"/>
      <c r="CE189" s="252"/>
      <c r="CF189" s="252"/>
      <c r="CG189" s="252"/>
      <c r="CH189" s="252"/>
      <c r="CI189" s="252"/>
      <c r="CJ189" s="252"/>
      <c r="CK189" s="252"/>
      <c r="CL189" s="252"/>
      <c r="CM189" s="252"/>
      <c r="CN189" s="252"/>
      <c r="CO189" s="252"/>
      <c r="CP189" s="252"/>
      <c r="CQ189" s="252"/>
      <c r="CR189" s="252"/>
      <c r="CS189" s="252"/>
      <c r="CT189" s="252"/>
      <c r="CU189" s="252"/>
      <c r="CV189" s="252"/>
      <c r="CW189" s="252"/>
      <c r="CX189" s="252"/>
      <c r="CY189" s="252"/>
      <c r="CZ189" s="252"/>
      <c r="DA189" s="252"/>
      <c r="DB189" s="252"/>
      <c r="DC189" s="252"/>
      <c r="DD189" s="252"/>
      <c r="DE189" s="252"/>
      <c r="DF189" s="252"/>
    </row>
    <row r="190" spans="1:110" s="251" customFormat="1" ht="18" customHeight="1">
      <c r="A190" s="427"/>
      <c r="B190" s="1512"/>
      <c r="C190" s="1513"/>
      <c r="D190" s="1513"/>
      <c r="E190" s="1513"/>
      <c r="F190" s="1513"/>
      <c r="G190" s="1513"/>
      <c r="H190" s="1513"/>
      <c r="I190" s="1513"/>
      <c r="J190" s="1513"/>
      <c r="K190" s="1513"/>
      <c r="L190" s="1513"/>
      <c r="M190" s="1513"/>
      <c r="N190" s="1513"/>
      <c r="O190" s="1513"/>
      <c r="P190" s="1513"/>
      <c r="Q190" s="1513"/>
      <c r="R190" s="1513"/>
      <c r="S190" s="1513"/>
      <c r="T190" s="1513"/>
      <c r="U190" s="1513"/>
      <c r="V190" s="1513"/>
      <c r="W190" s="1513"/>
      <c r="X190" s="1513"/>
      <c r="Y190" s="1513"/>
      <c r="Z190" s="1513"/>
      <c r="AA190" s="1513"/>
      <c r="AB190" s="1513"/>
      <c r="AC190" s="1513"/>
      <c r="AD190" s="1513"/>
      <c r="AE190" s="1513"/>
      <c r="AF190" s="1513"/>
      <c r="AG190" s="1513"/>
      <c r="AH190" s="1513"/>
      <c r="AI190" s="1513"/>
      <c r="AJ190" s="1513"/>
      <c r="AK190" s="1513"/>
      <c r="AL190" s="1514"/>
      <c r="CA190" s="252"/>
      <c r="CB190" s="252"/>
      <c r="CC190" s="252"/>
      <c r="CD190" s="252"/>
      <c r="CE190" s="252"/>
      <c r="CF190" s="252"/>
      <c r="CG190" s="252"/>
      <c r="CH190" s="252"/>
      <c r="CI190" s="252"/>
      <c r="CJ190" s="252"/>
      <c r="CK190" s="252"/>
      <c r="CL190" s="252"/>
      <c r="CM190" s="252"/>
      <c r="CN190" s="252"/>
      <c r="CO190" s="252"/>
      <c r="CP190" s="252"/>
      <c r="CQ190" s="252"/>
      <c r="CR190" s="252"/>
      <c r="CS190" s="252"/>
      <c r="CT190" s="252"/>
      <c r="CU190" s="252"/>
      <c r="CV190" s="252"/>
      <c r="CW190" s="252"/>
      <c r="CX190" s="252"/>
      <c r="CY190" s="252"/>
      <c r="CZ190" s="252"/>
      <c r="DA190" s="252"/>
      <c r="DB190" s="252"/>
      <c r="DC190" s="252"/>
      <c r="DD190" s="252"/>
      <c r="DE190" s="252"/>
      <c r="DF190" s="252"/>
    </row>
    <row r="191" spans="1:110" s="251" customFormat="1" ht="18" customHeight="1">
      <c r="A191" s="427"/>
      <c r="B191" s="1512"/>
      <c r="C191" s="1513"/>
      <c r="D191" s="1513"/>
      <c r="E191" s="1513"/>
      <c r="F191" s="1513"/>
      <c r="G191" s="1513"/>
      <c r="H191" s="1513"/>
      <c r="I191" s="1513"/>
      <c r="J191" s="1513"/>
      <c r="K191" s="1513"/>
      <c r="L191" s="1513"/>
      <c r="M191" s="1513"/>
      <c r="N191" s="1513"/>
      <c r="O191" s="1513"/>
      <c r="P191" s="1513"/>
      <c r="Q191" s="1513"/>
      <c r="R191" s="1513"/>
      <c r="S191" s="1513"/>
      <c r="T191" s="1513"/>
      <c r="U191" s="1513"/>
      <c r="V191" s="1513"/>
      <c r="W191" s="1513"/>
      <c r="X191" s="1513"/>
      <c r="Y191" s="1513"/>
      <c r="Z191" s="1513"/>
      <c r="AA191" s="1513"/>
      <c r="AB191" s="1513"/>
      <c r="AC191" s="1513"/>
      <c r="AD191" s="1513"/>
      <c r="AE191" s="1513"/>
      <c r="AF191" s="1513"/>
      <c r="AG191" s="1513"/>
      <c r="AH191" s="1513"/>
      <c r="AI191" s="1513"/>
      <c r="AJ191" s="1513"/>
      <c r="AK191" s="1513"/>
      <c r="AL191" s="1514"/>
      <c r="CA191" s="252"/>
      <c r="CB191" s="252"/>
      <c r="CC191" s="252"/>
      <c r="CD191" s="252"/>
      <c r="CE191" s="252"/>
      <c r="CF191" s="252"/>
      <c r="CG191" s="252"/>
      <c r="CH191" s="252"/>
      <c r="CI191" s="252"/>
      <c r="CJ191" s="252"/>
      <c r="CK191" s="252"/>
      <c r="CL191" s="252"/>
      <c r="CM191" s="252"/>
      <c r="CN191" s="252"/>
      <c r="CO191" s="252"/>
      <c r="CP191" s="252"/>
      <c r="CQ191" s="252"/>
      <c r="CR191" s="252"/>
      <c r="CS191" s="252"/>
      <c r="CT191" s="252"/>
      <c r="CU191" s="252"/>
      <c r="CV191" s="252"/>
      <c r="CW191" s="252"/>
      <c r="CX191" s="252"/>
      <c r="CY191" s="252"/>
      <c r="CZ191" s="252"/>
      <c r="DA191" s="252"/>
      <c r="DB191" s="252"/>
      <c r="DC191" s="252"/>
      <c r="DD191" s="252"/>
      <c r="DE191" s="252"/>
      <c r="DF191" s="252"/>
    </row>
    <row r="192" spans="1:110" s="251" customFormat="1" ht="18" customHeight="1">
      <c r="A192" s="427"/>
      <c r="B192" s="1512"/>
      <c r="C192" s="1513"/>
      <c r="D192" s="1513"/>
      <c r="E192" s="1513"/>
      <c r="F192" s="1513"/>
      <c r="G192" s="1513"/>
      <c r="H192" s="1513"/>
      <c r="I192" s="1513"/>
      <c r="J192" s="1513"/>
      <c r="K192" s="1513"/>
      <c r="L192" s="1513"/>
      <c r="M192" s="1513"/>
      <c r="N192" s="1513"/>
      <c r="O192" s="1513"/>
      <c r="P192" s="1513"/>
      <c r="Q192" s="1513"/>
      <c r="R192" s="1513"/>
      <c r="S192" s="1513"/>
      <c r="T192" s="1513"/>
      <c r="U192" s="1513"/>
      <c r="V192" s="1513"/>
      <c r="W192" s="1513"/>
      <c r="X192" s="1513"/>
      <c r="Y192" s="1513"/>
      <c r="Z192" s="1513"/>
      <c r="AA192" s="1513"/>
      <c r="AB192" s="1513"/>
      <c r="AC192" s="1513"/>
      <c r="AD192" s="1513"/>
      <c r="AE192" s="1513"/>
      <c r="AF192" s="1513"/>
      <c r="AG192" s="1513"/>
      <c r="AH192" s="1513"/>
      <c r="AI192" s="1513"/>
      <c r="AJ192" s="1513"/>
      <c r="AK192" s="1513"/>
      <c r="AL192" s="1514"/>
      <c r="CA192" s="252"/>
      <c r="CB192" s="252"/>
      <c r="CC192" s="252"/>
      <c r="CD192" s="252"/>
      <c r="CE192" s="252"/>
      <c r="CF192" s="252"/>
      <c r="CG192" s="252"/>
      <c r="CH192" s="252"/>
      <c r="CI192" s="252"/>
      <c r="CJ192" s="252"/>
      <c r="CK192" s="252"/>
      <c r="CL192" s="252"/>
      <c r="CM192" s="252"/>
      <c r="CN192" s="252"/>
      <c r="CO192" s="252"/>
      <c r="CP192" s="252"/>
      <c r="CQ192" s="252"/>
      <c r="CR192" s="252"/>
      <c r="CS192" s="252"/>
      <c r="CT192" s="252"/>
      <c r="CU192" s="252"/>
      <c r="CV192" s="252"/>
      <c r="CW192" s="252"/>
      <c r="CX192" s="252"/>
      <c r="CY192" s="252"/>
      <c r="CZ192" s="252"/>
      <c r="DA192" s="252"/>
      <c r="DB192" s="252"/>
      <c r="DC192" s="252"/>
      <c r="DD192" s="252"/>
      <c r="DE192" s="252"/>
      <c r="DF192" s="252"/>
    </row>
    <row r="193" spans="1:110" s="251" customFormat="1" ht="18" customHeight="1">
      <c r="A193" s="427"/>
      <c r="B193" s="1512"/>
      <c r="C193" s="1513"/>
      <c r="D193" s="1513"/>
      <c r="E193" s="1513"/>
      <c r="F193" s="1513"/>
      <c r="G193" s="1513"/>
      <c r="H193" s="1513"/>
      <c r="I193" s="1513"/>
      <c r="J193" s="1513"/>
      <c r="K193" s="1513"/>
      <c r="L193" s="1513"/>
      <c r="M193" s="1513"/>
      <c r="N193" s="1513"/>
      <c r="O193" s="1513"/>
      <c r="P193" s="1513"/>
      <c r="Q193" s="1513"/>
      <c r="R193" s="1513"/>
      <c r="S193" s="1513"/>
      <c r="T193" s="1513"/>
      <c r="U193" s="1513"/>
      <c r="V193" s="1513"/>
      <c r="W193" s="1513"/>
      <c r="X193" s="1513"/>
      <c r="Y193" s="1513"/>
      <c r="Z193" s="1513"/>
      <c r="AA193" s="1513"/>
      <c r="AB193" s="1513"/>
      <c r="AC193" s="1513"/>
      <c r="AD193" s="1513"/>
      <c r="AE193" s="1513"/>
      <c r="AF193" s="1513"/>
      <c r="AG193" s="1513"/>
      <c r="AH193" s="1513"/>
      <c r="AI193" s="1513"/>
      <c r="AJ193" s="1513"/>
      <c r="AK193" s="1513"/>
      <c r="AL193" s="1514"/>
      <c r="CA193" s="252"/>
      <c r="CB193" s="252"/>
      <c r="CC193" s="252"/>
      <c r="CD193" s="252"/>
      <c r="CE193" s="252"/>
      <c r="CF193" s="252"/>
      <c r="CG193" s="252"/>
      <c r="CH193" s="252"/>
      <c r="CI193" s="252"/>
      <c r="CJ193" s="252"/>
      <c r="CK193" s="252"/>
      <c r="CL193" s="252"/>
      <c r="CM193" s="252"/>
      <c r="CN193" s="252"/>
      <c r="CO193" s="252"/>
      <c r="CP193" s="252"/>
      <c r="CQ193" s="252"/>
      <c r="CR193" s="252"/>
      <c r="CS193" s="252"/>
      <c r="CT193" s="252"/>
      <c r="CU193" s="252"/>
      <c r="CV193" s="252"/>
      <c r="CW193" s="252"/>
      <c r="CX193" s="252"/>
      <c r="CY193" s="252"/>
      <c r="CZ193" s="252"/>
      <c r="DA193" s="252"/>
      <c r="DB193" s="252"/>
      <c r="DC193" s="252"/>
      <c r="DD193" s="252"/>
      <c r="DE193" s="252"/>
      <c r="DF193" s="252"/>
    </row>
    <row r="194" spans="1:110" s="251" customFormat="1" ht="18" customHeight="1">
      <c r="A194" s="427"/>
      <c r="B194" s="1512"/>
      <c r="C194" s="1513"/>
      <c r="D194" s="1513"/>
      <c r="E194" s="1513"/>
      <c r="F194" s="1513"/>
      <c r="G194" s="1513"/>
      <c r="H194" s="1513"/>
      <c r="I194" s="1513"/>
      <c r="J194" s="1513"/>
      <c r="K194" s="1513"/>
      <c r="L194" s="1513"/>
      <c r="M194" s="1513"/>
      <c r="N194" s="1513"/>
      <c r="O194" s="1513"/>
      <c r="P194" s="1513"/>
      <c r="Q194" s="1513"/>
      <c r="R194" s="1513"/>
      <c r="S194" s="1513"/>
      <c r="T194" s="1513"/>
      <c r="U194" s="1513"/>
      <c r="V194" s="1513"/>
      <c r="W194" s="1513"/>
      <c r="X194" s="1513"/>
      <c r="Y194" s="1513"/>
      <c r="Z194" s="1513"/>
      <c r="AA194" s="1513"/>
      <c r="AB194" s="1513"/>
      <c r="AC194" s="1513"/>
      <c r="AD194" s="1513"/>
      <c r="AE194" s="1513"/>
      <c r="AF194" s="1513"/>
      <c r="AG194" s="1513"/>
      <c r="AH194" s="1513"/>
      <c r="AI194" s="1513"/>
      <c r="AJ194" s="1513"/>
      <c r="AK194" s="1513"/>
      <c r="AL194" s="1514"/>
      <c r="CA194" s="252"/>
      <c r="CB194" s="252"/>
      <c r="CC194" s="252"/>
      <c r="CD194" s="252"/>
      <c r="CE194" s="252"/>
      <c r="CF194" s="252"/>
      <c r="CG194" s="252"/>
      <c r="CH194" s="252"/>
      <c r="CI194" s="252"/>
      <c r="CJ194" s="252"/>
      <c r="CK194" s="252"/>
      <c r="CL194" s="252"/>
      <c r="CM194" s="252"/>
      <c r="CN194" s="252"/>
      <c r="CO194" s="252"/>
      <c r="CP194" s="252"/>
      <c r="CQ194" s="252"/>
      <c r="CR194" s="252"/>
      <c r="CS194" s="252"/>
      <c r="CT194" s="252"/>
      <c r="CU194" s="252"/>
      <c r="CV194" s="252"/>
      <c r="CW194" s="252"/>
      <c r="CX194" s="252"/>
      <c r="CY194" s="252"/>
      <c r="CZ194" s="252"/>
      <c r="DA194" s="252"/>
      <c r="DB194" s="252"/>
      <c r="DC194" s="252"/>
      <c r="DD194" s="252"/>
      <c r="DE194" s="252"/>
      <c r="DF194" s="252"/>
    </row>
    <row r="195" spans="1:110" s="251" customFormat="1" ht="18" customHeight="1">
      <c r="A195" s="427"/>
      <c r="B195" s="1512"/>
      <c r="C195" s="1513"/>
      <c r="D195" s="1513"/>
      <c r="E195" s="1513"/>
      <c r="F195" s="1513"/>
      <c r="G195" s="1513"/>
      <c r="H195" s="1513"/>
      <c r="I195" s="1513"/>
      <c r="J195" s="1513"/>
      <c r="K195" s="1513"/>
      <c r="L195" s="1513"/>
      <c r="M195" s="1513"/>
      <c r="N195" s="1513"/>
      <c r="O195" s="1513"/>
      <c r="P195" s="1513"/>
      <c r="Q195" s="1513"/>
      <c r="R195" s="1513"/>
      <c r="S195" s="1513"/>
      <c r="T195" s="1513"/>
      <c r="U195" s="1513"/>
      <c r="V195" s="1513"/>
      <c r="W195" s="1513"/>
      <c r="X195" s="1513"/>
      <c r="Y195" s="1513"/>
      <c r="Z195" s="1513"/>
      <c r="AA195" s="1513"/>
      <c r="AB195" s="1513"/>
      <c r="AC195" s="1513"/>
      <c r="AD195" s="1513"/>
      <c r="AE195" s="1513"/>
      <c r="AF195" s="1513"/>
      <c r="AG195" s="1513"/>
      <c r="AH195" s="1513"/>
      <c r="AI195" s="1513"/>
      <c r="AJ195" s="1513"/>
      <c r="AK195" s="1513"/>
      <c r="AL195" s="1514"/>
      <c r="CA195" s="252"/>
      <c r="CB195" s="252"/>
      <c r="CC195" s="252"/>
      <c r="CD195" s="252"/>
      <c r="CE195" s="252"/>
      <c r="CF195" s="252"/>
      <c r="CG195" s="252"/>
      <c r="CH195" s="252"/>
      <c r="CI195" s="252"/>
      <c r="CJ195" s="252"/>
      <c r="CK195" s="252"/>
      <c r="CL195" s="252"/>
      <c r="CM195" s="252"/>
      <c r="CN195" s="252"/>
      <c r="CO195" s="252"/>
      <c r="CP195" s="252"/>
      <c r="CQ195" s="252"/>
      <c r="CR195" s="252"/>
      <c r="CS195" s="252"/>
      <c r="CT195" s="252"/>
      <c r="CU195" s="252"/>
      <c r="CV195" s="252"/>
      <c r="CW195" s="252"/>
      <c r="CX195" s="252"/>
      <c r="CY195" s="252"/>
      <c r="CZ195" s="252"/>
      <c r="DA195" s="252"/>
      <c r="DB195" s="252"/>
      <c r="DC195" s="252"/>
      <c r="DD195" s="252"/>
      <c r="DE195" s="252"/>
      <c r="DF195" s="252"/>
    </row>
    <row r="196" spans="1:110" s="251" customFormat="1" ht="18" customHeight="1">
      <c r="A196" s="427"/>
      <c r="B196" s="1512"/>
      <c r="C196" s="1513"/>
      <c r="D196" s="1513"/>
      <c r="E196" s="1513"/>
      <c r="F196" s="1513"/>
      <c r="G196" s="1513"/>
      <c r="H196" s="1513"/>
      <c r="I196" s="1513"/>
      <c r="J196" s="1513"/>
      <c r="K196" s="1513"/>
      <c r="L196" s="1513"/>
      <c r="M196" s="1513"/>
      <c r="N196" s="1513"/>
      <c r="O196" s="1513"/>
      <c r="P196" s="1513"/>
      <c r="Q196" s="1513"/>
      <c r="R196" s="1513"/>
      <c r="S196" s="1513"/>
      <c r="T196" s="1513"/>
      <c r="U196" s="1513"/>
      <c r="V196" s="1513"/>
      <c r="W196" s="1513"/>
      <c r="X196" s="1513"/>
      <c r="Y196" s="1513"/>
      <c r="Z196" s="1513"/>
      <c r="AA196" s="1513"/>
      <c r="AB196" s="1513"/>
      <c r="AC196" s="1513"/>
      <c r="AD196" s="1513"/>
      <c r="AE196" s="1513"/>
      <c r="AF196" s="1513"/>
      <c r="AG196" s="1513"/>
      <c r="AH196" s="1513"/>
      <c r="AI196" s="1513"/>
      <c r="AJ196" s="1513"/>
      <c r="AK196" s="1513"/>
      <c r="AL196" s="1514"/>
      <c r="CA196" s="252"/>
      <c r="CB196" s="252"/>
      <c r="CC196" s="252"/>
      <c r="CD196" s="252"/>
      <c r="CE196" s="252"/>
      <c r="CF196" s="252"/>
      <c r="CG196" s="252"/>
      <c r="CH196" s="252"/>
      <c r="CI196" s="252"/>
      <c r="CJ196" s="252"/>
      <c r="CK196" s="252"/>
      <c r="CL196" s="252"/>
      <c r="CM196" s="252"/>
      <c r="CN196" s="252"/>
      <c r="CO196" s="252"/>
      <c r="CP196" s="252"/>
      <c r="CQ196" s="252"/>
      <c r="CR196" s="252"/>
      <c r="CS196" s="252"/>
      <c r="CT196" s="252"/>
      <c r="CU196" s="252"/>
      <c r="CV196" s="252"/>
      <c r="CW196" s="252"/>
      <c r="CX196" s="252"/>
      <c r="CY196" s="252"/>
      <c r="CZ196" s="252"/>
      <c r="DA196" s="252"/>
      <c r="DB196" s="252"/>
      <c r="DC196" s="252"/>
      <c r="DD196" s="252"/>
      <c r="DE196" s="252"/>
      <c r="DF196" s="252"/>
    </row>
    <row r="197" spans="1:110" s="251" customFormat="1" ht="18" customHeight="1">
      <c r="A197" s="427"/>
      <c r="B197" s="1512"/>
      <c r="C197" s="1513"/>
      <c r="D197" s="1513"/>
      <c r="E197" s="1513"/>
      <c r="F197" s="1513"/>
      <c r="G197" s="1513"/>
      <c r="H197" s="1513"/>
      <c r="I197" s="1513"/>
      <c r="J197" s="1513"/>
      <c r="K197" s="1513"/>
      <c r="L197" s="1513"/>
      <c r="M197" s="1513"/>
      <c r="N197" s="1513"/>
      <c r="O197" s="1513"/>
      <c r="P197" s="1513"/>
      <c r="Q197" s="1513"/>
      <c r="R197" s="1513"/>
      <c r="S197" s="1513"/>
      <c r="T197" s="1513"/>
      <c r="U197" s="1513"/>
      <c r="V197" s="1513"/>
      <c r="W197" s="1513"/>
      <c r="X197" s="1513"/>
      <c r="Y197" s="1513"/>
      <c r="Z197" s="1513"/>
      <c r="AA197" s="1513"/>
      <c r="AB197" s="1513"/>
      <c r="AC197" s="1513"/>
      <c r="AD197" s="1513"/>
      <c r="AE197" s="1513"/>
      <c r="AF197" s="1513"/>
      <c r="AG197" s="1513"/>
      <c r="AH197" s="1513"/>
      <c r="AI197" s="1513"/>
      <c r="AJ197" s="1513"/>
      <c r="AK197" s="1513"/>
      <c r="AL197" s="1514"/>
      <c r="CA197" s="252"/>
      <c r="CB197" s="252"/>
      <c r="CC197" s="252"/>
      <c r="CD197" s="252"/>
      <c r="CE197" s="252"/>
      <c r="CF197" s="252"/>
      <c r="CG197" s="252"/>
      <c r="CH197" s="252"/>
      <c r="CI197" s="252"/>
      <c r="CJ197" s="252"/>
      <c r="CK197" s="252"/>
      <c r="CL197" s="252"/>
      <c r="CM197" s="252"/>
      <c r="CN197" s="252"/>
      <c r="CO197" s="252"/>
      <c r="CP197" s="252"/>
      <c r="CQ197" s="252"/>
      <c r="CR197" s="252"/>
      <c r="CS197" s="252"/>
      <c r="CT197" s="252"/>
      <c r="CU197" s="252"/>
      <c r="CV197" s="252"/>
      <c r="CW197" s="252"/>
      <c r="CX197" s="252"/>
      <c r="CY197" s="252"/>
      <c r="CZ197" s="252"/>
      <c r="DA197" s="252"/>
      <c r="DB197" s="252"/>
      <c r="DC197" s="252"/>
      <c r="DD197" s="252"/>
      <c r="DE197" s="252"/>
      <c r="DF197" s="252"/>
    </row>
    <row r="198" spans="1:110" s="251" customFormat="1" ht="18" customHeight="1">
      <c r="A198" s="427"/>
      <c r="B198" s="1515"/>
      <c r="C198" s="1516"/>
      <c r="D198" s="1516"/>
      <c r="E198" s="1516"/>
      <c r="F198" s="1516"/>
      <c r="G198" s="1516"/>
      <c r="H198" s="1516"/>
      <c r="I198" s="1516"/>
      <c r="J198" s="1516"/>
      <c r="K198" s="1516"/>
      <c r="L198" s="1516"/>
      <c r="M198" s="1516"/>
      <c r="N198" s="1516"/>
      <c r="O198" s="1516"/>
      <c r="P198" s="1516"/>
      <c r="Q198" s="1516"/>
      <c r="R198" s="1516"/>
      <c r="S198" s="1516"/>
      <c r="T198" s="1516"/>
      <c r="U198" s="1516"/>
      <c r="V198" s="1516"/>
      <c r="W198" s="1516"/>
      <c r="X198" s="1516"/>
      <c r="Y198" s="1516"/>
      <c r="Z198" s="1516"/>
      <c r="AA198" s="1516"/>
      <c r="AB198" s="1516"/>
      <c r="AC198" s="1516"/>
      <c r="AD198" s="1516"/>
      <c r="AE198" s="1516"/>
      <c r="AF198" s="1516"/>
      <c r="AG198" s="1516"/>
      <c r="AH198" s="1516"/>
      <c r="AI198" s="1516"/>
      <c r="AJ198" s="1516"/>
      <c r="AK198" s="1516"/>
      <c r="AL198" s="1517"/>
      <c r="CA198" s="252"/>
      <c r="CB198" s="252"/>
      <c r="CC198" s="252"/>
      <c r="CD198" s="252"/>
      <c r="CE198" s="252"/>
      <c r="CF198" s="252"/>
      <c r="CG198" s="252"/>
      <c r="CH198" s="252"/>
      <c r="CI198" s="252"/>
      <c r="CJ198" s="252"/>
      <c r="CK198" s="252"/>
      <c r="CL198" s="252"/>
      <c r="CM198" s="252"/>
      <c r="CN198" s="252"/>
      <c r="CO198" s="252"/>
      <c r="CP198" s="252"/>
      <c r="CQ198" s="252"/>
      <c r="CR198" s="252"/>
      <c r="CS198" s="252"/>
      <c r="CT198" s="252"/>
      <c r="CU198" s="252"/>
      <c r="CV198" s="252"/>
      <c r="CW198" s="252"/>
      <c r="CX198" s="252"/>
      <c r="CY198" s="252"/>
      <c r="CZ198" s="252"/>
      <c r="DA198" s="252"/>
      <c r="DB198" s="252"/>
      <c r="DC198" s="252"/>
      <c r="DD198" s="252"/>
      <c r="DE198" s="252"/>
      <c r="DF198" s="252"/>
    </row>
    <row r="199" spans="1:110" s="251" customFormat="1" ht="18" customHeight="1">
      <c r="A199" s="427"/>
      <c r="B199" s="428"/>
      <c r="C199" s="428"/>
      <c r="D199" s="428"/>
      <c r="E199" s="428"/>
      <c r="F199" s="428"/>
      <c r="G199" s="428"/>
      <c r="H199" s="428"/>
      <c r="I199" s="428"/>
      <c r="J199" s="428"/>
      <c r="K199" s="428"/>
      <c r="L199" s="428"/>
      <c r="M199" s="428"/>
      <c r="N199" s="428"/>
      <c r="O199" s="428"/>
      <c r="P199" s="428"/>
      <c r="Q199" s="428"/>
      <c r="R199" s="428"/>
      <c r="S199" s="428"/>
      <c r="T199" s="428"/>
      <c r="U199" s="428"/>
      <c r="V199" s="428"/>
      <c r="W199" s="428"/>
      <c r="X199" s="428"/>
      <c r="Y199" s="428"/>
      <c r="Z199" s="428"/>
      <c r="AA199" s="428"/>
      <c r="AB199" s="428"/>
      <c r="AC199" s="428"/>
      <c r="AD199" s="428"/>
      <c r="AE199" s="428"/>
      <c r="AF199" s="428"/>
      <c r="AG199" s="428"/>
      <c r="AH199" s="428"/>
      <c r="AI199" s="428"/>
      <c r="AJ199" s="428"/>
      <c r="AK199" s="428"/>
      <c r="AL199" s="428"/>
      <c r="CA199" s="252"/>
      <c r="CB199" s="252"/>
      <c r="CC199" s="252"/>
      <c r="CD199" s="252"/>
      <c r="CE199" s="252"/>
      <c r="CF199" s="252"/>
      <c r="CG199" s="252"/>
      <c r="CH199" s="252"/>
      <c r="CI199" s="252"/>
      <c r="CJ199" s="252"/>
      <c r="CK199" s="252"/>
      <c r="CL199" s="252"/>
      <c r="CM199" s="252"/>
      <c r="CN199" s="252"/>
      <c r="CO199" s="252"/>
      <c r="CP199" s="252"/>
      <c r="CQ199" s="252"/>
      <c r="CR199" s="252"/>
      <c r="CS199" s="252"/>
      <c r="CT199" s="252"/>
      <c r="CU199" s="252"/>
      <c r="CV199" s="252"/>
      <c r="CW199" s="252"/>
      <c r="CX199" s="252"/>
      <c r="CY199" s="252"/>
      <c r="CZ199" s="252"/>
      <c r="DA199" s="252"/>
      <c r="DB199" s="252"/>
      <c r="DC199" s="252"/>
      <c r="DD199" s="252"/>
      <c r="DE199" s="252"/>
      <c r="DF199" s="252"/>
    </row>
    <row r="200" spans="1:110" s="251" customFormat="1" ht="18" customHeight="1">
      <c r="A200" s="426" t="s">
        <v>1321</v>
      </c>
      <c r="B200" s="432"/>
      <c r="C200" s="432"/>
      <c r="D200" s="432"/>
      <c r="E200" s="432"/>
      <c r="F200" s="432"/>
      <c r="G200" s="432"/>
      <c r="H200" s="432"/>
      <c r="I200" s="432"/>
      <c r="J200" s="432"/>
      <c r="K200" s="432"/>
      <c r="L200" s="432"/>
      <c r="M200" s="432"/>
      <c r="N200" s="432"/>
      <c r="O200" s="432"/>
      <c r="P200" s="432"/>
      <c r="Q200" s="432"/>
      <c r="R200" s="432"/>
      <c r="S200" s="432"/>
      <c r="T200" s="432"/>
      <c r="U200" s="432"/>
      <c r="V200" s="432"/>
      <c r="W200" s="432"/>
      <c r="X200" s="432"/>
      <c r="Y200" s="432"/>
      <c r="Z200" s="432"/>
      <c r="AA200" s="432"/>
      <c r="AB200" s="432"/>
      <c r="AC200" s="432"/>
      <c r="AD200" s="432"/>
      <c r="AE200" s="432"/>
      <c r="AF200" s="432"/>
      <c r="AG200" s="432"/>
      <c r="AH200" s="432"/>
      <c r="AI200" s="432"/>
      <c r="AJ200" s="432"/>
      <c r="AK200" s="432"/>
      <c r="AL200" s="432"/>
      <c r="CA200" s="252"/>
      <c r="CB200" s="252"/>
      <c r="CC200" s="252"/>
      <c r="CD200" s="252"/>
      <c r="CE200" s="252"/>
      <c r="CF200" s="252"/>
      <c r="CG200" s="252"/>
      <c r="CH200" s="252"/>
      <c r="CI200" s="252"/>
      <c r="CJ200" s="252"/>
      <c r="CK200" s="252"/>
      <c r="CL200" s="252"/>
      <c r="CM200" s="252"/>
      <c r="CN200" s="252"/>
      <c r="CO200" s="252"/>
      <c r="CP200" s="252"/>
      <c r="CQ200" s="252"/>
      <c r="CR200" s="252"/>
      <c r="CS200" s="252"/>
      <c r="CT200" s="252"/>
      <c r="CU200" s="252"/>
      <c r="CV200" s="252"/>
      <c r="CW200" s="252"/>
      <c r="CX200" s="252"/>
      <c r="CY200" s="252"/>
      <c r="CZ200" s="252"/>
      <c r="DA200" s="252"/>
      <c r="DB200" s="252"/>
      <c r="DC200" s="252"/>
      <c r="DD200" s="252"/>
      <c r="DE200" s="252"/>
      <c r="DF200" s="252"/>
    </row>
    <row r="201" spans="1:110" s="251" customFormat="1" ht="18" customHeight="1">
      <c r="A201" s="427"/>
      <c r="B201" s="1508" t="s">
        <v>1322</v>
      </c>
      <c r="C201" s="1508"/>
      <c r="D201" s="1508"/>
      <c r="E201" s="1508"/>
      <c r="F201" s="1508"/>
      <c r="G201" s="1508"/>
      <c r="H201" s="1508"/>
      <c r="I201" s="1508"/>
      <c r="J201" s="1508"/>
      <c r="K201" s="1508"/>
      <c r="L201" s="1508"/>
      <c r="M201" s="1508"/>
      <c r="N201" s="1508"/>
      <c r="O201" s="1508"/>
      <c r="P201" s="1508"/>
      <c r="Q201" s="1508"/>
      <c r="R201" s="1508"/>
      <c r="S201" s="1508"/>
      <c r="T201" s="1508"/>
      <c r="U201" s="1508"/>
      <c r="V201" s="1508"/>
      <c r="W201" s="1508"/>
      <c r="X201" s="1508"/>
      <c r="Y201" s="1508"/>
      <c r="Z201" s="1508"/>
      <c r="AA201" s="1508"/>
      <c r="AB201" s="1508"/>
      <c r="AC201" s="1508"/>
      <c r="AD201" s="1508"/>
      <c r="AE201" s="1508"/>
      <c r="AF201" s="1508"/>
      <c r="AG201" s="1508"/>
      <c r="AH201" s="1508"/>
      <c r="AI201" s="1508"/>
      <c r="AJ201" s="1508"/>
      <c r="AK201" s="1508"/>
      <c r="AL201" s="1508"/>
      <c r="CA201" s="252"/>
      <c r="CB201" s="252"/>
      <c r="CC201" s="252"/>
      <c r="CD201" s="252"/>
      <c r="CE201" s="252"/>
      <c r="CF201" s="252"/>
      <c r="CG201" s="252"/>
      <c r="CH201" s="252"/>
      <c r="CI201" s="252"/>
      <c r="CJ201" s="252"/>
      <c r="CK201" s="252"/>
      <c r="CL201" s="252"/>
      <c r="CM201" s="252"/>
      <c r="CN201" s="252"/>
      <c r="CO201" s="252"/>
      <c r="CP201" s="252"/>
      <c r="CQ201" s="252"/>
      <c r="CR201" s="252"/>
      <c r="CS201" s="252"/>
      <c r="CT201" s="252"/>
      <c r="CU201" s="252"/>
      <c r="CV201" s="252"/>
      <c r="CW201" s="252"/>
      <c r="CX201" s="252"/>
      <c r="CY201" s="252"/>
      <c r="CZ201" s="252"/>
      <c r="DA201" s="252"/>
      <c r="DB201" s="252"/>
      <c r="DC201" s="252"/>
      <c r="DD201" s="252"/>
      <c r="DE201" s="252"/>
      <c r="DF201" s="252"/>
    </row>
    <row r="202" spans="1:110" s="251" customFormat="1" ht="18" customHeight="1">
      <c r="A202" s="427"/>
      <c r="B202" s="1508"/>
      <c r="C202" s="1508"/>
      <c r="D202" s="1508"/>
      <c r="E202" s="1508"/>
      <c r="F202" s="1508"/>
      <c r="G202" s="1508"/>
      <c r="H202" s="1508"/>
      <c r="I202" s="1508"/>
      <c r="J202" s="1508"/>
      <c r="K202" s="1508"/>
      <c r="L202" s="1508"/>
      <c r="M202" s="1508"/>
      <c r="N202" s="1508"/>
      <c r="O202" s="1508"/>
      <c r="P202" s="1508"/>
      <c r="Q202" s="1508"/>
      <c r="R202" s="1508"/>
      <c r="S202" s="1508"/>
      <c r="T202" s="1508"/>
      <c r="U202" s="1508"/>
      <c r="V202" s="1508"/>
      <c r="W202" s="1508"/>
      <c r="X202" s="1508"/>
      <c r="Y202" s="1508"/>
      <c r="Z202" s="1508"/>
      <c r="AA202" s="1508"/>
      <c r="AB202" s="1508"/>
      <c r="AC202" s="1508"/>
      <c r="AD202" s="1508"/>
      <c r="AE202" s="1508"/>
      <c r="AF202" s="1508"/>
      <c r="AG202" s="1508"/>
      <c r="AH202" s="1508"/>
      <c r="AI202" s="1508"/>
      <c r="AJ202" s="1508"/>
      <c r="AK202" s="1508"/>
      <c r="AL202" s="1508"/>
      <c r="CA202" s="252"/>
      <c r="CB202" s="252"/>
      <c r="CC202" s="252"/>
      <c r="CD202" s="252"/>
      <c r="CE202" s="252"/>
      <c r="CF202" s="252"/>
      <c r="CG202" s="252"/>
      <c r="CH202" s="252"/>
      <c r="CI202" s="252"/>
      <c r="CJ202" s="252"/>
      <c r="CK202" s="252"/>
      <c r="CL202" s="252"/>
      <c r="CM202" s="252"/>
      <c r="CN202" s="252"/>
      <c r="CO202" s="252"/>
      <c r="CP202" s="252"/>
      <c r="CQ202" s="252"/>
      <c r="CR202" s="252"/>
      <c r="CS202" s="252"/>
      <c r="CT202" s="252"/>
      <c r="CU202" s="252"/>
      <c r="CV202" s="252"/>
      <c r="CW202" s="252"/>
      <c r="CX202" s="252"/>
      <c r="CY202" s="252"/>
      <c r="CZ202" s="252"/>
      <c r="DA202" s="252"/>
      <c r="DB202" s="252"/>
      <c r="DC202" s="252"/>
      <c r="DD202" s="252"/>
      <c r="DE202" s="252"/>
      <c r="DF202" s="252"/>
    </row>
    <row r="203" spans="1:110" s="251" customFormat="1" ht="18" customHeight="1">
      <c r="A203" s="427"/>
      <c r="B203" s="1509" t="s">
        <v>1323</v>
      </c>
      <c r="C203" s="1510"/>
      <c r="D203" s="1510"/>
      <c r="E203" s="1510"/>
      <c r="F203" s="1510"/>
      <c r="G203" s="1510"/>
      <c r="H203" s="1510"/>
      <c r="I203" s="1510"/>
      <c r="J203" s="1510"/>
      <c r="K203" s="1510"/>
      <c r="L203" s="1510"/>
      <c r="M203" s="1510"/>
      <c r="N203" s="1510"/>
      <c r="O203" s="1510"/>
      <c r="P203" s="1510"/>
      <c r="Q203" s="1510"/>
      <c r="R203" s="1510"/>
      <c r="S203" s="1510"/>
      <c r="T203" s="1510"/>
      <c r="U203" s="1510"/>
      <c r="V203" s="1510"/>
      <c r="W203" s="1510"/>
      <c r="X203" s="1510"/>
      <c r="Y203" s="1510"/>
      <c r="Z203" s="1510"/>
      <c r="AA203" s="1510"/>
      <c r="AB203" s="1510"/>
      <c r="AC203" s="1510"/>
      <c r="AD203" s="1510"/>
      <c r="AE203" s="1510"/>
      <c r="AF203" s="1510"/>
      <c r="AG203" s="1510"/>
      <c r="AH203" s="1510"/>
      <c r="AI203" s="1510"/>
      <c r="AJ203" s="1510"/>
      <c r="AK203" s="1510"/>
      <c r="AL203" s="1511"/>
      <c r="CA203" s="252"/>
      <c r="CB203" s="252"/>
      <c r="CC203" s="252"/>
      <c r="CD203" s="252"/>
      <c r="CE203" s="252"/>
      <c r="CF203" s="252"/>
      <c r="CG203" s="252"/>
      <c r="CH203" s="252"/>
      <c r="CI203" s="252"/>
      <c r="CJ203" s="252"/>
      <c r="CK203" s="252"/>
      <c r="CL203" s="252"/>
      <c r="CM203" s="252"/>
      <c r="CN203" s="252"/>
      <c r="CO203" s="252"/>
      <c r="CP203" s="252"/>
      <c r="CQ203" s="252"/>
      <c r="CR203" s="252"/>
      <c r="CS203" s="252"/>
      <c r="CT203" s="252"/>
      <c r="CU203" s="252"/>
      <c r="CV203" s="252"/>
      <c r="CW203" s="252"/>
      <c r="CX203" s="252"/>
      <c r="CY203" s="252"/>
      <c r="CZ203" s="252"/>
      <c r="DA203" s="252"/>
      <c r="DB203" s="252"/>
      <c r="DC203" s="252"/>
      <c r="DD203" s="252"/>
      <c r="DE203" s="252"/>
      <c r="DF203" s="252"/>
    </row>
    <row r="204" spans="1:110" s="251" customFormat="1" ht="18" customHeight="1">
      <c r="A204" s="427"/>
      <c r="B204" s="1512"/>
      <c r="C204" s="1513"/>
      <c r="D204" s="1513"/>
      <c r="E204" s="1513"/>
      <c r="F204" s="1513"/>
      <c r="G204" s="1513"/>
      <c r="H204" s="1513"/>
      <c r="I204" s="1513"/>
      <c r="J204" s="1513"/>
      <c r="K204" s="1513"/>
      <c r="L204" s="1513"/>
      <c r="M204" s="1513"/>
      <c r="N204" s="1513"/>
      <c r="O204" s="1513"/>
      <c r="P204" s="1513"/>
      <c r="Q204" s="1513"/>
      <c r="R204" s="1513"/>
      <c r="S204" s="1513"/>
      <c r="T204" s="1513"/>
      <c r="U204" s="1513"/>
      <c r="V204" s="1513"/>
      <c r="W204" s="1513"/>
      <c r="X204" s="1513"/>
      <c r="Y204" s="1513"/>
      <c r="Z204" s="1513"/>
      <c r="AA204" s="1513"/>
      <c r="AB204" s="1513"/>
      <c r="AC204" s="1513"/>
      <c r="AD204" s="1513"/>
      <c r="AE204" s="1513"/>
      <c r="AF204" s="1513"/>
      <c r="AG204" s="1513"/>
      <c r="AH204" s="1513"/>
      <c r="AI204" s="1513"/>
      <c r="AJ204" s="1513"/>
      <c r="AK204" s="1513"/>
      <c r="AL204" s="1514"/>
      <c r="CA204" s="252"/>
      <c r="CB204" s="252"/>
      <c r="CC204" s="252"/>
      <c r="CD204" s="252"/>
      <c r="CE204" s="252"/>
      <c r="CF204" s="252"/>
      <c r="CG204" s="252"/>
      <c r="CH204" s="252"/>
      <c r="CI204" s="252"/>
      <c r="CJ204" s="252"/>
      <c r="CK204" s="252"/>
      <c r="CL204" s="252"/>
      <c r="CM204" s="252"/>
      <c r="CN204" s="252"/>
      <c r="CO204" s="252"/>
      <c r="CP204" s="252"/>
      <c r="CQ204" s="252"/>
      <c r="CR204" s="252"/>
      <c r="CS204" s="252"/>
      <c r="CT204" s="252"/>
      <c r="CU204" s="252"/>
      <c r="CV204" s="252"/>
      <c r="CW204" s="252"/>
      <c r="CX204" s="252"/>
      <c r="CY204" s="252"/>
      <c r="CZ204" s="252"/>
      <c r="DA204" s="252"/>
      <c r="DB204" s="252"/>
      <c r="DC204" s="252"/>
      <c r="DD204" s="252"/>
      <c r="DE204" s="252"/>
      <c r="DF204" s="252"/>
    </row>
    <row r="205" spans="1:110" s="251" customFormat="1" ht="18" customHeight="1">
      <c r="A205" s="427"/>
      <c r="B205" s="1512"/>
      <c r="C205" s="1513"/>
      <c r="D205" s="1513"/>
      <c r="E205" s="1513"/>
      <c r="F205" s="1513"/>
      <c r="G205" s="1513"/>
      <c r="H205" s="1513"/>
      <c r="I205" s="1513"/>
      <c r="J205" s="1513"/>
      <c r="K205" s="1513"/>
      <c r="L205" s="1513"/>
      <c r="M205" s="1513"/>
      <c r="N205" s="1513"/>
      <c r="O205" s="1513"/>
      <c r="P205" s="1513"/>
      <c r="Q205" s="1513"/>
      <c r="R205" s="1513"/>
      <c r="S205" s="1513"/>
      <c r="T205" s="1513"/>
      <c r="U205" s="1513"/>
      <c r="V205" s="1513"/>
      <c r="W205" s="1513"/>
      <c r="X205" s="1513"/>
      <c r="Y205" s="1513"/>
      <c r="Z205" s="1513"/>
      <c r="AA205" s="1513"/>
      <c r="AB205" s="1513"/>
      <c r="AC205" s="1513"/>
      <c r="AD205" s="1513"/>
      <c r="AE205" s="1513"/>
      <c r="AF205" s="1513"/>
      <c r="AG205" s="1513"/>
      <c r="AH205" s="1513"/>
      <c r="AI205" s="1513"/>
      <c r="AJ205" s="1513"/>
      <c r="AK205" s="1513"/>
      <c r="AL205" s="1514"/>
      <c r="CA205" s="252"/>
      <c r="CB205" s="252"/>
      <c r="CC205" s="252"/>
      <c r="CD205" s="252"/>
      <c r="CE205" s="252"/>
      <c r="CF205" s="252"/>
      <c r="CG205" s="252"/>
      <c r="CH205" s="252"/>
      <c r="CI205" s="252"/>
      <c r="CJ205" s="252"/>
      <c r="CK205" s="252"/>
      <c r="CL205" s="252"/>
      <c r="CM205" s="252"/>
      <c r="CN205" s="252"/>
      <c r="CO205" s="252"/>
      <c r="CP205" s="252"/>
      <c r="CQ205" s="252"/>
      <c r="CR205" s="252"/>
      <c r="CS205" s="252"/>
      <c r="CT205" s="252"/>
      <c r="CU205" s="252"/>
      <c r="CV205" s="252"/>
      <c r="CW205" s="252"/>
      <c r="CX205" s="252"/>
      <c r="CY205" s="252"/>
      <c r="CZ205" s="252"/>
      <c r="DA205" s="252"/>
      <c r="DB205" s="252"/>
      <c r="DC205" s="252"/>
      <c r="DD205" s="252"/>
      <c r="DE205" s="252"/>
      <c r="DF205" s="252"/>
    </row>
    <row r="206" spans="1:110" s="251" customFormat="1" ht="18" customHeight="1">
      <c r="A206" s="427"/>
      <c r="B206" s="1512"/>
      <c r="C206" s="1513"/>
      <c r="D206" s="1513"/>
      <c r="E206" s="1513"/>
      <c r="F206" s="1513"/>
      <c r="G206" s="1513"/>
      <c r="H206" s="1513"/>
      <c r="I206" s="1513"/>
      <c r="J206" s="1513"/>
      <c r="K206" s="1513"/>
      <c r="L206" s="1513"/>
      <c r="M206" s="1513"/>
      <c r="N206" s="1513"/>
      <c r="O206" s="1513"/>
      <c r="P206" s="1513"/>
      <c r="Q206" s="1513"/>
      <c r="R206" s="1513"/>
      <c r="S206" s="1513"/>
      <c r="T206" s="1513"/>
      <c r="U206" s="1513"/>
      <c r="V206" s="1513"/>
      <c r="W206" s="1513"/>
      <c r="X206" s="1513"/>
      <c r="Y206" s="1513"/>
      <c r="Z206" s="1513"/>
      <c r="AA206" s="1513"/>
      <c r="AB206" s="1513"/>
      <c r="AC206" s="1513"/>
      <c r="AD206" s="1513"/>
      <c r="AE206" s="1513"/>
      <c r="AF206" s="1513"/>
      <c r="AG206" s="1513"/>
      <c r="AH206" s="1513"/>
      <c r="AI206" s="1513"/>
      <c r="AJ206" s="1513"/>
      <c r="AK206" s="1513"/>
      <c r="AL206" s="1514"/>
      <c r="CA206" s="252"/>
      <c r="CB206" s="252"/>
      <c r="CC206" s="252"/>
      <c r="CD206" s="252"/>
      <c r="CE206" s="252"/>
      <c r="CF206" s="252"/>
      <c r="CG206" s="252"/>
      <c r="CH206" s="252"/>
      <c r="CI206" s="252"/>
      <c r="CJ206" s="252"/>
      <c r="CK206" s="252"/>
      <c r="CL206" s="252"/>
      <c r="CM206" s="252"/>
      <c r="CN206" s="252"/>
      <c r="CO206" s="252"/>
      <c r="CP206" s="252"/>
      <c r="CQ206" s="252"/>
      <c r="CR206" s="252"/>
      <c r="CS206" s="252"/>
      <c r="CT206" s="252"/>
      <c r="CU206" s="252"/>
      <c r="CV206" s="252"/>
      <c r="CW206" s="252"/>
      <c r="CX206" s="252"/>
      <c r="CY206" s="252"/>
      <c r="CZ206" s="252"/>
      <c r="DA206" s="252"/>
      <c r="DB206" s="252"/>
      <c r="DC206" s="252"/>
      <c r="DD206" s="252"/>
      <c r="DE206" s="252"/>
      <c r="DF206" s="252"/>
    </row>
    <row r="207" spans="1:110" s="251" customFormat="1" ht="18" customHeight="1">
      <c r="A207" s="427"/>
      <c r="B207" s="1512"/>
      <c r="C207" s="1513"/>
      <c r="D207" s="1513"/>
      <c r="E207" s="1513"/>
      <c r="F207" s="1513"/>
      <c r="G207" s="1513"/>
      <c r="H207" s="1513"/>
      <c r="I207" s="1513"/>
      <c r="J207" s="1513"/>
      <c r="K207" s="1513"/>
      <c r="L207" s="1513"/>
      <c r="M207" s="1513"/>
      <c r="N207" s="1513"/>
      <c r="O207" s="1513"/>
      <c r="P207" s="1513"/>
      <c r="Q207" s="1513"/>
      <c r="R207" s="1513"/>
      <c r="S207" s="1513"/>
      <c r="T207" s="1513"/>
      <c r="U207" s="1513"/>
      <c r="V207" s="1513"/>
      <c r="W207" s="1513"/>
      <c r="X207" s="1513"/>
      <c r="Y207" s="1513"/>
      <c r="Z207" s="1513"/>
      <c r="AA207" s="1513"/>
      <c r="AB207" s="1513"/>
      <c r="AC207" s="1513"/>
      <c r="AD207" s="1513"/>
      <c r="AE207" s="1513"/>
      <c r="AF207" s="1513"/>
      <c r="AG207" s="1513"/>
      <c r="AH207" s="1513"/>
      <c r="AI207" s="1513"/>
      <c r="AJ207" s="1513"/>
      <c r="AK207" s="1513"/>
      <c r="AL207" s="1514"/>
      <c r="CA207" s="252"/>
      <c r="CB207" s="252"/>
      <c r="CC207" s="252"/>
      <c r="CD207" s="252"/>
      <c r="CE207" s="252"/>
      <c r="CF207" s="252"/>
      <c r="CG207" s="252"/>
      <c r="CH207" s="252"/>
      <c r="CI207" s="252"/>
      <c r="CJ207" s="252"/>
      <c r="CK207" s="252"/>
      <c r="CL207" s="252"/>
      <c r="CM207" s="252"/>
      <c r="CN207" s="252"/>
      <c r="CO207" s="252"/>
      <c r="CP207" s="252"/>
      <c r="CQ207" s="252"/>
      <c r="CR207" s="252"/>
      <c r="CS207" s="252"/>
      <c r="CT207" s="252"/>
      <c r="CU207" s="252"/>
      <c r="CV207" s="252"/>
      <c r="CW207" s="252"/>
      <c r="CX207" s="252"/>
      <c r="CY207" s="252"/>
      <c r="CZ207" s="252"/>
      <c r="DA207" s="252"/>
      <c r="DB207" s="252"/>
      <c r="DC207" s="252"/>
      <c r="DD207" s="252"/>
      <c r="DE207" s="252"/>
      <c r="DF207" s="252"/>
    </row>
    <row r="208" spans="1:110" s="251" customFormat="1" ht="18" customHeight="1">
      <c r="A208" s="427"/>
      <c r="B208" s="1512"/>
      <c r="C208" s="1513"/>
      <c r="D208" s="1513"/>
      <c r="E208" s="1513"/>
      <c r="F208" s="1513"/>
      <c r="G208" s="1513"/>
      <c r="H208" s="1513"/>
      <c r="I208" s="1513"/>
      <c r="J208" s="1513"/>
      <c r="K208" s="1513"/>
      <c r="L208" s="1513"/>
      <c r="M208" s="1513"/>
      <c r="N208" s="1513"/>
      <c r="O208" s="1513"/>
      <c r="P208" s="1513"/>
      <c r="Q208" s="1513"/>
      <c r="R208" s="1513"/>
      <c r="S208" s="1513"/>
      <c r="T208" s="1513"/>
      <c r="U208" s="1513"/>
      <c r="V208" s="1513"/>
      <c r="W208" s="1513"/>
      <c r="X208" s="1513"/>
      <c r="Y208" s="1513"/>
      <c r="Z208" s="1513"/>
      <c r="AA208" s="1513"/>
      <c r="AB208" s="1513"/>
      <c r="AC208" s="1513"/>
      <c r="AD208" s="1513"/>
      <c r="AE208" s="1513"/>
      <c r="AF208" s="1513"/>
      <c r="AG208" s="1513"/>
      <c r="AH208" s="1513"/>
      <c r="AI208" s="1513"/>
      <c r="AJ208" s="1513"/>
      <c r="AK208" s="1513"/>
      <c r="AL208" s="1514"/>
      <c r="CA208" s="252"/>
      <c r="CB208" s="252"/>
      <c r="CC208" s="252"/>
      <c r="CD208" s="252"/>
      <c r="CE208" s="252"/>
      <c r="CF208" s="252"/>
      <c r="CG208" s="252"/>
      <c r="CH208" s="252"/>
      <c r="CI208" s="252"/>
      <c r="CJ208" s="252"/>
      <c r="CK208" s="252"/>
      <c r="CL208" s="252"/>
      <c r="CM208" s="252"/>
      <c r="CN208" s="252"/>
      <c r="CO208" s="252"/>
      <c r="CP208" s="252"/>
      <c r="CQ208" s="252"/>
      <c r="CR208" s="252"/>
      <c r="CS208" s="252"/>
      <c r="CT208" s="252"/>
      <c r="CU208" s="252"/>
      <c r="CV208" s="252"/>
      <c r="CW208" s="252"/>
      <c r="CX208" s="252"/>
      <c r="CY208" s="252"/>
      <c r="CZ208" s="252"/>
      <c r="DA208" s="252"/>
      <c r="DB208" s="252"/>
      <c r="DC208" s="252"/>
      <c r="DD208" s="252"/>
      <c r="DE208" s="252"/>
      <c r="DF208" s="252"/>
    </row>
    <row r="209" spans="1:110" s="251" customFormat="1" ht="18" customHeight="1">
      <c r="A209" s="427"/>
      <c r="B209" s="1512"/>
      <c r="C209" s="1513"/>
      <c r="D209" s="1513"/>
      <c r="E209" s="1513"/>
      <c r="F209" s="1513"/>
      <c r="G209" s="1513"/>
      <c r="H209" s="1513"/>
      <c r="I209" s="1513"/>
      <c r="J209" s="1513"/>
      <c r="K209" s="1513"/>
      <c r="L209" s="1513"/>
      <c r="M209" s="1513"/>
      <c r="N209" s="1513"/>
      <c r="O209" s="1513"/>
      <c r="P209" s="1513"/>
      <c r="Q209" s="1513"/>
      <c r="R209" s="1513"/>
      <c r="S209" s="1513"/>
      <c r="T209" s="1513"/>
      <c r="U209" s="1513"/>
      <c r="V209" s="1513"/>
      <c r="W209" s="1513"/>
      <c r="X209" s="1513"/>
      <c r="Y209" s="1513"/>
      <c r="Z209" s="1513"/>
      <c r="AA209" s="1513"/>
      <c r="AB209" s="1513"/>
      <c r="AC209" s="1513"/>
      <c r="AD209" s="1513"/>
      <c r="AE209" s="1513"/>
      <c r="AF209" s="1513"/>
      <c r="AG209" s="1513"/>
      <c r="AH209" s="1513"/>
      <c r="AI209" s="1513"/>
      <c r="AJ209" s="1513"/>
      <c r="AK209" s="1513"/>
      <c r="AL209" s="1514"/>
      <c r="CA209" s="252"/>
      <c r="CB209" s="252"/>
      <c r="CC209" s="252"/>
      <c r="CD209" s="252"/>
      <c r="CE209" s="252"/>
      <c r="CF209" s="252"/>
      <c r="CG209" s="252"/>
      <c r="CH209" s="252"/>
      <c r="CI209" s="252"/>
      <c r="CJ209" s="252"/>
      <c r="CK209" s="252"/>
      <c r="CL209" s="252"/>
      <c r="CM209" s="252"/>
      <c r="CN209" s="252"/>
      <c r="CO209" s="252"/>
      <c r="CP209" s="252"/>
      <c r="CQ209" s="252"/>
      <c r="CR209" s="252"/>
      <c r="CS209" s="252"/>
      <c r="CT209" s="252"/>
      <c r="CU209" s="252"/>
      <c r="CV209" s="252"/>
      <c r="CW209" s="252"/>
      <c r="CX209" s="252"/>
      <c r="CY209" s="252"/>
      <c r="CZ209" s="252"/>
      <c r="DA209" s="252"/>
      <c r="DB209" s="252"/>
      <c r="DC209" s="252"/>
      <c r="DD209" s="252"/>
      <c r="DE209" s="252"/>
      <c r="DF209" s="252"/>
    </row>
    <row r="210" spans="1:110" s="251" customFormat="1" ht="18" customHeight="1">
      <c r="A210" s="427"/>
      <c r="B210" s="1512"/>
      <c r="C210" s="1513"/>
      <c r="D210" s="1513"/>
      <c r="E210" s="1513"/>
      <c r="F210" s="1513"/>
      <c r="G210" s="1513"/>
      <c r="H210" s="1513"/>
      <c r="I210" s="1513"/>
      <c r="J210" s="1513"/>
      <c r="K210" s="1513"/>
      <c r="L210" s="1513"/>
      <c r="M210" s="1513"/>
      <c r="N210" s="1513"/>
      <c r="O210" s="1513"/>
      <c r="P210" s="1513"/>
      <c r="Q210" s="1513"/>
      <c r="R210" s="1513"/>
      <c r="S210" s="1513"/>
      <c r="T210" s="1513"/>
      <c r="U210" s="1513"/>
      <c r="V210" s="1513"/>
      <c r="W210" s="1513"/>
      <c r="X210" s="1513"/>
      <c r="Y210" s="1513"/>
      <c r="Z210" s="1513"/>
      <c r="AA210" s="1513"/>
      <c r="AB210" s="1513"/>
      <c r="AC210" s="1513"/>
      <c r="AD210" s="1513"/>
      <c r="AE210" s="1513"/>
      <c r="AF210" s="1513"/>
      <c r="AG210" s="1513"/>
      <c r="AH210" s="1513"/>
      <c r="AI210" s="1513"/>
      <c r="AJ210" s="1513"/>
      <c r="AK210" s="1513"/>
      <c r="AL210" s="1514"/>
      <c r="CA210" s="252"/>
      <c r="CB210" s="252"/>
      <c r="CC210" s="252"/>
      <c r="CD210" s="252"/>
      <c r="CE210" s="252"/>
      <c r="CF210" s="252"/>
      <c r="CG210" s="252"/>
      <c r="CH210" s="252"/>
      <c r="CI210" s="252"/>
      <c r="CJ210" s="252"/>
      <c r="CK210" s="252"/>
      <c r="CL210" s="252"/>
      <c r="CM210" s="252"/>
      <c r="CN210" s="252"/>
      <c r="CO210" s="252"/>
      <c r="CP210" s="252"/>
      <c r="CQ210" s="252"/>
      <c r="CR210" s="252"/>
      <c r="CS210" s="252"/>
      <c r="CT210" s="252"/>
      <c r="CU210" s="252"/>
      <c r="CV210" s="252"/>
      <c r="CW210" s="252"/>
      <c r="CX210" s="252"/>
      <c r="CY210" s="252"/>
      <c r="CZ210" s="252"/>
      <c r="DA210" s="252"/>
      <c r="DB210" s="252"/>
      <c r="DC210" s="252"/>
      <c r="DD210" s="252"/>
      <c r="DE210" s="252"/>
      <c r="DF210" s="252"/>
    </row>
    <row r="211" spans="1:110" s="251" customFormat="1" ht="18" customHeight="1">
      <c r="A211" s="427"/>
      <c r="B211" s="1512"/>
      <c r="C211" s="1513"/>
      <c r="D211" s="1513"/>
      <c r="E211" s="1513"/>
      <c r="F211" s="1513"/>
      <c r="G211" s="1513"/>
      <c r="H211" s="1513"/>
      <c r="I211" s="1513"/>
      <c r="J211" s="1513"/>
      <c r="K211" s="1513"/>
      <c r="L211" s="1513"/>
      <c r="M211" s="1513"/>
      <c r="N211" s="1513"/>
      <c r="O211" s="1513"/>
      <c r="P211" s="1513"/>
      <c r="Q211" s="1513"/>
      <c r="R211" s="1513"/>
      <c r="S211" s="1513"/>
      <c r="T211" s="1513"/>
      <c r="U211" s="1513"/>
      <c r="V211" s="1513"/>
      <c r="W211" s="1513"/>
      <c r="X211" s="1513"/>
      <c r="Y211" s="1513"/>
      <c r="Z211" s="1513"/>
      <c r="AA211" s="1513"/>
      <c r="AB211" s="1513"/>
      <c r="AC211" s="1513"/>
      <c r="AD211" s="1513"/>
      <c r="AE211" s="1513"/>
      <c r="AF211" s="1513"/>
      <c r="AG211" s="1513"/>
      <c r="AH211" s="1513"/>
      <c r="AI211" s="1513"/>
      <c r="AJ211" s="1513"/>
      <c r="AK211" s="1513"/>
      <c r="AL211" s="1514"/>
      <c r="CA211" s="252"/>
      <c r="CB211" s="252"/>
      <c r="CC211" s="252"/>
      <c r="CD211" s="252"/>
      <c r="CE211" s="252"/>
      <c r="CF211" s="252"/>
      <c r="CG211" s="252"/>
      <c r="CH211" s="252"/>
      <c r="CI211" s="252"/>
      <c r="CJ211" s="252"/>
      <c r="CK211" s="252"/>
      <c r="CL211" s="252"/>
      <c r="CM211" s="252"/>
      <c r="CN211" s="252"/>
      <c r="CO211" s="252"/>
      <c r="CP211" s="252"/>
      <c r="CQ211" s="252"/>
      <c r="CR211" s="252"/>
      <c r="CS211" s="252"/>
      <c r="CT211" s="252"/>
      <c r="CU211" s="252"/>
      <c r="CV211" s="252"/>
      <c r="CW211" s="252"/>
      <c r="CX211" s="252"/>
      <c r="CY211" s="252"/>
      <c r="CZ211" s="252"/>
      <c r="DA211" s="252"/>
      <c r="DB211" s="252"/>
      <c r="DC211" s="252"/>
      <c r="DD211" s="252"/>
      <c r="DE211" s="252"/>
      <c r="DF211" s="252"/>
    </row>
    <row r="212" spans="1:110" s="251" customFormat="1" ht="18" customHeight="1">
      <c r="A212" s="427"/>
      <c r="B212" s="1512"/>
      <c r="C212" s="1513"/>
      <c r="D212" s="1513"/>
      <c r="E212" s="1513"/>
      <c r="F212" s="1513"/>
      <c r="G212" s="1513"/>
      <c r="H212" s="1513"/>
      <c r="I212" s="1513"/>
      <c r="J212" s="1513"/>
      <c r="K212" s="1513"/>
      <c r="L212" s="1513"/>
      <c r="M212" s="1513"/>
      <c r="N212" s="1513"/>
      <c r="O212" s="1513"/>
      <c r="P212" s="1513"/>
      <c r="Q212" s="1513"/>
      <c r="R212" s="1513"/>
      <c r="S212" s="1513"/>
      <c r="T212" s="1513"/>
      <c r="U212" s="1513"/>
      <c r="V212" s="1513"/>
      <c r="W212" s="1513"/>
      <c r="X212" s="1513"/>
      <c r="Y212" s="1513"/>
      <c r="Z212" s="1513"/>
      <c r="AA212" s="1513"/>
      <c r="AB212" s="1513"/>
      <c r="AC212" s="1513"/>
      <c r="AD212" s="1513"/>
      <c r="AE212" s="1513"/>
      <c r="AF212" s="1513"/>
      <c r="AG212" s="1513"/>
      <c r="AH212" s="1513"/>
      <c r="AI212" s="1513"/>
      <c r="AJ212" s="1513"/>
      <c r="AK212" s="1513"/>
      <c r="AL212" s="1514"/>
      <c r="CA212" s="252"/>
      <c r="CB212" s="252"/>
      <c r="CC212" s="252"/>
      <c r="CD212" s="252"/>
      <c r="CE212" s="252"/>
      <c r="CF212" s="252"/>
      <c r="CG212" s="252"/>
      <c r="CH212" s="252"/>
      <c r="CI212" s="252"/>
      <c r="CJ212" s="252"/>
      <c r="CK212" s="252"/>
      <c r="CL212" s="252"/>
      <c r="CM212" s="252"/>
      <c r="CN212" s="252"/>
      <c r="CO212" s="252"/>
      <c r="CP212" s="252"/>
      <c r="CQ212" s="252"/>
      <c r="CR212" s="252"/>
      <c r="CS212" s="252"/>
      <c r="CT212" s="252"/>
      <c r="CU212" s="252"/>
      <c r="CV212" s="252"/>
      <c r="CW212" s="252"/>
      <c r="CX212" s="252"/>
      <c r="CY212" s="252"/>
      <c r="CZ212" s="252"/>
      <c r="DA212" s="252"/>
      <c r="DB212" s="252"/>
      <c r="DC212" s="252"/>
      <c r="DD212" s="252"/>
      <c r="DE212" s="252"/>
      <c r="DF212" s="252"/>
    </row>
    <row r="213" spans="1:110" s="251" customFormat="1" ht="18" customHeight="1">
      <c r="A213" s="427"/>
      <c r="B213" s="1512"/>
      <c r="C213" s="1513"/>
      <c r="D213" s="1513"/>
      <c r="E213" s="1513"/>
      <c r="F213" s="1513"/>
      <c r="G213" s="1513"/>
      <c r="H213" s="1513"/>
      <c r="I213" s="1513"/>
      <c r="J213" s="1513"/>
      <c r="K213" s="1513"/>
      <c r="L213" s="1513"/>
      <c r="M213" s="1513"/>
      <c r="N213" s="1513"/>
      <c r="O213" s="1513"/>
      <c r="P213" s="1513"/>
      <c r="Q213" s="1513"/>
      <c r="R213" s="1513"/>
      <c r="S213" s="1513"/>
      <c r="T213" s="1513"/>
      <c r="U213" s="1513"/>
      <c r="V213" s="1513"/>
      <c r="W213" s="1513"/>
      <c r="X213" s="1513"/>
      <c r="Y213" s="1513"/>
      <c r="Z213" s="1513"/>
      <c r="AA213" s="1513"/>
      <c r="AB213" s="1513"/>
      <c r="AC213" s="1513"/>
      <c r="AD213" s="1513"/>
      <c r="AE213" s="1513"/>
      <c r="AF213" s="1513"/>
      <c r="AG213" s="1513"/>
      <c r="AH213" s="1513"/>
      <c r="AI213" s="1513"/>
      <c r="AJ213" s="1513"/>
      <c r="AK213" s="1513"/>
      <c r="AL213" s="1514"/>
      <c r="CA213" s="252"/>
      <c r="CB213" s="252"/>
      <c r="CC213" s="252"/>
      <c r="CD213" s="252"/>
      <c r="CE213" s="252"/>
      <c r="CF213" s="252"/>
      <c r="CG213" s="252"/>
      <c r="CH213" s="252"/>
      <c r="CI213" s="252"/>
      <c r="CJ213" s="252"/>
      <c r="CK213" s="252"/>
      <c r="CL213" s="252"/>
      <c r="CM213" s="252"/>
      <c r="CN213" s="252"/>
      <c r="CO213" s="252"/>
      <c r="CP213" s="252"/>
      <c r="CQ213" s="252"/>
      <c r="CR213" s="252"/>
      <c r="CS213" s="252"/>
      <c r="CT213" s="252"/>
      <c r="CU213" s="252"/>
      <c r="CV213" s="252"/>
      <c r="CW213" s="252"/>
      <c r="CX213" s="252"/>
      <c r="CY213" s="252"/>
      <c r="CZ213" s="252"/>
      <c r="DA213" s="252"/>
      <c r="DB213" s="252"/>
      <c r="DC213" s="252"/>
      <c r="DD213" s="252"/>
      <c r="DE213" s="252"/>
      <c r="DF213" s="252"/>
    </row>
    <row r="214" spans="1:110" s="251" customFormat="1" ht="18" customHeight="1">
      <c r="A214" s="427"/>
      <c r="B214" s="1512"/>
      <c r="C214" s="1513"/>
      <c r="D214" s="1513"/>
      <c r="E214" s="1513"/>
      <c r="F214" s="1513"/>
      <c r="G214" s="1513"/>
      <c r="H214" s="1513"/>
      <c r="I214" s="1513"/>
      <c r="J214" s="1513"/>
      <c r="K214" s="1513"/>
      <c r="L214" s="1513"/>
      <c r="M214" s="1513"/>
      <c r="N214" s="1513"/>
      <c r="O214" s="1513"/>
      <c r="P214" s="1513"/>
      <c r="Q214" s="1513"/>
      <c r="R214" s="1513"/>
      <c r="S214" s="1513"/>
      <c r="T214" s="1513"/>
      <c r="U214" s="1513"/>
      <c r="V214" s="1513"/>
      <c r="W214" s="1513"/>
      <c r="X214" s="1513"/>
      <c r="Y214" s="1513"/>
      <c r="Z214" s="1513"/>
      <c r="AA214" s="1513"/>
      <c r="AB214" s="1513"/>
      <c r="AC214" s="1513"/>
      <c r="AD214" s="1513"/>
      <c r="AE214" s="1513"/>
      <c r="AF214" s="1513"/>
      <c r="AG214" s="1513"/>
      <c r="AH214" s="1513"/>
      <c r="AI214" s="1513"/>
      <c r="AJ214" s="1513"/>
      <c r="AK214" s="1513"/>
      <c r="AL214" s="1514"/>
      <c r="CA214" s="252"/>
      <c r="CB214" s="252"/>
      <c r="CC214" s="252"/>
      <c r="CD214" s="252"/>
      <c r="CE214" s="252"/>
      <c r="CF214" s="252"/>
      <c r="CG214" s="252"/>
      <c r="CH214" s="252"/>
      <c r="CI214" s="252"/>
      <c r="CJ214" s="252"/>
      <c r="CK214" s="252"/>
      <c r="CL214" s="252"/>
      <c r="CM214" s="252"/>
      <c r="CN214" s="252"/>
      <c r="CO214" s="252"/>
      <c r="CP214" s="252"/>
      <c r="CQ214" s="252"/>
      <c r="CR214" s="252"/>
      <c r="CS214" s="252"/>
      <c r="CT214" s="252"/>
      <c r="CU214" s="252"/>
      <c r="CV214" s="252"/>
      <c r="CW214" s="252"/>
      <c r="CX214" s="252"/>
      <c r="CY214" s="252"/>
      <c r="CZ214" s="252"/>
      <c r="DA214" s="252"/>
      <c r="DB214" s="252"/>
      <c r="DC214" s="252"/>
      <c r="DD214" s="252"/>
      <c r="DE214" s="252"/>
      <c r="DF214" s="252"/>
    </row>
    <row r="215" spans="1:110" s="251" customFormat="1" ht="18" customHeight="1">
      <c r="A215" s="427"/>
      <c r="B215" s="1512"/>
      <c r="C215" s="1513"/>
      <c r="D215" s="1513"/>
      <c r="E215" s="1513"/>
      <c r="F215" s="1513"/>
      <c r="G215" s="1513"/>
      <c r="H215" s="1513"/>
      <c r="I215" s="1513"/>
      <c r="J215" s="1513"/>
      <c r="K215" s="1513"/>
      <c r="L215" s="1513"/>
      <c r="M215" s="1513"/>
      <c r="N215" s="1513"/>
      <c r="O215" s="1513"/>
      <c r="P215" s="1513"/>
      <c r="Q215" s="1513"/>
      <c r="R215" s="1513"/>
      <c r="S215" s="1513"/>
      <c r="T215" s="1513"/>
      <c r="U215" s="1513"/>
      <c r="V215" s="1513"/>
      <c r="W215" s="1513"/>
      <c r="X215" s="1513"/>
      <c r="Y215" s="1513"/>
      <c r="Z215" s="1513"/>
      <c r="AA215" s="1513"/>
      <c r="AB215" s="1513"/>
      <c r="AC215" s="1513"/>
      <c r="AD215" s="1513"/>
      <c r="AE215" s="1513"/>
      <c r="AF215" s="1513"/>
      <c r="AG215" s="1513"/>
      <c r="AH215" s="1513"/>
      <c r="AI215" s="1513"/>
      <c r="AJ215" s="1513"/>
      <c r="AK215" s="1513"/>
      <c r="AL215" s="1514"/>
      <c r="CA215" s="252"/>
      <c r="CB215" s="252"/>
      <c r="CC215" s="252"/>
      <c r="CD215" s="252"/>
      <c r="CE215" s="252"/>
      <c r="CF215" s="252"/>
      <c r="CG215" s="252"/>
      <c r="CH215" s="252"/>
      <c r="CI215" s="252"/>
      <c r="CJ215" s="252"/>
      <c r="CK215" s="252"/>
      <c r="CL215" s="252"/>
      <c r="CM215" s="252"/>
      <c r="CN215" s="252"/>
      <c r="CO215" s="252"/>
      <c r="CP215" s="252"/>
      <c r="CQ215" s="252"/>
      <c r="CR215" s="252"/>
      <c r="CS215" s="252"/>
      <c r="CT215" s="252"/>
      <c r="CU215" s="252"/>
      <c r="CV215" s="252"/>
      <c r="CW215" s="252"/>
      <c r="CX215" s="252"/>
      <c r="CY215" s="252"/>
      <c r="CZ215" s="252"/>
      <c r="DA215" s="252"/>
      <c r="DB215" s="252"/>
      <c r="DC215" s="252"/>
      <c r="DD215" s="252"/>
      <c r="DE215" s="252"/>
      <c r="DF215" s="252"/>
    </row>
    <row r="216" spans="1:110" s="251" customFormat="1" ht="18" customHeight="1">
      <c r="A216" s="427"/>
      <c r="B216" s="1512"/>
      <c r="C216" s="1513"/>
      <c r="D216" s="1513"/>
      <c r="E216" s="1513"/>
      <c r="F216" s="1513"/>
      <c r="G216" s="1513"/>
      <c r="H216" s="1513"/>
      <c r="I216" s="1513"/>
      <c r="J216" s="1513"/>
      <c r="K216" s="1513"/>
      <c r="L216" s="1513"/>
      <c r="M216" s="1513"/>
      <c r="N216" s="1513"/>
      <c r="O216" s="1513"/>
      <c r="P216" s="1513"/>
      <c r="Q216" s="1513"/>
      <c r="R216" s="1513"/>
      <c r="S216" s="1513"/>
      <c r="T216" s="1513"/>
      <c r="U216" s="1513"/>
      <c r="V216" s="1513"/>
      <c r="W216" s="1513"/>
      <c r="X216" s="1513"/>
      <c r="Y216" s="1513"/>
      <c r="Z216" s="1513"/>
      <c r="AA216" s="1513"/>
      <c r="AB216" s="1513"/>
      <c r="AC216" s="1513"/>
      <c r="AD216" s="1513"/>
      <c r="AE216" s="1513"/>
      <c r="AF216" s="1513"/>
      <c r="AG216" s="1513"/>
      <c r="AH216" s="1513"/>
      <c r="AI216" s="1513"/>
      <c r="AJ216" s="1513"/>
      <c r="AK216" s="1513"/>
      <c r="AL216" s="1514"/>
      <c r="CA216" s="252"/>
      <c r="CB216" s="252"/>
      <c r="CC216" s="252"/>
      <c r="CD216" s="252"/>
      <c r="CE216" s="252"/>
      <c r="CF216" s="252"/>
      <c r="CG216" s="252"/>
      <c r="CH216" s="252"/>
      <c r="CI216" s="252"/>
      <c r="CJ216" s="252"/>
      <c r="CK216" s="252"/>
      <c r="CL216" s="252"/>
      <c r="CM216" s="252"/>
      <c r="CN216" s="252"/>
      <c r="CO216" s="252"/>
      <c r="CP216" s="252"/>
      <c r="CQ216" s="252"/>
      <c r="CR216" s="252"/>
      <c r="CS216" s="252"/>
      <c r="CT216" s="252"/>
      <c r="CU216" s="252"/>
      <c r="CV216" s="252"/>
      <c r="CW216" s="252"/>
      <c r="CX216" s="252"/>
      <c r="CY216" s="252"/>
      <c r="CZ216" s="252"/>
      <c r="DA216" s="252"/>
      <c r="DB216" s="252"/>
      <c r="DC216" s="252"/>
      <c r="DD216" s="252"/>
      <c r="DE216" s="252"/>
      <c r="DF216" s="252"/>
    </row>
    <row r="217" spans="1:110" s="251" customFormat="1" ht="18" customHeight="1">
      <c r="A217" s="427"/>
      <c r="B217" s="1515"/>
      <c r="C217" s="1516"/>
      <c r="D217" s="1516"/>
      <c r="E217" s="1516"/>
      <c r="F217" s="1516"/>
      <c r="G217" s="1516"/>
      <c r="H217" s="1516"/>
      <c r="I217" s="1516"/>
      <c r="J217" s="1516"/>
      <c r="K217" s="1516"/>
      <c r="L217" s="1516"/>
      <c r="M217" s="1516"/>
      <c r="N217" s="1516"/>
      <c r="O217" s="1516"/>
      <c r="P217" s="1516"/>
      <c r="Q217" s="1516"/>
      <c r="R217" s="1516"/>
      <c r="S217" s="1516"/>
      <c r="T217" s="1516"/>
      <c r="U217" s="1516"/>
      <c r="V217" s="1516"/>
      <c r="W217" s="1516"/>
      <c r="X217" s="1516"/>
      <c r="Y217" s="1516"/>
      <c r="Z217" s="1516"/>
      <c r="AA217" s="1516"/>
      <c r="AB217" s="1516"/>
      <c r="AC217" s="1516"/>
      <c r="AD217" s="1516"/>
      <c r="AE217" s="1516"/>
      <c r="AF217" s="1516"/>
      <c r="AG217" s="1516"/>
      <c r="AH217" s="1516"/>
      <c r="AI217" s="1516"/>
      <c r="AJ217" s="1516"/>
      <c r="AK217" s="1516"/>
      <c r="AL217" s="1517"/>
      <c r="CA217" s="252"/>
      <c r="CB217" s="252"/>
      <c r="CC217" s="252"/>
      <c r="CD217" s="252"/>
      <c r="CE217" s="252"/>
      <c r="CF217" s="252"/>
      <c r="CG217" s="252"/>
      <c r="CH217" s="252"/>
      <c r="CI217" s="252"/>
      <c r="CJ217" s="252"/>
      <c r="CK217" s="252"/>
      <c r="CL217" s="252"/>
      <c r="CM217" s="252"/>
      <c r="CN217" s="252"/>
      <c r="CO217" s="252"/>
      <c r="CP217" s="252"/>
      <c r="CQ217" s="252"/>
      <c r="CR217" s="252"/>
      <c r="CS217" s="252"/>
      <c r="CT217" s="252"/>
      <c r="CU217" s="252"/>
      <c r="CV217" s="252"/>
      <c r="CW217" s="252"/>
      <c r="CX217" s="252"/>
      <c r="CY217" s="252"/>
      <c r="CZ217" s="252"/>
      <c r="DA217" s="252"/>
      <c r="DB217" s="252"/>
      <c r="DC217" s="252"/>
      <c r="DD217" s="252"/>
      <c r="DE217" s="252"/>
      <c r="DF217" s="252"/>
    </row>
    <row r="218" spans="1:110" s="251" customFormat="1" ht="18" customHeight="1">
      <c r="A218" s="427"/>
      <c r="B218" s="432"/>
      <c r="C218" s="432"/>
      <c r="D218" s="432"/>
      <c r="E218" s="432"/>
      <c r="F218" s="432"/>
      <c r="G218" s="432"/>
      <c r="H218" s="432"/>
      <c r="I218" s="432"/>
      <c r="J218" s="432"/>
      <c r="K218" s="432"/>
      <c r="L218" s="432"/>
      <c r="M218" s="432"/>
      <c r="N218" s="432"/>
      <c r="O218" s="432"/>
      <c r="P218" s="432"/>
      <c r="Q218" s="432"/>
      <c r="R218" s="432"/>
      <c r="S218" s="432"/>
      <c r="T218" s="432"/>
      <c r="U218" s="432"/>
      <c r="V218" s="432"/>
      <c r="W218" s="432"/>
      <c r="X218" s="432"/>
      <c r="Y218" s="432"/>
      <c r="Z218" s="432"/>
      <c r="AA218" s="432"/>
      <c r="AB218" s="432"/>
      <c r="AC218" s="432"/>
      <c r="AD218" s="432"/>
      <c r="AE218" s="432"/>
      <c r="AF218" s="432"/>
      <c r="AG218" s="432"/>
      <c r="AH218" s="432"/>
      <c r="AI218" s="432"/>
      <c r="AJ218" s="432"/>
      <c r="AK218" s="432"/>
      <c r="AL218" s="432"/>
      <c r="CA218" s="252"/>
      <c r="CB218" s="252"/>
      <c r="CC218" s="252"/>
      <c r="CD218" s="252"/>
      <c r="CE218" s="252"/>
      <c r="CF218" s="252"/>
      <c r="CG218" s="252"/>
      <c r="CH218" s="252"/>
      <c r="CI218" s="252"/>
      <c r="CJ218" s="252"/>
      <c r="CK218" s="252"/>
      <c r="CL218" s="252"/>
      <c r="CM218" s="252"/>
      <c r="CN218" s="252"/>
      <c r="CO218" s="252"/>
      <c r="CP218" s="252"/>
      <c r="CQ218" s="252"/>
      <c r="CR218" s="252"/>
      <c r="CS218" s="252"/>
      <c r="CT218" s="252"/>
      <c r="CU218" s="252"/>
      <c r="CV218" s="252"/>
      <c r="CW218" s="252"/>
      <c r="CX218" s="252"/>
      <c r="CY218" s="252"/>
      <c r="CZ218" s="252"/>
      <c r="DA218" s="252"/>
      <c r="DB218" s="252"/>
      <c r="DC218" s="252"/>
      <c r="DD218" s="252"/>
      <c r="DE218" s="252"/>
      <c r="DF218" s="252"/>
    </row>
    <row r="219" spans="1:110" s="251" customFormat="1" ht="18" customHeight="1">
      <c r="A219" s="426" t="s">
        <v>1324</v>
      </c>
      <c r="B219" s="432"/>
      <c r="C219" s="432"/>
      <c r="D219" s="432"/>
      <c r="E219" s="432"/>
      <c r="F219" s="432"/>
      <c r="G219" s="432"/>
      <c r="H219" s="432"/>
      <c r="I219" s="432"/>
      <c r="J219" s="432"/>
      <c r="K219" s="432"/>
      <c r="L219" s="432"/>
      <c r="M219" s="432"/>
      <c r="N219" s="432"/>
      <c r="O219" s="432"/>
      <c r="P219" s="432"/>
      <c r="Q219" s="432"/>
      <c r="R219" s="432"/>
      <c r="S219" s="432"/>
      <c r="T219" s="432"/>
      <c r="U219" s="432"/>
      <c r="V219" s="432"/>
      <c r="W219" s="432"/>
      <c r="X219" s="432"/>
      <c r="Y219" s="432"/>
      <c r="Z219" s="432"/>
      <c r="AA219" s="432"/>
      <c r="AB219" s="432"/>
      <c r="AC219" s="432"/>
      <c r="AD219" s="432"/>
      <c r="AE219" s="432"/>
      <c r="AF219" s="432"/>
      <c r="AG219" s="432"/>
      <c r="AH219" s="432"/>
      <c r="AI219" s="432"/>
      <c r="AJ219" s="432"/>
      <c r="AK219" s="432"/>
      <c r="AL219" s="432"/>
      <c r="CA219" s="252"/>
      <c r="CB219" s="252"/>
      <c r="CC219" s="252"/>
      <c r="CD219" s="252"/>
      <c r="CE219" s="252"/>
      <c r="CF219" s="252"/>
      <c r="CG219" s="252"/>
      <c r="CH219" s="252"/>
      <c r="CI219" s="252"/>
      <c r="CJ219" s="252"/>
      <c r="CK219" s="252"/>
      <c r="CL219" s="252"/>
      <c r="CM219" s="252"/>
      <c r="CN219" s="252"/>
      <c r="CO219" s="252"/>
      <c r="CP219" s="252"/>
      <c r="CQ219" s="252"/>
      <c r="CR219" s="252"/>
      <c r="CS219" s="252"/>
      <c r="CT219" s="252"/>
      <c r="CU219" s="252"/>
      <c r="CV219" s="252"/>
      <c r="CW219" s="252"/>
      <c r="CX219" s="252"/>
      <c r="CY219" s="252"/>
      <c r="CZ219" s="252"/>
      <c r="DA219" s="252"/>
      <c r="DB219" s="252"/>
      <c r="DC219" s="252"/>
      <c r="DD219" s="252"/>
      <c r="DE219" s="252"/>
      <c r="DF219" s="252"/>
    </row>
    <row r="220" spans="1:110" s="251" customFormat="1" ht="18" customHeight="1">
      <c r="A220" s="427"/>
      <c r="B220" s="1508" t="s">
        <v>898</v>
      </c>
      <c r="C220" s="1508"/>
      <c r="D220" s="1508"/>
      <c r="E220" s="1508"/>
      <c r="F220" s="1508"/>
      <c r="G220" s="1508"/>
      <c r="H220" s="1508"/>
      <c r="I220" s="1508"/>
      <c r="J220" s="1508"/>
      <c r="K220" s="1508"/>
      <c r="L220" s="1508"/>
      <c r="M220" s="1508"/>
      <c r="N220" s="1508"/>
      <c r="O220" s="1508"/>
      <c r="P220" s="1508"/>
      <c r="Q220" s="1508"/>
      <c r="R220" s="1508"/>
      <c r="S220" s="1508"/>
      <c r="T220" s="1508"/>
      <c r="U220" s="1508"/>
      <c r="V220" s="1508"/>
      <c r="W220" s="1508"/>
      <c r="X220" s="1508"/>
      <c r="Y220" s="1508"/>
      <c r="Z220" s="1508"/>
      <c r="AA220" s="1508"/>
      <c r="AB220" s="1508"/>
      <c r="AC220" s="1508"/>
      <c r="AD220" s="1508"/>
      <c r="AE220" s="1508"/>
      <c r="AF220" s="1508"/>
      <c r="AG220" s="1508"/>
      <c r="AH220" s="1508"/>
      <c r="AI220" s="1508"/>
      <c r="AJ220" s="1508"/>
      <c r="AK220" s="1508"/>
      <c r="AL220" s="1508"/>
      <c r="CA220" s="252"/>
      <c r="CB220" s="252"/>
      <c r="CC220" s="252"/>
      <c r="CD220" s="252"/>
      <c r="CE220" s="252"/>
      <c r="CF220" s="252"/>
      <c r="CG220" s="252"/>
      <c r="CH220" s="252"/>
      <c r="CI220" s="252"/>
      <c r="CJ220" s="252"/>
      <c r="CK220" s="252"/>
      <c r="CL220" s="252"/>
      <c r="CM220" s="252"/>
      <c r="CN220" s="252"/>
      <c r="CO220" s="252"/>
      <c r="CP220" s="252"/>
      <c r="CQ220" s="252"/>
      <c r="CR220" s="252"/>
      <c r="CS220" s="252"/>
      <c r="CT220" s="252"/>
      <c r="CU220" s="252"/>
      <c r="CV220" s="252"/>
      <c r="CW220" s="252"/>
      <c r="CX220" s="252"/>
      <c r="CY220" s="252"/>
      <c r="CZ220" s="252"/>
      <c r="DA220" s="252"/>
      <c r="DB220" s="252"/>
      <c r="DC220" s="252"/>
      <c r="DD220" s="252"/>
      <c r="DE220" s="252"/>
      <c r="DF220" s="252"/>
    </row>
    <row r="221" spans="1:110" s="251" customFormat="1" ht="18" customHeight="1">
      <c r="A221" s="427"/>
      <c r="B221" s="1508"/>
      <c r="C221" s="1508"/>
      <c r="D221" s="1508"/>
      <c r="E221" s="1508"/>
      <c r="F221" s="1508"/>
      <c r="G221" s="1508"/>
      <c r="H221" s="1508"/>
      <c r="I221" s="1508"/>
      <c r="J221" s="1508"/>
      <c r="K221" s="1508"/>
      <c r="L221" s="1508"/>
      <c r="M221" s="1508"/>
      <c r="N221" s="1508"/>
      <c r="O221" s="1508"/>
      <c r="P221" s="1508"/>
      <c r="Q221" s="1508"/>
      <c r="R221" s="1508"/>
      <c r="S221" s="1508"/>
      <c r="T221" s="1508"/>
      <c r="U221" s="1508"/>
      <c r="V221" s="1508"/>
      <c r="W221" s="1508"/>
      <c r="X221" s="1508"/>
      <c r="Y221" s="1508"/>
      <c r="Z221" s="1508"/>
      <c r="AA221" s="1508"/>
      <c r="AB221" s="1508"/>
      <c r="AC221" s="1508"/>
      <c r="AD221" s="1508"/>
      <c r="AE221" s="1508"/>
      <c r="AF221" s="1508"/>
      <c r="AG221" s="1508"/>
      <c r="AH221" s="1508"/>
      <c r="AI221" s="1508"/>
      <c r="AJ221" s="1508"/>
      <c r="AK221" s="1508"/>
      <c r="AL221" s="1508"/>
      <c r="CA221" s="252"/>
      <c r="CB221" s="252"/>
      <c r="CC221" s="252"/>
      <c r="CD221" s="252"/>
      <c r="CE221" s="252"/>
      <c r="CF221" s="252"/>
      <c r="CG221" s="252"/>
      <c r="CH221" s="252"/>
      <c r="CI221" s="252"/>
      <c r="CJ221" s="252"/>
      <c r="CK221" s="252"/>
      <c r="CL221" s="252"/>
      <c r="CM221" s="252"/>
      <c r="CN221" s="252"/>
      <c r="CO221" s="252"/>
      <c r="CP221" s="252"/>
      <c r="CQ221" s="252"/>
      <c r="CR221" s="252"/>
      <c r="CS221" s="252"/>
      <c r="CT221" s="252"/>
      <c r="CU221" s="252"/>
      <c r="CV221" s="252"/>
      <c r="CW221" s="252"/>
      <c r="CX221" s="252"/>
      <c r="CY221" s="252"/>
      <c r="CZ221" s="252"/>
      <c r="DA221" s="252"/>
      <c r="DB221" s="252"/>
      <c r="DC221" s="252"/>
      <c r="DD221" s="252"/>
      <c r="DE221" s="252"/>
      <c r="DF221" s="252"/>
    </row>
    <row r="222" spans="1:110" s="251" customFormat="1" ht="18" customHeight="1">
      <c r="A222" s="427"/>
      <c r="B222" s="432"/>
      <c r="C222" s="432"/>
      <c r="D222" s="432"/>
      <c r="E222" s="432"/>
      <c r="F222" s="432"/>
      <c r="G222" s="432"/>
      <c r="H222" s="432"/>
      <c r="I222" s="432"/>
      <c r="J222" s="432"/>
      <c r="K222" s="432"/>
      <c r="L222" s="432"/>
      <c r="M222" s="432"/>
      <c r="N222" s="432"/>
      <c r="O222" s="432"/>
      <c r="P222" s="432"/>
      <c r="Q222" s="432"/>
      <c r="R222" s="432"/>
      <c r="S222" s="432"/>
      <c r="T222" s="432"/>
      <c r="U222" s="432"/>
      <c r="V222" s="432"/>
      <c r="W222" s="432"/>
      <c r="X222" s="432"/>
      <c r="Y222" s="432"/>
      <c r="Z222" s="432"/>
      <c r="AA222" s="432"/>
      <c r="AB222" s="432"/>
      <c r="AC222" s="432"/>
      <c r="AD222" s="432"/>
      <c r="AE222" s="432"/>
      <c r="AF222" s="432"/>
      <c r="AG222" s="432"/>
      <c r="AH222" s="432"/>
      <c r="AI222" s="432"/>
      <c r="AJ222" s="432"/>
      <c r="AK222" s="432"/>
      <c r="AL222" s="432"/>
      <c r="CA222" s="252"/>
      <c r="CB222" s="252"/>
      <c r="CC222" s="252"/>
      <c r="CD222" s="252"/>
      <c r="CE222" s="252"/>
      <c r="CF222" s="252"/>
      <c r="CG222" s="252"/>
      <c r="CH222" s="252"/>
      <c r="CI222" s="252"/>
      <c r="CJ222" s="252"/>
      <c r="CK222" s="252"/>
      <c r="CL222" s="252"/>
      <c r="CM222" s="252"/>
      <c r="CN222" s="252"/>
      <c r="CO222" s="252"/>
      <c r="CP222" s="252"/>
      <c r="CQ222" s="252"/>
      <c r="CR222" s="252"/>
      <c r="CS222" s="252"/>
      <c r="CT222" s="252"/>
      <c r="CU222" s="252"/>
      <c r="CV222" s="252"/>
      <c r="CW222" s="252"/>
      <c r="CX222" s="252"/>
      <c r="CY222" s="252"/>
      <c r="CZ222" s="252"/>
      <c r="DA222" s="252"/>
      <c r="DB222" s="252"/>
      <c r="DC222" s="252"/>
      <c r="DD222" s="252"/>
      <c r="DE222" s="252"/>
      <c r="DF222" s="252"/>
    </row>
    <row r="223" spans="1:110" s="251" customFormat="1" ht="18" customHeight="1">
      <c r="A223" s="426" t="s">
        <v>1325</v>
      </c>
      <c r="B223" s="432"/>
      <c r="C223" s="432"/>
      <c r="D223" s="432"/>
      <c r="E223" s="432"/>
      <c r="F223" s="432"/>
      <c r="G223" s="432"/>
      <c r="H223" s="432"/>
      <c r="I223" s="432"/>
      <c r="J223" s="432"/>
      <c r="K223" s="432"/>
      <c r="L223" s="432"/>
      <c r="M223" s="432"/>
      <c r="N223" s="432"/>
      <c r="O223" s="432"/>
      <c r="P223" s="432"/>
      <c r="Q223" s="432"/>
      <c r="R223" s="432"/>
      <c r="S223" s="432"/>
      <c r="T223" s="432"/>
      <c r="U223" s="432"/>
      <c r="V223" s="432"/>
      <c r="W223" s="432"/>
      <c r="X223" s="432"/>
      <c r="Y223" s="432"/>
      <c r="Z223" s="432"/>
      <c r="AA223" s="432"/>
      <c r="AB223" s="432"/>
      <c r="AC223" s="432"/>
      <c r="AD223" s="432"/>
      <c r="AE223" s="432"/>
      <c r="AF223" s="432"/>
      <c r="AG223" s="432"/>
      <c r="AH223" s="432"/>
      <c r="AI223" s="432"/>
      <c r="AJ223" s="432"/>
      <c r="AK223" s="432"/>
      <c r="AL223" s="432"/>
      <c r="CA223" s="252"/>
      <c r="CB223" s="252"/>
      <c r="CC223" s="252"/>
      <c r="CD223" s="252"/>
      <c r="CE223" s="252"/>
      <c r="CF223" s="252"/>
      <c r="CG223" s="252"/>
      <c r="CH223" s="252"/>
      <c r="CI223" s="252"/>
      <c r="CJ223" s="252"/>
      <c r="CK223" s="252"/>
      <c r="CL223" s="252"/>
      <c r="CM223" s="252"/>
      <c r="CN223" s="252"/>
      <c r="CO223" s="252"/>
      <c r="CP223" s="252"/>
      <c r="CQ223" s="252"/>
      <c r="CR223" s="252"/>
      <c r="CS223" s="252"/>
      <c r="CT223" s="252"/>
      <c r="CU223" s="252"/>
      <c r="CV223" s="252"/>
      <c r="CW223" s="252"/>
      <c r="CX223" s="252"/>
      <c r="CY223" s="252"/>
      <c r="CZ223" s="252"/>
      <c r="DA223" s="252"/>
      <c r="DB223" s="252"/>
      <c r="DC223" s="252"/>
      <c r="DD223" s="252"/>
      <c r="DE223" s="252"/>
      <c r="DF223" s="252"/>
    </row>
    <row r="224" spans="1:110" s="251" customFormat="1" ht="18" customHeight="1">
      <c r="A224" s="427"/>
      <c r="B224" s="1508" t="s">
        <v>1326</v>
      </c>
      <c r="C224" s="1508"/>
      <c r="D224" s="1508"/>
      <c r="E224" s="1508"/>
      <c r="F224" s="1508"/>
      <c r="G224" s="1508"/>
      <c r="H224" s="1508"/>
      <c r="I224" s="1508"/>
      <c r="J224" s="1508"/>
      <c r="K224" s="1508"/>
      <c r="L224" s="1508"/>
      <c r="M224" s="1508"/>
      <c r="N224" s="1508"/>
      <c r="O224" s="1508"/>
      <c r="P224" s="1508"/>
      <c r="Q224" s="1508"/>
      <c r="R224" s="1508"/>
      <c r="S224" s="1508"/>
      <c r="T224" s="1508"/>
      <c r="U224" s="1508"/>
      <c r="V224" s="1508"/>
      <c r="W224" s="1508"/>
      <c r="X224" s="1508"/>
      <c r="Y224" s="1508"/>
      <c r="Z224" s="1508"/>
      <c r="AA224" s="1508"/>
      <c r="AB224" s="1508"/>
      <c r="AC224" s="1508"/>
      <c r="AD224" s="1508"/>
      <c r="AE224" s="1508"/>
      <c r="AF224" s="1508"/>
      <c r="AG224" s="1508"/>
      <c r="AH224" s="1508"/>
      <c r="AI224" s="1508"/>
      <c r="AJ224" s="1508"/>
      <c r="AK224" s="1508"/>
      <c r="AL224" s="1508"/>
      <c r="CA224" s="252"/>
      <c r="CB224" s="252"/>
      <c r="CC224" s="252"/>
      <c r="CD224" s="252"/>
      <c r="CE224" s="252"/>
      <c r="CF224" s="252"/>
      <c r="CG224" s="252"/>
      <c r="CH224" s="252"/>
      <c r="CI224" s="252"/>
      <c r="CJ224" s="252"/>
      <c r="CK224" s="252"/>
      <c r="CL224" s="252"/>
      <c r="CM224" s="252"/>
      <c r="CN224" s="252"/>
      <c r="CO224" s="252"/>
      <c r="CP224" s="252"/>
      <c r="CQ224" s="252"/>
      <c r="CR224" s="252"/>
      <c r="CS224" s="252"/>
      <c r="CT224" s="252"/>
      <c r="CU224" s="252"/>
      <c r="CV224" s="252"/>
      <c r="CW224" s="252"/>
      <c r="CX224" s="252"/>
      <c r="CY224" s="252"/>
      <c r="CZ224" s="252"/>
      <c r="DA224" s="252"/>
      <c r="DB224" s="252"/>
      <c r="DC224" s="252"/>
      <c r="DD224" s="252"/>
      <c r="DE224" s="252"/>
      <c r="DF224" s="252"/>
    </row>
    <row r="225" spans="1:110" s="251" customFormat="1" ht="18" customHeight="1">
      <c r="A225" s="427"/>
      <c r="B225" s="1508"/>
      <c r="C225" s="1508"/>
      <c r="D225" s="1508"/>
      <c r="E225" s="1508"/>
      <c r="F225" s="1508"/>
      <c r="G225" s="1508"/>
      <c r="H225" s="1508"/>
      <c r="I225" s="1508"/>
      <c r="J225" s="1508"/>
      <c r="K225" s="1508"/>
      <c r="L225" s="1508"/>
      <c r="M225" s="1508"/>
      <c r="N225" s="1508"/>
      <c r="O225" s="1508"/>
      <c r="P225" s="1508"/>
      <c r="Q225" s="1508"/>
      <c r="R225" s="1508"/>
      <c r="S225" s="1508"/>
      <c r="T225" s="1508"/>
      <c r="U225" s="1508"/>
      <c r="V225" s="1508"/>
      <c r="W225" s="1508"/>
      <c r="X225" s="1508"/>
      <c r="Y225" s="1508"/>
      <c r="Z225" s="1508"/>
      <c r="AA225" s="1508"/>
      <c r="AB225" s="1508"/>
      <c r="AC225" s="1508"/>
      <c r="AD225" s="1508"/>
      <c r="AE225" s="1508"/>
      <c r="AF225" s="1508"/>
      <c r="AG225" s="1508"/>
      <c r="AH225" s="1508"/>
      <c r="AI225" s="1508"/>
      <c r="AJ225" s="1508"/>
      <c r="AK225" s="1508"/>
      <c r="AL225" s="1508"/>
      <c r="CA225" s="252"/>
      <c r="CB225" s="252"/>
      <c r="CC225" s="252"/>
      <c r="CD225" s="252"/>
      <c r="CE225" s="252"/>
      <c r="CF225" s="252"/>
      <c r="CG225" s="252"/>
      <c r="CH225" s="252"/>
      <c r="CI225" s="252"/>
      <c r="CJ225" s="252"/>
      <c r="CK225" s="252"/>
      <c r="CL225" s="252"/>
      <c r="CM225" s="252"/>
      <c r="CN225" s="252"/>
      <c r="CO225" s="252"/>
      <c r="CP225" s="252"/>
      <c r="CQ225" s="252"/>
      <c r="CR225" s="252"/>
      <c r="CS225" s="252"/>
      <c r="CT225" s="252"/>
      <c r="CU225" s="252"/>
      <c r="CV225" s="252"/>
      <c r="CW225" s="252"/>
      <c r="CX225" s="252"/>
      <c r="CY225" s="252"/>
      <c r="CZ225" s="252"/>
      <c r="DA225" s="252"/>
      <c r="DB225" s="252"/>
      <c r="DC225" s="252"/>
      <c r="DD225" s="252"/>
      <c r="DE225" s="252"/>
      <c r="DF225" s="252"/>
    </row>
    <row r="226" spans="1:110" s="251" customFormat="1" ht="18" customHeight="1">
      <c r="A226" s="427"/>
      <c r="B226" s="428"/>
      <c r="C226" s="428"/>
      <c r="D226" s="428"/>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8"/>
      <c r="AD226" s="428"/>
      <c r="AE226" s="428"/>
      <c r="AF226" s="428"/>
      <c r="AG226" s="428"/>
      <c r="AH226" s="428"/>
      <c r="AI226" s="428"/>
      <c r="AJ226" s="428"/>
      <c r="AK226" s="428"/>
      <c r="AL226" s="428"/>
      <c r="CA226" s="252"/>
      <c r="CB226" s="252"/>
      <c r="CC226" s="252"/>
      <c r="CD226" s="252"/>
      <c r="CE226" s="252"/>
      <c r="CF226" s="252"/>
      <c r="CG226" s="252"/>
      <c r="CH226" s="252"/>
      <c r="CI226" s="252"/>
      <c r="CJ226" s="252"/>
      <c r="CK226" s="252"/>
      <c r="CL226" s="252"/>
      <c r="CM226" s="252"/>
      <c r="CN226" s="252"/>
      <c r="CO226" s="252"/>
      <c r="CP226" s="252"/>
      <c r="CQ226" s="252"/>
      <c r="CR226" s="252"/>
      <c r="CS226" s="252"/>
      <c r="CT226" s="252"/>
      <c r="CU226" s="252"/>
      <c r="CV226" s="252"/>
      <c r="CW226" s="252"/>
      <c r="CX226" s="252"/>
      <c r="CY226" s="252"/>
      <c r="CZ226" s="252"/>
      <c r="DA226" s="252"/>
      <c r="DB226" s="252"/>
      <c r="DC226" s="252"/>
      <c r="DD226" s="252"/>
      <c r="DE226" s="252"/>
      <c r="DF226" s="252"/>
    </row>
    <row r="227" spans="1:110" s="251" customFormat="1" ht="18" customHeight="1">
      <c r="A227" s="426" t="s">
        <v>1327</v>
      </c>
      <c r="B227" s="432"/>
      <c r="C227" s="432"/>
      <c r="D227" s="432"/>
      <c r="E227" s="432"/>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2"/>
      <c r="AD227" s="432"/>
      <c r="AE227" s="432"/>
      <c r="AF227" s="432"/>
      <c r="AG227" s="432"/>
      <c r="AH227" s="432"/>
      <c r="AI227" s="432"/>
      <c r="AJ227" s="432"/>
      <c r="AK227" s="432"/>
      <c r="AL227" s="432"/>
      <c r="CA227" s="252"/>
      <c r="CB227" s="252"/>
      <c r="CC227" s="252"/>
      <c r="CD227" s="252"/>
      <c r="CE227" s="252"/>
      <c r="CF227" s="252"/>
      <c r="CG227" s="252"/>
      <c r="CH227" s="252"/>
      <c r="CI227" s="252"/>
      <c r="CJ227" s="252"/>
      <c r="CK227" s="252"/>
      <c r="CL227" s="252"/>
      <c r="CM227" s="252"/>
      <c r="CN227" s="252"/>
      <c r="CO227" s="252"/>
      <c r="CP227" s="252"/>
      <c r="CQ227" s="252"/>
      <c r="CR227" s="252"/>
      <c r="CS227" s="252"/>
      <c r="CT227" s="252"/>
      <c r="CU227" s="252"/>
      <c r="CV227" s="252"/>
      <c r="CW227" s="252"/>
      <c r="CX227" s="252"/>
      <c r="CY227" s="252"/>
      <c r="CZ227" s="252"/>
      <c r="DA227" s="252"/>
      <c r="DB227" s="252"/>
      <c r="DC227" s="252"/>
      <c r="DD227" s="252"/>
      <c r="DE227" s="252"/>
      <c r="DF227" s="252"/>
    </row>
    <row r="228" spans="1:110" s="251" customFormat="1" ht="18" customHeight="1">
      <c r="A228" s="427"/>
      <c r="B228" s="1507" t="s">
        <v>1328</v>
      </c>
      <c r="C228" s="1507"/>
      <c r="D228" s="1507"/>
      <c r="E228" s="1507"/>
      <c r="F228" s="1507"/>
      <c r="G228" s="1507"/>
      <c r="H228" s="1507"/>
      <c r="I228" s="1507"/>
      <c r="J228" s="1507"/>
      <c r="K228" s="1507"/>
      <c r="L228" s="1507"/>
      <c r="M228" s="1507"/>
      <c r="N228" s="1507"/>
      <c r="O228" s="1507"/>
      <c r="P228" s="1507"/>
      <c r="Q228" s="1507"/>
      <c r="R228" s="1507"/>
      <c r="S228" s="1507"/>
      <c r="T228" s="1507"/>
      <c r="U228" s="1507"/>
      <c r="V228" s="1507"/>
      <c r="W228" s="1507"/>
      <c r="X228" s="1507"/>
      <c r="Y228" s="1507"/>
      <c r="Z228" s="1507"/>
      <c r="AA228" s="1507"/>
      <c r="AB228" s="1507"/>
      <c r="AC228" s="1507"/>
      <c r="AD228" s="1507"/>
      <c r="AE228" s="1507"/>
      <c r="AF228" s="1507"/>
      <c r="AG228" s="1507"/>
      <c r="AH228" s="1507"/>
      <c r="AI228" s="1507"/>
      <c r="AJ228" s="1507"/>
      <c r="AK228" s="1507"/>
      <c r="AL228" s="1507"/>
      <c r="CA228" s="252"/>
      <c r="CB228" s="252"/>
      <c r="CC228" s="252"/>
      <c r="CD228" s="252"/>
      <c r="CE228" s="252"/>
      <c r="CF228" s="252"/>
      <c r="CG228" s="252"/>
      <c r="CH228" s="252"/>
      <c r="CI228" s="252"/>
      <c r="CJ228" s="252"/>
      <c r="CK228" s="252"/>
      <c r="CL228" s="252"/>
      <c r="CM228" s="252"/>
      <c r="CN228" s="252"/>
      <c r="CO228" s="252"/>
      <c r="CP228" s="252"/>
      <c r="CQ228" s="252"/>
      <c r="CR228" s="252"/>
      <c r="CS228" s="252"/>
      <c r="CT228" s="252"/>
      <c r="CU228" s="252"/>
      <c r="CV228" s="252"/>
      <c r="CW228" s="252"/>
      <c r="CX228" s="252"/>
      <c r="CY228" s="252"/>
      <c r="CZ228" s="252"/>
      <c r="DA228" s="252"/>
      <c r="DB228" s="252"/>
      <c r="DC228" s="252"/>
      <c r="DD228" s="252"/>
      <c r="DE228" s="252"/>
      <c r="DF228" s="252"/>
    </row>
    <row r="229" spans="1:110" s="251" customFormat="1" ht="18" customHeight="1">
      <c r="A229" s="427"/>
      <c r="B229" s="432"/>
      <c r="C229" s="432"/>
      <c r="D229" s="432"/>
      <c r="E229" s="432"/>
      <c r="F229" s="432"/>
      <c r="G229" s="432"/>
      <c r="H229" s="432"/>
      <c r="I229" s="432"/>
      <c r="J229" s="432"/>
      <c r="K229" s="432"/>
      <c r="L229" s="432"/>
      <c r="M229" s="432"/>
      <c r="N229" s="432"/>
      <c r="O229" s="432"/>
      <c r="P229" s="432"/>
      <c r="Q229" s="432"/>
      <c r="R229" s="432"/>
      <c r="S229" s="432"/>
      <c r="T229" s="432"/>
      <c r="U229" s="432"/>
      <c r="V229" s="432"/>
      <c r="W229" s="432"/>
      <c r="X229" s="432"/>
      <c r="Y229" s="432"/>
      <c r="Z229" s="432"/>
      <c r="AA229" s="432"/>
      <c r="AB229" s="432"/>
      <c r="AC229" s="432"/>
      <c r="AD229" s="432"/>
      <c r="AE229" s="432"/>
      <c r="AF229" s="432"/>
      <c r="AG229" s="432"/>
      <c r="AH229" s="432"/>
      <c r="AI229" s="432"/>
      <c r="AJ229" s="432"/>
      <c r="AK229" s="432"/>
      <c r="AL229" s="432"/>
      <c r="CA229" s="252"/>
      <c r="CB229" s="252"/>
      <c r="CC229" s="252"/>
      <c r="CD229" s="252"/>
      <c r="CE229" s="252"/>
      <c r="CF229" s="252"/>
      <c r="CG229" s="252"/>
      <c r="CH229" s="252"/>
      <c r="CI229" s="252"/>
      <c r="CJ229" s="252"/>
      <c r="CK229" s="252"/>
      <c r="CL229" s="252"/>
      <c r="CM229" s="252"/>
      <c r="CN229" s="252"/>
      <c r="CO229" s="252"/>
      <c r="CP229" s="252"/>
      <c r="CQ229" s="252"/>
      <c r="CR229" s="252"/>
      <c r="CS229" s="252"/>
      <c r="CT229" s="252"/>
      <c r="CU229" s="252"/>
      <c r="CV229" s="252"/>
      <c r="CW229" s="252"/>
      <c r="CX229" s="252"/>
      <c r="CY229" s="252"/>
      <c r="CZ229" s="252"/>
      <c r="DA229" s="252"/>
      <c r="DB229" s="252"/>
      <c r="DC229" s="252"/>
      <c r="DD229" s="252"/>
      <c r="DE229" s="252"/>
      <c r="DF229" s="252"/>
    </row>
    <row r="230" spans="1:110" s="251" customFormat="1" ht="18" customHeight="1">
      <c r="A230" s="426" t="s">
        <v>1329</v>
      </c>
      <c r="B230" s="432"/>
      <c r="C230" s="432"/>
      <c r="D230" s="432"/>
      <c r="E230" s="432"/>
      <c r="F230" s="432"/>
      <c r="G230" s="432"/>
      <c r="H230" s="432"/>
      <c r="I230" s="432"/>
      <c r="J230" s="432"/>
      <c r="K230" s="432"/>
      <c r="L230" s="432"/>
      <c r="M230" s="432"/>
      <c r="N230" s="432"/>
      <c r="O230" s="432"/>
      <c r="P230" s="432"/>
      <c r="Q230" s="432"/>
      <c r="R230" s="432"/>
      <c r="S230" s="432"/>
      <c r="T230" s="432"/>
      <c r="U230" s="432"/>
      <c r="V230" s="432"/>
      <c r="W230" s="432"/>
      <c r="X230" s="432"/>
      <c r="Y230" s="432"/>
      <c r="Z230" s="432"/>
      <c r="AA230" s="432"/>
      <c r="AB230" s="432"/>
      <c r="AC230" s="432"/>
      <c r="AD230" s="432"/>
      <c r="AE230" s="432"/>
      <c r="AF230" s="432"/>
      <c r="AG230" s="432"/>
      <c r="AH230" s="432"/>
      <c r="AI230" s="432"/>
      <c r="AJ230" s="432"/>
      <c r="AK230" s="432"/>
      <c r="AL230" s="432"/>
      <c r="CA230" s="252"/>
      <c r="CB230" s="252"/>
      <c r="CC230" s="252"/>
      <c r="CD230" s="252"/>
      <c r="CE230" s="252"/>
      <c r="CF230" s="252"/>
      <c r="CG230" s="252"/>
      <c r="CH230" s="252"/>
      <c r="CI230" s="252"/>
      <c r="CJ230" s="252"/>
      <c r="CK230" s="252"/>
      <c r="CL230" s="252"/>
      <c r="CM230" s="252"/>
      <c r="CN230" s="252"/>
      <c r="CO230" s="252"/>
      <c r="CP230" s="252"/>
      <c r="CQ230" s="252"/>
      <c r="CR230" s="252"/>
      <c r="CS230" s="252"/>
      <c r="CT230" s="252"/>
      <c r="CU230" s="252"/>
      <c r="CV230" s="252"/>
      <c r="CW230" s="252"/>
      <c r="CX230" s="252"/>
      <c r="CY230" s="252"/>
      <c r="CZ230" s="252"/>
      <c r="DA230" s="252"/>
      <c r="DB230" s="252"/>
      <c r="DC230" s="252"/>
      <c r="DD230" s="252"/>
      <c r="DE230" s="252"/>
      <c r="DF230" s="252"/>
    </row>
    <row r="231" spans="1:110" s="251" customFormat="1" ht="18" customHeight="1">
      <c r="A231" s="427"/>
      <c r="B231" s="1507" t="s">
        <v>1330</v>
      </c>
      <c r="C231" s="1507"/>
      <c r="D231" s="1507"/>
      <c r="E231" s="1507"/>
      <c r="F231" s="1507"/>
      <c r="G231" s="1507"/>
      <c r="H231" s="1507"/>
      <c r="I231" s="1507"/>
      <c r="J231" s="1507"/>
      <c r="K231" s="1507"/>
      <c r="L231" s="1507"/>
      <c r="M231" s="1507"/>
      <c r="N231" s="1507"/>
      <c r="O231" s="1507"/>
      <c r="P231" s="1507"/>
      <c r="Q231" s="1507"/>
      <c r="R231" s="1507"/>
      <c r="S231" s="1507"/>
      <c r="T231" s="1507"/>
      <c r="U231" s="1507"/>
      <c r="V231" s="1507"/>
      <c r="W231" s="1507"/>
      <c r="X231" s="1507"/>
      <c r="Y231" s="1507"/>
      <c r="Z231" s="1507"/>
      <c r="AA231" s="1507"/>
      <c r="AB231" s="1507"/>
      <c r="AC231" s="1507"/>
      <c r="AD231" s="1507"/>
      <c r="AE231" s="1507"/>
      <c r="AF231" s="1507"/>
      <c r="AG231" s="1507"/>
      <c r="AH231" s="1507"/>
      <c r="AI231" s="1507"/>
      <c r="AJ231" s="1507"/>
      <c r="AK231" s="1507"/>
      <c r="AL231" s="1507"/>
      <c r="CA231" s="252"/>
      <c r="CB231" s="252"/>
      <c r="CC231" s="252"/>
      <c r="CD231" s="252"/>
      <c r="CE231" s="252"/>
      <c r="CF231" s="252"/>
      <c r="CG231" s="252"/>
      <c r="CH231" s="252"/>
      <c r="CI231" s="252"/>
      <c r="CJ231" s="252"/>
      <c r="CK231" s="252"/>
      <c r="CL231" s="252"/>
      <c r="CM231" s="252"/>
      <c r="CN231" s="252"/>
      <c r="CO231" s="252"/>
      <c r="CP231" s="252"/>
      <c r="CQ231" s="252"/>
      <c r="CR231" s="252"/>
      <c r="CS231" s="252"/>
      <c r="CT231" s="252"/>
      <c r="CU231" s="252"/>
      <c r="CV231" s="252"/>
      <c r="CW231" s="252"/>
      <c r="CX231" s="252"/>
      <c r="CY231" s="252"/>
      <c r="CZ231" s="252"/>
      <c r="DA231" s="252"/>
      <c r="DB231" s="252"/>
      <c r="DC231" s="252"/>
      <c r="DD231" s="252"/>
      <c r="DE231" s="252"/>
      <c r="DF231" s="252"/>
    </row>
    <row r="232" spans="1:110" s="251" customFormat="1" ht="18" customHeight="1">
      <c r="A232" s="427"/>
      <c r="B232" s="432"/>
      <c r="C232" s="432"/>
      <c r="D232" s="432"/>
      <c r="E232" s="432"/>
      <c r="F232" s="432"/>
      <c r="G232" s="432"/>
      <c r="H232" s="432"/>
      <c r="I232" s="432"/>
      <c r="J232" s="432"/>
      <c r="K232" s="432"/>
      <c r="L232" s="432"/>
      <c r="M232" s="432"/>
      <c r="N232" s="432"/>
      <c r="O232" s="432"/>
      <c r="P232" s="432"/>
      <c r="Q232" s="432"/>
      <c r="R232" s="432"/>
      <c r="S232" s="432"/>
      <c r="T232" s="432"/>
      <c r="U232" s="432"/>
      <c r="V232" s="432"/>
      <c r="W232" s="432"/>
      <c r="X232" s="432"/>
      <c r="Y232" s="432"/>
      <c r="Z232" s="432"/>
      <c r="AA232" s="432"/>
      <c r="AB232" s="432"/>
      <c r="AC232" s="432"/>
      <c r="AD232" s="432"/>
      <c r="AE232" s="432"/>
      <c r="AF232" s="432"/>
      <c r="AG232" s="432"/>
      <c r="AH232" s="432"/>
      <c r="AI232" s="432"/>
      <c r="AJ232" s="432"/>
      <c r="AK232" s="432"/>
      <c r="AL232" s="432"/>
      <c r="CA232" s="252"/>
      <c r="CB232" s="252"/>
      <c r="CC232" s="252"/>
      <c r="CD232" s="252"/>
      <c r="CE232" s="252"/>
      <c r="CF232" s="252"/>
      <c r="CG232" s="252"/>
      <c r="CH232" s="252"/>
      <c r="CI232" s="252"/>
      <c r="CJ232" s="252"/>
      <c r="CK232" s="252"/>
      <c r="CL232" s="252"/>
      <c r="CM232" s="252"/>
      <c r="CN232" s="252"/>
      <c r="CO232" s="252"/>
      <c r="CP232" s="252"/>
      <c r="CQ232" s="252"/>
      <c r="CR232" s="252"/>
      <c r="CS232" s="252"/>
      <c r="CT232" s="252"/>
      <c r="CU232" s="252"/>
      <c r="CV232" s="252"/>
      <c r="CW232" s="252"/>
      <c r="CX232" s="252"/>
      <c r="CY232" s="252"/>
      <c r="CZ232" s="252"/>
      <c r="DA232" s="252"/>
      <c r="DB232" s="252"/>
      <c r="DC232" s="252"/>
      <c r="DD232" s="252"/>
      <c r="DE232" s="252"/>
      <c r="DF232" s="252"/>
    </row>
    <row r="233" spans="1:110" s="251" customFormat="1" ht="18" customHeight="1">
      <c r="A233" s="426" t="s">
        <v>1331</v>
      </c>
      <c r="B233" s="432"/>
      <c r="C233" s="432"/>
      <c r="D233" s="432"/>
      <c r="E233" s="432"/>
      <c r="F233" s="432"/>
      <c r="G233" s="432"/>
      <c r="H233" s="432"/>
      <c r="I233" s="432"/>
      <c r="J233" s="432"/>
      <c r="K233" s="432"/>
      <c r="L233" s="432"/>
      <c r="M233" s="432"/>
      <c r="N233" s="432"/>
      <c r="O233" s="432"/>
      <c r="P233" s="432"/>
      <c r="Q233" s="432"/>
      <c r="R233" s="432"/>
      <c r="S233" s="432"/>
      <c r="T233" s="432"/>
      <c r="U233" s="432"/>
      <c r="V233" s="432"/>
      <c r="W233" s="432"/>
      <c r="X233" s="432"/>
      <c r="Y233" s="432"/>
      <c r="Z233" s="432"/>
      <c r="AA233" s="432"/>
      <c r="AB233" s="432"/>
      <c r="AC233" s="432"/>
      <c r="AD233" s="432"/>
      <c r="AE233" s="432"/>
      <c r="AF233" s="432"/>
      <c r="AG233" s="432"/>
      <c r="AH233" s="432"/>
      <c r="AI233" s="432"/>
      <c r="AJ233" s="432"/>
      <c r="AK233" s="432"/>
      <c r="AL233" s="432"/>
      <c r="CA233" s="252"/>
      <c r="CB233" s="252"/>
      <c r="CC233" s="252"/>
      <c r="CD233" s="252"/>
      <c r="CE233" s="252"/>
      <c r="CF233" s="252"/>
      <c r="CG233" s="252"/>
      <c r="CH233" s="252"/>
      <c r="CI233" s="252"/>
      <c r="CJ233" s="252"/>
      <c r="CK233" s="252"/>
      <c r="CL233" s="252"/>
      <c r="CM233" s="252"/>
      <c r="CN233" s="252"/>
      <c r="CO233" s="252"/>
      <c r="CP233" s="252"/>
      <c r="CQ233" s="252"/>
      <c r="CR233" s="252"/>
      <c r="CS233" s="252"/>
      <c r="CT233" s="252"/>
      <c r="CU233" s="252"/>
      <c r="CV233" s="252"/>
      <c r="CW233" s="252"/>
      <c r="CX233" s="252"/>
      <c r="CY233" s="252"/>
      <c r="CZ233" s="252"/>
      <c r="DA233" s="252"/>
      <c r="DB233" s="252"/>
      <c r="DC233" s="252"/>
      <c r="DD233" s="252"/>
      <c r="DE233" s="252"/>
      <c r="DF233" s="252"/>
    </row>
    <row r="234" spans="1:110" s="251" customFormat="1" ht="18" customHeight="1">
      <c r="A234" s="427"/>
      <c r="B234" s="1507" t="s">
        <v>1328</v>
      </c>
      <c r="C234" s="1507"/>
      <c r="D234" s="1507"/>
      <c r="E234" s="1507"/>
      <c r="F234" s="1507"/>
      <c r="G234" s="1507"/>
      <c r="H234" s="1507"/>
      <c r="I234" s="1507"/>
      <c r="J234" s="1507"/>
      <c r="K234" s="1507"/>
      <c r="L234" s="1507"/>
      <c r="M234" s="1507"/>
      <c r="N234" s="1507"/>
      <c r="O234" s="1507"/>
      <c r="P234" s="1507"/>
      <c r="Q234" s="1507"/>
      <c r="R234" s="1507"/>
      <c r="S234" s="1507"/>
      <c r="T234" s="1507"/>
      <c r="U234" s="1507"/>
      <c r="V234" s="1507"/>
      <c r="W234" s="1507"/>
      <c r="X234" s="1507"/>
      <c r="Y234" s="1507"/>
      <c r="Z234" s="1507"/>
      <c r="AA234" s="1507"/>
      <c r="AB234" s="1507"/>
      <c r="AC234" s="1507"/>
      <c r="AD234" s="1507"/>
      <c r="AE234" s="1507"/>
      <c r="AF234" s="1507"/>
      <c r="AG234" s="1507"/>
      <c r="AH234" s="1507"/>
      <c r="AI234" s="1507"/>
      <c r="AJ234" s="1507"/>
      <c r="AK234" s="1507"/>
      <c r="AL234" s="1507"/>
      <c r="CA234" s="252"/>
      <c r="CB234" s="252"/>
      <c r="CC234" s="252"/>
      <c r="CD234" s="252"/>
      <c r="CE234" s="252"/>
      <c r="CF234" s="252"/>
      <c r="CG234" s="252"/>
      <c r="CH234" s="252"/>
      <c r="CI234" s="252"/>
      <c r="CJ234" s="252"/>
      <c r="CK234" s="252"/>
      <c r="CL234" s="252"/>
      <c r="CM234" s="252"/>
      <c r="CN234" s="252"/>
      <c r="CO234" s="252"/>
      <c r="CP234" s="252"/>
      <c r="CQ234" s="252"/>
      <c r="CR234" s="252"/>
      <c r="CS234" s="252"/>
      <c r="CT234" s="252"/>
      <c r="CU234" s="252"/>
      <c r="CV234" s="252"/>
      <c r="CW234" s="252"/>
      <c r="CX234" s="252"/>
      <c r="CY234" s="252"/>
      <c r="CZ234" s="252"/>
      <c r="DA234" s="252"/>
      <c r="DB234" s="252"/>
      <c r="DC234" s="252"/>
      <c r="DD234" s="252"/>
      <c r="DE234" s="252"/>
      <c r="DF234" s="252"/>
    </row>
    <row r="235" spans="1:110" s="251" customFormat="1" ht="18" customHeight="1">
      <c r="A235" s="427"/>
      <c r="B235" s="432"/>
      <c r="C235" s="432"/>
      <c r="D235" s="432"/>
      <c r="E235" s="432"/>
      <c r="F235" s="432"/>
      <c r="G235" s="432"/>
      <c r="H235" s="432"/>
      <c r="I235" s="432"/>
      <c r="J235" s="432"/>
      <c r="K235" s="432"/>
      <c r="L235" s="432"/>
      <c r="M235" s="432"/>
      <c r="N235" s="432"/>
      <c r="O235" s="432"/>
      <c r="P235" s="432"/>
      <c r="Q235" s="432"/>
      <c r="R235" s="432"/>
      <c r="S235" s="432"/>
      <c r="T235" s="432"/>
      <c r="U235" s="432"/>
      <c r="V235" s="432"/>
      <c r="W235" s="432"/>
      <c r="X235" s="432"/>
      <c r="Y235" s="432"/>
      <c r="Z235" s="432"/>
      <c r="AA235" s="432"/>
      <c r="AB235" s="432"/>
      <c r="AC235" s="432"/>
      <c r="AD235" s="432"/>
      <c r="AE235" s="432"/>
      <c r="AF235" s="432"/>
      <c r="AG235" s="432"/>
      <c r="AH235" s="432"/>
      <c r="AI235" s="432"/>
      <c r="AJ235" s="432"/>
      <c r="AK235" s="432"/>
      <c r="AL235" s="432"/>
      <c r="CA235" s="252"/>
      <c r="CB235" s="252"/>
      <c r="CC235" s="252"/>
      <c r="CD235" s="252"/>
      <c r="CE235" s="252"/>
      <c r="CF235" s="252"/>
      <c r="CG235" s="252"/>
      <c r="CH235" s="252"/>
      <c r="CI235" s="252"/>
      <c r="CJ235" s="252"/>
      <c r="CK235" s="252"/>
      <c r="CL235" s="252"/>
      <c r="CM235" s="252"/>
      <c r="CN235" s="252"/>
      <c r="CO235" s="252"/>
      <c r="CP235" s="252"/>
      <c r="CQ235" s="252"/>
      <c r="CR235" s="252"/>
      <c r="CS235" s="252"/>
      <c r="CT235" s="252"/>
      <c r="CU235" s="252"/>
      <c r="CV235" s="252"/>
      <c r="CW235" s="252"/>
      <c r="CX235" s="252"/>
      <c r="CY235" s="252"/>
      <c r="CZ235" s="252"/>
      <c r="DA235" s="252"/>
      <c r="DB235" s="252"/>
      <c r="DC235" s="252"/>
      <c r="DD235" s="252"/>
      <c r="DE235" s="252"/>
      <c r="DF235" s="252"/>
    </row>
    <row r="236" spans="1:110" s="251" customFormat="1" ht="18" customHeight="1">
      <c r="CA236" s="252"/>
      <c r="CB236" s="252"/>
      <c r="CC236" s="252"/>
      <c r="CD236" s="252"/>
      <c r="CE236" s="252"/>
      <c r="CF236" s="252"/>
      <c r="CG236" s="252"/>
      <c r="CH236" s="252"/>
      <c r="CI236" s="252"/>
      <c r="CJ236" s="252"/>
      <c r="CK236" s="252"/>
      <c r="CL236" s="252"/>
      <c r="CM236" s="252"/>
      <c r="CN236" s="252"/>
      <c r="CO236" s="252"/>
      <c r="CP236" s="252"/>
      <c r="CQ236" s="252"/>
      <c r="CR236" s="252"/>
      <c r="CS236" s="252"/>
      <c r="CT236" s="252"/>
      <c r="CU236" s="252"/>
      <c r="CV236" s="252"/>
      <c r="CW236" s="252"/>
      <c r="CX236" s="252"/>
      <c r="CY236" s="252"/>
      <c r="CZ236" s="252"/>
      <c r="DA236" s="252"/>
      <c r="DB236" s="252"/>
      <c r="DC236" s="252"/>
      <c r="DD236" s="252"/>
      <c r="DE236" s="252"/>
      <c r="DF236" s="252"/>
    </row>
    <row r="237" spans="1:110" s="251" customFormat="1" ht="18" customHeight="1">
      <c r="A237" s="253"/>
      <c r="CA237" s="252"/>
      <c r="CB237" s="252"/>
      <c r="CC237" s="252"/>
      <c r="CD237" s="252"/>
      <c r="CE237" s="252"/>
      <c r="CF237" s="252"/>
      <c r="CG237" s="252"/>
      <c r="CH237" s="252"/>
      <c r="CI237" s="252"/>
      <c r="CJ237" s="252"/>
      <c r="CK237" s="252"/>
      <c r="CL237" s="252"/>
      <c r="CM237" s="252"/>
      <c r="CN237" s="252"/>
      <c r="CO237" s="252"/>
      <c r="CP237" s="252"/>
      <c r="CQ237" s="252"/>
      <c r="CR237" s="252"/>
      <c r="CS237" s="252"/>
      <c r="CT237" s="252"/>
      <c r="CU237" s="252"/>
      <c r="CV237" s="252"/>
      <c r="CW237" s="252"/>
      <c r="CX237" s="252"/>
      <c r="CY237" s="252"/>
      <c r="CZ237" s="252"/>
      <c r="DA237" s="252"/>
      <c r="DB237" s="252"/>
      <c r="DC237" s="252"/>
      <c r="DD237" s="252"/>
      <c r="DE237" s="252"/>
      <c r="DF237" s="252"/>
    </row>
    <row r="238" spans="1:110" s="251" customFormat="1" ht="18" customHeight="1">
      <c r="A238" s="253"/>
      <c r="CA238" s="252"/>
      <c r="CB238" s="252"/>
      <c r="CC238" s="252"/>
      <c r="CD238" s="252"/>
      <c r="CE238" s="252"/>
      <c r="CF238" s="252"/>
      <c r="CG238" s="252"/>
      <c r="CH238" s="252"/>
      <c r="CI238" s="252"/>
      <c r="CJ238" s="252"/>
      <c r="CK238" s="252"/>
      <c r="CL238" s="252"/>
      <c r="CM238" s="252"/>
      <c r="CN238" s="252"/>
      <c r="CO238" s="252"/>
      <c r="CP238" s="252"/>
      <c r="CQ238" s="252"/>
      <c r="CR238" s="252"/>
      <c r="CS238" s="252"/>
      <c r="CT238" s="252"/>
      <c r="CU238" s="252"/>
      <c r="CV238" s="252"/>
      <c r="CW238" s="252"/>
      <c r="CX238" s="252"/>
      <c r="CY238" s="252"/>
      <c r="CZ238" s="252"/>
      <c r="DA238" s="252"/>
      <c r="DB238" s="252"/>
      <c r="DC238" s="252"/>
      <c r="DD238" s="252"/>
      <c r="DE238" s="252"/>
      <c r="DF238" s="252"/>
    </row>
    <row r="239" spans="1:110" s="251" customFormat="1" ht="18" customHeight="1">
      <c r="A239" s="253"/>
      <c r="CA239" s="252"/>
      <c r="CB239" s="252"/>
      <c r="CC239" s="252"/>
      <c r="CD239" s="252"/>
      <c r="CE239" s="252"/>
      <c r="CF239" s="252"/>
      <c r="CG239" s="252"/>
      <c r="CH239" s="252"/>
      <c r="CI239" s="252"/>
      <c r="CJ239" s="252"/>
      <c r="CK239" s="252"/>
      <c r="CL239" s="252"/>
      <c r="CM239" s="252"/>
      <c r="CN239" s="252"/>
      <c r="CO239" s="252"/>
      <c r="CP239" s="252"/>
      <c r="CQ239" s="252"/>
      <c r="CR239" s="252"/>
      <c r="CS239" s="252"/>
      <c r="CT239" s="252"/>
      <c r="CU239" s="252"/>
      <c r="CV239" s="252"/>
      <c r="CW239" s="252"/>
      <c r="CX239" s="252"/>
      <c r="CY239" s="252"/>
      <c r="CZ239" s="252"/>
      <c r="DA239" s="252"/>
      <c r="DB239" s="252"/>
      <c r="DC239" s="252"/>
      <c r="DD239" s="252"/>
      <c r="DE239" s="252"/>
      <c r="DF239" s="252"/>
    </row>
    <row r="240" spans="1:110" s="251" customFormat="1" ht="18" customHeight="1">
      <c r="CA240" s="252"/>
      <c r="CB240" s="252"/>
      <c r="CC240" s="252"/>
      <c r="CD240" s="252"/>
      <c r="CE240" s="252"/>
      <c r="CF240" s="252"/>
      <c r="CG240" s="252"/>
      <c r="CH240" s="252"/>
      <c r="CI240" s="252"/>
      <c r="CJ240" s="252"/>
      <c r="CK240" s="252"/>
      <c r="CL240" s="252"/>
      <c r="CM240" s="252"/>
      <c r="CN240" s="252"/>
      <c r="CO240" s="252"/>
      <c r="CP240" s="252"/>
      <c r="CQ240" s="252"/>
      <c r="CR240" s="252"/>
      <c r="CS240" s="252"/>
      <c r="CT240" s="252"/>
      <c r="CU240" s="252"/>
      <c r="CV240" s="252"/>
      <c r="CW240" s="252"/>
      <c r="CX240" s="252"/>
      <c r="CY240" s="252"/>
      <c r="CZ240" s="252"/>
      <c r="DA240" s="252"/>
      <c r="DB240" s="252"/>
      <c r="DC240" s="252"/>
      <c r="DD240" s="252"/>
      <c r="DE240" s="252"/>
      <c r="DF240" s="252"/>
    </row>
    <row r="241" spans="1:110" s="251" customFormat="1" ht="18" customHeight="1">
      <c r="A241" s="253"/>
      <c r="CA241" s="252"/>
      <c r="CB241" s="252"/>
      <c r="CC241" s="252"/>
      <c r="CD241" s="252"/>
      <c r="CE241" s="252"/>
      <c r="CF241" s="252"/>
      <c r="CG241" s="252"/>
      <c r="CH241" s="252"/>
      <c r="CI241" s="252"/>
      <c r="CJ241" s="252"/>
      <c r="CK241" s="252"/>
      <c r="CL241" s="252"/>
      <c r="CM241" s="252"/>
      <c r="CN241" s="252"/>
      <c r="CO241" s="252"/>
      <c r="CP241" s="252"/>
      <c r="CQ241" s="252"/>
      <c r="CR241" s="252"/>
      <c r="CS241" s="252"/>
      <c r="CT241" s="252"/>
      <c r="CU241" s="252"/>
      <c r="CV241" s="252"/>
      <c r="CW241" s="252"/>
      <c r="CX241" s="252"/>
      <c r="CY241" s="252"/>
      <c r="CZ241" s="252"/>
      <c r="DA241" s="252"/>
      <c r="DB241" s="252"/>
      <c r="DC241" s="252"/>
      <c r="DD241" s="252"/>
      <c r="DE241" s="252"/>
      <c r="DF241" s="252"/>
    </row>
    <row r="242" spans="1:110" s="251" customFormat="1" ht="18" customHeight="1">
      <c r="A242" s="253"/>
      <c r="CA242" s="252"/>
      <c r="CB242" s="252"/>
      <c r="CC242" s="252"/>
      <c r="CD242" s="252"/>
      <c r="CE242" s="252"/>
      <c r="CF242" s="252"/>
      <c r="CG242" s="252"/>
      <c r="CH242" s="252"/>
      <c r="CI242" s="252"/>
      <c r="CJ242" s="252"/>
      <c r="CK242" s="252"/>
      <c r="CL242" s="252"/>
      <c r="CM242" s="252"/>
      <c r="CN242" s="252"/>
      <c r="CO242" s="252"/>
      <c r="CP242" s="252"/>
      <c r="CQ242" s="252"/>
      <c r="CR242" s="252"/>
      <c r="CS242" s="252"/>
      <c r="CT242" s="252"/>
      <c r="CU242" s="252"/>
      <c r="CV242" s="252"/>
      <c r="CW242" s="252"/>
      <c r="CX242" s="252"/>
      <c r="CY242" s="252"/>
      <c r="CZ242" s="252"/>
      <c r="DA242" s="252"/>
      <c r="DB242" s="252"/>
      <c r="DC242" s="252"/>
      <c r="DD242" s="252"/>
      <c r="DE242" s="252"/>
      <c r="DF242" s="252"/>
    </row>
    <row r="243" spans="1:110" s="251" customFormat="1" ht="18" customHeight="1">
      <c r="A243" s="253"/>
      <c r="CA243" s="252"/>
      <c r="CB243" s="252"/>
      <c r="CC243" s="252"/>
      <c r="CD243" s="252"/>
      <c r="CE243" s="252"/>
      <c r="CF243" s="252"/>
      <c r="CG243" s="252"/>
      <c r="CH243" s="252"/>
      <c r="CI243" s="252"/>
      <c r="CJ243" s="252"/>
      <c r="CK243" s="252"/>
      <c r="CL243" s="252"/>
      <c r="CM243" s="252"/>
      <c r="CN243" s="252"/>
      <c r="CO243" s="252"/>
      <c r="CP243" s="252"/>
      <c r="CQ243" s="252"/>
      <c r="CR243" s="252"/>
      <c r="CS243" s="252"/>
      <c r="CT243" s="252"/>
      <c r="CU243" s="252"/>
      <c r="CV243" s="252"/>
      <c r="CW243" s="252"/>
      <c r="CX243" s="252"/>
      <c r="CY243" s="252"/>
      <c r="CZ243" s="252"/>
      <c r="DA243" s="252"/>
      <c r="DB243" s="252"/>
      <c r="DC243" s="252"/>
      <c r="DD243" s="252"/>
      <c r="DE243" s="252"/>
      <c r="DF243" s="252"/>
    </row>
    <row r="244" spans="1:110" s="251" customFormat="1" ht="18" customHeight="1">
      <c r="A244" s="253"/>
      <c r="CA244" s="252"/>
      <c r="CB244" s="252"/>
      <c r="CC244" s="252"/>
      <c r="CD244" s="252"/>
      <c r="CE244" s="252"/>
      <c r="CF244" s="252"/>
      <c r="CG244" s="252"/>
      <c r="CH244" s="252"/>
      <c r="CI244" s="252"/>
      <c r="CJ244" s="252"/>
      <c r="CK244" s="252"/>
      <c r="CL244" s="252"/>
      <c r="CM244" s="252"/>
      <c r="CN244" s="252"/>
      <c r="CO244" s="252"/>
      <c r="CP244" s="252"/>
      <c r="CQ244" s="252"/>
      <c r="CR244" s="252"/>
      <c r="CS244" s="252"/>
      <c r="CT244" s="252"/>
      <c r="CU244" s="252"/>
      <c r="CV244" s="252"/>
      <c r="CW244" s="252"/>
      <c r="CX244" s="252"/>
      <c r="CY244" s="252"/>
      <c r="CZ244" s="252"/>
      <c r="DA244" s="252"/>
      <c r="DB244" s="252"/>
      <c r="DC244" s="252"/>
      <c r="DD244" s="252"/>
      <c r="DE244" s="252"/>
      <c r="DF244" s="252"/>
    </row>
    <row r="245" spans="1:110" s="251" customFormat="1" ht="18" customHeight="1">
      <c r="A245" s="253"/>
      <c r="CA245" s="252"/>
      <c r="CB245" s="252"/>
      <c r="CC245" s="252"/>
      <c r="CD245" s="252"/>
      <c r="CE245" s="252"/>
      <c r="CF245" s="252"/>
      <c r="CG245" s="252"/>
      <c r="CH245" s="252"/>
      <c r="CI245" s="252"/>
      <c r="CJ245" s="252"/>
      <c r="CK245" s="252"/>
      <c r="CL245" s="252"/>
      <c r="CM245" s="252"/>
      <c r="CN245" s="252"/>
      <c r="CO245" s="252"/>
      <c r="CP245" s="252"/>
      <c r="CQ245" s="252"/>
      <c r="CR245" s="252"/>
      <c r="CS245" s="252"/>
      <c r="CT245" s="252"/>
      <c r="CU245" s="252"/>
      <c r="CV245" s="252"/>
      <c r="CW245" s="252"/>
      <c r="CX245" s="252"/>
      <c r="CY245" s="252"/>
      <c r="CZ245" s="252"/>
      <c r="DA245" s="252"/>
      <c r="DB245" s="252"/>
      <c r="DC245" s="252"/>
      <c r="DD245" s="252"/>
      <c r="DE245" s="252"/>
      <c r="DF245" s="252"/>
    </row>
    <row r="246" spans="1:110" s="251" customFormat="1" ht="18" customHeight="1">
      <c r="A246" s="253"/>
      <c r="CA246" s="252"/>
      <c r="CB246" s="252"/>
      <c r="CC246" s="252"/>
      <c r="CD246" s="252"/>
      <c r="CE246" s="252"/>
      <c r="CF246" s="252"/>
      <c r="CG246" s="252"/>
      <c r="CH246" s="252"/>
      <c r="CI246" s="252"/>
      <c r="CJ246" s="252"/>
      <c r="CK246" s="252"/>
      <c r="CL246" s="252"/>
      <c r="CM246" s="252"/>
      <c r="CN246" s="252"/>
      <c r="CO246" s="252"/>
      <c r="CP246" s="252"/>
      <c r="CQ246" s="252"/>
      <c r="CR246" s="252"/>
      <c r="CS246" s="252"/>
      <c r="CT246" s="252"/>
      <c r="CU246" s="252"/>
      <c r="CV246" s="252"/>
      <c r="CW246" s="252"/>
      <c r="CX246" s="252"/>
      <c r="CY246" s="252"/>
      <c r="CZ246" s="252"/>
      <c r="DA246" s="252"/>
      <c r="DB246" s="252"/>
      <c r="DC246" s="252"/>
      <c r="DD246" s="252"/>
      <c r="DE246" s="252"/>
      <c r="DF246" s="252"/>
    </row>
    <row r="247" spans="1:110" s="251" customFormat="1" ht="15" customHeight="1">
      <c r="A247" s="253"/>
      <c r="CA247" s="252"/>
      <c r="CB247" s="252"/>
      <c r="CC247" s="252"/>
      <c r="CD247" s="252"/>
      <c r="CE247" s="252"/>
      <c r="CF247" s="252"/>
      <c r="CG247" s="252"/>
      <c r="CH247" s="252"/>
      <c r="CI247" s="252"/>
      <c r="CJ247" s="252"/>
      <c r="CK247" s="252"/>
      <c r="CL247" s="252"/>
      <c r="CM247" s="252"/>
      <c r="CN247" s="252"/>
      <c r="CO247" s="252"/>
      <c r="CP247" s="252"/>
      <c r="CQ247" s="252"/>
      <c r="CR247" s="252"/>
      <c r="CS247" s="252"/>
      <c r="CT247" s="252"/>
      <c r="CU247" s="252"/>
      <c r="CV247" s="252"/>
      <c r="CW247" s="252"/>
      <c r="CX247" s="252"/>
      <c r="CY247" s="252"/>
      <c r="CZ247" s="252"/>
      <c r="DA247" s="252"/>
      <c r="DB247" s="252"/>
      <c r="DC247" s="252"/>
      <c r="DD247" s="252"/>
      <c r="DE247" s="252"/>
      <c r="DF247" s="252"/>
    </row>
    <row r="248" spans="1:110" s="251" customFormat="1" ht="15" customHeight="1">
      <c r="A248" s="253"/>
      <c r="CA248" s="252"/>
      <c r="CB248" s="252"/>
      <c r="CC248" s="252"/>
      <c r="CD248" s="252"/>
      <c r="CE248" s="252"/>
      <c r="CF248" s="252"/>
      <c r="CG248" s="252"/>
      <c r="CH248" s="252"/>
      <c r="CI248" s="252"/>
      <c r="CJ248" s="252"/>
      <c r="CK248" s="252"/>
      <c r="CL248" s="252"/>
      <c r="CM248" s="252"/>
      <c r="CN248" s="252"/>
      <c r="CO248" s="252"/>
      <c r="CP248" s="252"/>
      <c r="CQ248" s="252"/>
      <c r="CR248" s="252"/>
      <c r="CS248" s="252"/>
      <c r="CT248" s="252"/>
      <c r="CU248" s="252"/>
      <c r="CV248" s="252"/>
      <c r="CW248" s="252"/>
      <c r="CX248" s="252"/>
      <c r="CY248" s="252"/>
      <c r="CZ248" s="252"/>
      <c r="DA248" s="252"/>
      <c r="DB248" s="252"/>
      <c r="DC248" s="252"/>
      <c r="DD248" s="252"/>
      <c r="DE248" s="252"/>
      <c r="DF248" s="252"/>
    </row>
    <row r="249" spans="1:110" s="251" customFormat="1" ht="15" customHeight="1">
      <c r="A249" s="253"/>
      <c r="CA249" s="252"/>
      <c r="CB249" s="252"/>
      <c r="CC249" s="252"/>
      <c r="CD249" s="252"/>
      <c r="CE249" s="252"/>
      <c r="CF249" s="252"/>
      <c r="CG249" s="252"/>
      <c r="CH249" s="252"/>
      <c r="CI249" s="252"/>
      <c r="CJ249" s="252"/>
      <c r="CK249" s="252"/>
      <c r="CL249" s="252"/>
      <c r="CM249" s="252"/>
      <c r="CN249" s="252"/>
      <c r="CO249" s="252"/>
      <c r="CP249" s="252"/>
      <c r="CQ249" s="252"/>
      <c r="CR249" s="252"/>
      <c r="CS249" s="252"/>
      <c r="CT249" s="252"/>
      <c r="CU249" s="252"/>
      <c r="CV249" s="252"/>
      <c r="CW249" s="252"/>
      <c r="CX249" s="252"/>
      <c r="CY249" s="252"/>
      <c r="CZ249" s="252"/>
      <c r="DA249" s="252"/>
      <c r="DB249" s="252"/>
      <c r="DC249" s="252"/>
      <c r="DD249" s="252"/>
      <c r="DE249" s="252"/>
      <c r="DF249" s="252"/>
    </row>
    <row r="250" spans="1:110" s="251" customFormat="1" ht="15" customHeight="1">
      <c r="A250" s="253"/>
      <c r="CA250" s="252"/>
      <c r="CB250" s="252"/>
      <c r="CC250" s="252"/>
      <c r="CD250" s="252"/>
      <c r="CE250" s="252"/>
      <c r="CF250" s="252"/>
      <c r="CG250" s="252"/>
      <c r="CH250" s="252"/>
      <c r="CI250" s="252"/>
      <c r="CJ250" s="252"/>
      <c r="CK250" s="252"/>
      <c r="CL250" s="252"/>
      <c r="CM250" s="252"/>
      <c r="CN250" s="252"/>
      <c r="CO250" s="252"/>
      <c r="CP250" s="252"/>
      <c r="CQ250" s="252"/>
      <c r="CR250" s="252"/>
      <c r="CS250" s="252"/>
      <c r="CT250" s="252"/>
      <c r="CU250" s="252"/>
      <c r="CV250" s="252"/>
      <c r="CW250" s="252"/>
      <c r="CX250" s="252"/>
      <c r="CY250" s="252"/>
      <c r="CZ250" s="252"/>
      <c r="DA250" s="252"/>
      <c r="DB250" s="252"/>
      <c r="DC250" s="252"/>
      <c r="DD250" s="252"/>
      <c r="DE250" s="252"/>
      <c r="DF250" s="252"/>
    </row>
    <row r="251" spans="1:110" s="251" customFormat="1" ht="15" customHeight="1">
      <c r="A251" s="253"/>
      <c r="CA251" s="252"/>
      <c r="CB251" s="252"/>
      <c r="CC251" s="252"/>
      <c r="CD251" s="252"/>
      <c r="CE251" s="252"/>
      <c r="CF251" s="252"/>
      <c r="CG251" s="252"/>
      <c r="CH251" s="252"/>
      <c r="CI251" s="252"/>
      <c r="CJ251" s="252"/>
      <c r="CK251" s="252"/>
      <c r="CL251" s="252"/>
      <c r="CM251" s="252"/>
      <c r="CN251" s="252"/>
      <c r="CO251" s="252"/>
      <c r="CP251" s="252"/>
      <c r="CQ251" s="252"/>
      <c r="CR251" s="252"/>
      <c r="CS251" s="252"/>
      <c r="CT251" s="252"/>
      <c r="CU251" s="252"/>
      <c r="CV251" s="252"/>
      <c r="CW251" s="252"/>
      <c r="CX251" s="252"/>
      <c r="CY251" s="252"/>
      <c r="CZ251" s="252"/>
      <c r="DA251" s="252"/>
      <c r="DB251" s="252"/>
      <c r="DC251" s="252"/>
      <c r="DD251" s="252"/>
      <c r="DE251" s="252"/>
      <c r="DF251" s="252"/>
    </row>
    <row r="252" spans="1:110" s="251" customFormat="1" ht="15" customHeight="1">
      <c r="A252" s="253"/>
      <c r="CA252" s="252"/>
      <c r="CB252" s="252"/>
      <c r="CC252" s="252"/>
      <c r="CD252" s="252"/>
      <c r="CE252" s="252"/>
      <c r="CF252" s="252"/>
      <c r="CG252" s="252"/>
      <c r="CH252" s="252"/>
      <c r="CI252" s="252"/>
      <c r="CJ252" s="252"/>
      <c r="CK252" s="252"/>
      <c r="CL252" s="252"/>
      <c r="CM252" s="252"/>
      <c r="CN252" s="252"/>
      <c r="CO252" s="252"/>
      <c r="CP252" s="252"/>
      <c r="CQ252" s="252"/>
      <c r="CR252" s="252"/>
      <c r="CS252" s="252"/>
      <c r="CT252" s="252"/>
      <c r="CU252" s="252"/>
      <c r="CV252" s="252"/>
      <c r="CW252" s="252"/>
      <c r="CX252" s="252"/>
      <c r="CY252" s="252"/>
      <c r="CZ252" s="252"/>
      <c r="DA252" s="252"/>
      <c r="DB252" s="252"/>
      <c r="DC252" s="252"/>
      <c r="DD252" s="252"/>
      <c r="DE252" s="252"/>
      <c r="DF252" s="252"/>
    </row>
    <row r="253" spans="1:110" s="251" customFormat="1" ht="15" customHeight="1">
      <c r="A253" s="253"/>
      <c r="CA253" s="252"/>
      <c r="CB253" s="252"/>
      <c r="CC253" s="252"/>
      <c r="CD253" s="252"/>
      <c r="CE253" s="252"/>
      <c r="CF253" s="252"/>
      <c r="CG253" s="252"/>
      <c r="CH253" s="252"/>
      <c r="CI253" s="252"/>
      <c r="CJ253" s="252"/>
      <c r="CK253" s="252"/>
      <c r="CL253" s="252"/>
      <c r="CM253" s="252"/>
      <c r="CN253" s="252"/>
      <c r="CO253" s="252"/>
      <c r="CP253" s="252"/>
      <c r="CQ253" s="252"/>
      <c r="CR253" s="252"/>
      <c r="CS253" s="252"/>
      <c r="CT253" s="252"/>
      <c r="CU253" s="252"/>
      <c r="CV253" s="252"/>
      <c r="CW253" s="252"/>
      <c r="CX253" s="252"/>
      <c r="CY253" s="252"/>
      <c r="CZ253" s="252"/>
      <c r="DA253" s="252"/>
      <c r="DB253" s="252"/>
      <c r="DC253" s="252"/>
      <c r="DD253" s="252"/>
      <c r="DE253" s="252"/>
      <c r="DF253" s="252"/>
    </row>
    <row r="254" spans="1:110" s="251" customFormat="1" ht="15" customHeight="1">
      <c r="A254" s="253"/>
      <c r="CA254" s="252"/>
      <c r="CB254" s="252"/>
      <c r="CC254" s="252"/>
      <c r="CD254" s="252"/>
      <c r="CE254" s="252"/>
      <c r="CF254" s="252"/>
      <c r="CG254" s="252"/>
      <c r="CH254" s="252"/>
      <c r="CI254" s="252"/>
      <c r="CJ254" s="252"/>
      <c r="CK254" s="252"/>
      <c r="CL254" s="252"/>
      <c r="CM254" s="252"/>
      <c r="CN254" s="252"/>
      <c r="CO254" s="252"/>
      <c r="CP254" s="252"/>
      <c r="CQ254" s="252"/>
      <c r="CR254" s="252"/>
      <c r="CS254" s="252"/>
      <c r="CT254" s="252"/>
      <c r="CU254" s="252"/>
      <c r="CV254" s="252"/>
      <c r="CW254" s="252"/>
      <c r="CX254" s="252"/>
      <c r="CY254" s="252"/>
      <c r="CZ254" s="252"/>
      <c r="DA254" s="252"/>
      <c r="DB254" s="252"/>
      <c r="DC254" s="252"/>
      <c r="DD254" s="252"/>
      <c r="DE254" s="252"/>
      <c r="DF254" s="252"/>
    </row>
    <row r="255" spans="1:110" s="251" customFormat="1" ht="15" customHeight="1">
      <c r="A255" s="253"/>
      <c r="CA255" s="252"/>
      <c r="CB255" s="252"/>
      <c r="CC255" s="252"/>
      <c r="CD255" s="252"/>
      <c r="CE255" s="252"/>
      <c r="CF255" s="252"/>
      <c r="CG255" s="252"/>
      <c r="CH255" s="252"/>
      <c r="CI255" s="252"/>
      <c r="CJ255" s="252"/>
      <c r="CK255" s="252"/>
      <c r="CL255" s="252"/>
      <c r="CM255" s="252"/>
      <c r="CN255" s="252"/>
      <c r="CO255" s="252"/>
      <c r="CP255" s="252"/>
      <c r="CQ255" s="252"/>
      <c r="CR255" s="252"/>
      <c r="CS255" s="252"/>
      <c r="CT255" s="252"/>
      <c r="CU255" s="252"/>
      <c r="CV255" s="252"/>
      <c r="CW255" s="252"/>
      <c r="CX255" s="252"/>
      <c r="CY255" s="252"/>
      <c r="CZ255" s="252"/>
      <c r="DA255" s="252"/>
      <c r="DB255" s="252"/>
      <c r="DC255" s="252"/>
      <c r="DD255" s="252"/>
      <c r="DE255" s="252"/>
      <c r="DF255" s="252"/>
    </row>
    <row r="256" spans="1:110" s="251" customFormat="1" ht="15" customHeight="1">
      <c r="A256" s="253"/>
      <c r="CA256" s="252"/>
      <c r="CB256" s="252"/>
      <c r="CC256" s="252"/>
      <c r="CD256" s="252"/>
      <c r="CE256" s="252"/>
      <c r="CF256" s="252"/>
      <c r="CG256" s="252"/>
      <c r="CH256" s="252"/>
      <c r="CI256" s="252"/>
      <c r="CJ256" s="252"/>
      <c r="CK256" s="252"/>
      <c r="CL256" s="252"/>
      <c r="CM256" s="252"/>
      <c r="CN256" s="252"/>
      <c r="CO256" s="252"/>
      <c r="CP256" s="252"/>
      <c r="CQ256" s="252"/>
      <c r="CR256" s="252"/>
      <c r="CS256" s="252"/>
      <c r="CT256" s="252"/>
      <c r="CU256" s="252"/>
      <c r="CV256" s="252"/>
      <c r="CW256" s="252"/>
      <c r="CX256" s="252"/>
      <c r="CY256" s="252"/>
      <c r="CZ256" s="252"/>
      <c r="DA256" s="252"/>
      <c r="DB256" s="252"/>
      <c r="DC256" s="252"/>
      <c r="DD256" s="252"/>
      <c r="DE256" s="252"/>
      <c r="DF256" s="252"/>
    </row>
    <row r="257" spans="1:110" s="251" customFormat="1" ht="15" customHeight="1">
      <c r="A257" s="253"/>
      <c r="CA257" s="252"/>
      <c r="CB257" s="252"/>
      <c r="CC257" s="252"/>
      <c r="CD257" s="252"/>
      <c r="CE257" s="252"/>
      <c r="CF257" s="252"/>
      <c r="CG257" s="252"/>
      <c r="CH257" s="252"/>
      <c r="CI257" s="252"/>
      <c r="CJ257" s="252"/>
      <c r="CK257" s="252"/>
      <c r="CL257" s="252"/>
      <c r="CM257" s="252"/>
      <c r="CN257" s="252"/>
      <c r="CO257" s="252"/>
      <c r="CP257" s="252"/>
      <c r="CQ257" s="252"/>
      <c r="CR257" s="252"/>
      <c r="CS257" s="252"/>
      <c r="CT257" s="252"/>
      <c r="CU257" s="252"/>
      <c r="CV257" s="252"/>
      <c r="CW257" s="252"/>
      <c r="CX257" s="252"/>
      <c r="CY257" s="252"/>
      <c r="CZ257" s="252"/>
      <c r="DA257" s="252"/>
      <c r="DB257" s="252"/>
      <c r="DC257" s="252"/>
      <c r="DD257" s="252"/>
      <c r="DE257" s="252"/>
      <c r="DF257" s="252"/>
    </row>
    <row r="258" spans="1:110" s="251" customFormat="1" ht="15" customHeight="1">
      <c r="A258" s="253"/>
      <c r="CA258" s="252"/>
      <c r="CB258" s="252"/>
      <c r="CC258" s="252"/>
      <c r="CD258" s="252"/>
      <c r="CE258" s="252"/>
      <c r="CF258" s="252"/>
      <c r="CG258" s="252"/>
      <c r="CH258" s="252"/>
      <c r="CI258" s="252"/>
      <c r="CJ258" s="252"/>
      <c r="CK258" s="252"/>
      <c r="CL258" s="252"/>
      <c r="CM258" s="252"/>
      <c r="CN258" s="252"/>
      <c r="CO258" s="252"/>
      <c r="CP258" s="252"/>
      <c r="CQ258" s="252"/>
      <c r="CR258" s="252"/>
      <c r="CS258" s="252"/>
      <c r="CT258" s="252"/>
      <c r="CU258" s="252"/>
      <c r="CV258" s="252"/>
      <c r="CW258" s="252"/>
      <c r="CX258" s="252"/>
      <c r="CY258" s="252"/>
      <c r="CZ258" s="252"/>
      <c r="DA258" s="252"/>
      <c r="DB258" s="252"/>
      <c r="DC258" s="252"/>
      <c r="DD258" s="252"/>
      <c r="DE258" s="252"/>
      <c r="DF258" s="252"/>
    </row>
    <row r="259" spans="1:110" s="251" customFormat="1" ht="15" customHeight="1">
      <c r="A259" s="253"/>
      <c r="CA259" s="252"/>
      <c r="CB259" s="252"/>
      <c r="CC259" s="252"/>
      <c r="CD259" s="252"/>
      <c r="CE259" s="252"/>
      <c r="CF259" s="252"/>
      <c r="CG259" s="252"/>
      <c r="CH259" s="252"/>
      <c r="CI259" s="252"/>
      <c r="CJ259" s="252"/>
      <c r="CK259" s="252"/>
      <c r="CL259" s="252"/>
      <c r="CM259" s="252"/>
      <c r="CN259" s="252"/>
      <c r="CO259" s="252"/>
      <c r="CP259" s="252"/>
      <c r="CQ259" s="252"/>
      <c r="CR259" s="252"/>
      <c r="CS259" s="252"/>
      <c r="CT259" s="252"/>
      <c r="CU259" s="252"/>
      <c r="CV259" s="252"/>
      <c r="CW259" s="252"/>
      <c r="CX259" s="252"/>
      <c r="CY259" s="252"/>
      <c r="CZ259" s="252"/>
      <c r="DA259" s="252"/>
      <c r="DB259" s="252"/>
      <c r="DC259" s="252"/>
      <c r="DD259" s="252"/>
      <c r="DE259" s="252"/>
      <c r="DF259" s="252"/>
    </row>
    <row r="260" spans="1:110" s="251" customFormat="1" ht="15" customHeight="1">
      <c r="A260" s="253"/>
      <c r="CA260" s="252"/>
      <c r="CB260" s="252"/>
      <c r="CC260" s="252"/>
      <c r="CD260" s="252"/>
      <c r="CE260" s="252"/>
      <c r="CF260" s="252"/>
      <c r="CG260" s="252"/>
      <c r="CH260" s="252"/>
      <c r="CI260" s="252"/>
      <c r="CJ260" s="252"/>
      <c r="CK260" s="252"/>
      <c r="CL260" s="252"/>
      <c r="CM260" s="252"/>
      <c r="CN260" s="252"/>
      <c r="CO260" s="252"/>
      <c r="CP260" s="252"/>
      <c r="CQ260" s="252"/>
      <c r="CR260" s="252"/>
      <c r="CS260" s="252"/>
      <c r="CT260" s="252"/>
      <c r="CU260" s="252"/>
      <c r="CV260" s="252"/>
      <c r="CW260" s="252"/>
      <c r="CX260" s="252"/>
      <c r="CY260" s="252"/>
      <c r="CZ260" s="252"/>
      <c r="DA260" s="252"/>
      <c r="DB260" s="252"/>
      <c r="DC260" s="252"/>
      <c r="DD260" s="252"/>
      <c r="DE260" s="252"/>
      <c r="DF260" s="252"/>
    </row>
    <row r="261" spans="1:110" s="251" customFormat="1" ht="15" customHeight="1">
      <c r="A261" s="253"/>
      <c r="CA261" s="252"/>
      <c r="CB261" s="252"/>
      <c r="CC261" s="252"/>
      <c r="CD261" s="252"/>
      <c r="CE261" s="252"/>
      <c r="CF261" s="252"/>
      <c r="CG261" s="252"/>
      <c r="CH261" s="252"/>
      <c r="CI261" s="252"/>
      <c r="CJ261" s="252"/>
      <c r="CK261" s="252"/>
      <c r="CL261" s="252"/>
      <c r="CM261" s="252"/>
      <c r="CN261" s="252"/>
      <c r="CO261" s="252"/>
      <c r="CP261" s="252"/>
      <c r="CQ261" s="252"/>
      <c r="CR261" s="252"/>
      <c r="CS261" s="252"/>
      <c r="CT261" s="252"/>
      <c r="CU261" s="252"/>
      <c r="CV261" s="252"/>
      <c r="CW261" s="252"/>
      <c r="CX261" s="252"/>
      <c r="CY261" s="252"/>
      <c r="CZ261" s="252"/>
      <c r="DA261" s="252"/>
      <c r="DB261" s="252"/>
      <c r="DC261" s="252"/>
      <c r="DD261" s="252"/>
      <c r="DE261" s="252"/>
      <c r="DF261" s="252"/>
    </row>
    <row r="262" spans="1:110" s="251" customFormat="1" ht="15" customHeight="1">
      <c r="A262" s="253"/>
      <c r="CA262" s="252"/>
      <c r="CB262" s="252"/>
      <c r="CC262" s="252"/>
      <c r="CD262" s="252"/>
      <c r="CE262" s="252"/>
      <c r="CF262" s="252"/>
      <c r="CG262" s="252"/>
      <c r="CH262" s="252"/>
      <c r="CI262" s="252"/>
      <c r="CJ262" s="252"/>
      <c r="CK262" s="252"/>
      <c r="CL262" s="252"/>
      <c r="CM262" s="252"/>
      <c r="CN262" s="252"/>
      <c r="CO262" s="252"/>
      <c r="CP262" s="252"/>
      <c r="CQ262" s="252"/>
      <c r="CR262" s="252"/>
      <c r="CS262" s="252"/>
      <c r="CT262" s="252"/>
      <c r="CU262" s="252"/>
      <c r="CV262" s="252"/>
      <c r="CW262" s="252"/>
      <c r="CX262" s="252"/>
      <c r="CY262" s="252"/>
      <c r="CZ262" s="252"/>
      <c r="DA262" s="252"/>
      <c r="DB262" s="252"/>
      <c r="DC262" s="252"/>
      <c r="DD262" s="252"/>
      <c r="DE262" s="252"/>
      <c r="DF262" s="252"/>
    </row>
    <row r="263" spans="1:110" s="251" customFormat="1" ht="15" customHeight="1">
      <c r="A263" s="253"/>
      <c r="CA263" s="252"/>
      <c r="CB263" s="252"/>
      <c r="CC263" s="252"/>
      <c r="CD263" s="252"/>
      <c r="CE263" s="252"/>
      <c r="CF263" s="252"/>
      <c r="CG263" s="252"/>
      <c r="CH263" s="252"/>
      <c r="CI263" s="252"/>
      <c r="CJ263" s="252"/>
      <c r="CK263" s="252"/>
      <c r="CL263" s="252"/>
      <c r="CM263" s="252"/>
      <c r="CN263" s="252"/>
      <c r="CO263" s="252"/>
      <c r="CP263" s="252"/>
      <c r="CQ263" s="252"/>
      <c r="CR263" s="252"/>
      <c r="CS263" s="252"/>
      <c r="CT263" s="252"/>
      <c r="CU263" s="252"/>
      <c r="CV263" s="252"/>
      <c r="CW263" s="252"/>
      <c r="CX263" s="252"/>
      <c r="CY263" s="252"/>
      <c r="CZ263" s="252"/>
      <c r="DA263" s="252"/>
      <c r="DB263" s="252"/>
      <c r="DC263" s="252"/>
      <c r="DD263" s="252"/>
      <c r="DE263" s="252"/>
      <c r="DF263" s="252"/>
    </row>
    <row r="264" spans="1:110" s="251" customFormat="1" ht="15" customHeight="1">
      <c r="A264" s="253"/>
      <c r="CA264" s="252"/>
      <c r="CB264" s="252"/>
      <c r="CC264" s="252"/>
      <c r="CD264" s="252"/>
      <c r="CE264" s="252"/>
      <c r="CF264" s="252"/>
      <c r="CG264" s="252"/>
      <c r="CH264" s="252"/>
      <c r="CI264" s="252"/>
      <c r="CJ264" s="252"/>
      <c r="CK264" s="252"/>
      <c r="CL264" s="252"/>
      <c r="CM264" s="252"/>
      <c r="CN264" s="252"/>
      <c r="CO264" s="252"/>
      <c r="CP264" s="252"/>
      <c r="CQ264" s="252"/>
      <c r="CR264" s="252"/>
      <c r="CS264" s="252"/>
      <c r="CT264" s="252"/>
      <c r="CU264" s="252"/>
      <c r="CV264" s="252"/>
      <c r="CW264" s="252"/>
      <c r="CX264" s="252"/>
      <c r="CY264" s="252"/>
      <c r="CZ264" s="252"/>
      <c r="DA264" s="252"/>
      <c r="DB264" s="252"/>
      <c r="DC264" s="252"/>
      <c r="DD264" s="252"/>
      <c r="DE264" s="252"/>
      <c r="DF264" s="252"/>
    </row>
    <row r="265" spans="1:110" s="251" customFormat="1" ht="15" customHeight="1">
      <c r="A265" s="253"/>
      <c r="CA265" s="252"/>
      <c r="CB265" s="252"/>
      <c r="CC265" s="252"/>
      <c r="CD265" s="252"/>
      <c r="CE265" s="252"/>
      <c r="CF265" s="252"/>
      <c r="CG265" s="252"/>
      <c r="CH265" s="252"/>
      <c r="CI265" s="252"/>
      <c r="CJ265" s="252"/>
      <c r="CK265" s="252"/>
      <c r="CL265" s="252"/>
      <c r="CM265" s="252"/>
      <c r="CN265" s="252"/>
      <c r="CO265" s="252"/>
      <c r="CP265" s="252"/>
      <c r="CQ265" s="252"/>
      <c r="CR265" s="252"/>
      <c r="CS265" s="252"/>
      <c r="CT265" s="252"/>
      <c r="CU265" s="252"/>
      <c r="CV265" s="252"/>
      <c r="CW265" s="252"/>
      <c r="CX265" s="252"/>
      <c r="CY265" s="252"/>
      <c r="CZ265" s="252"/>
      <c r="DA265" s="252"/>
      <c r="DB265" s="252"/>
      <c r="DC265" s="252"/>
      <c r="DD265" s="252"/>
      <c r="DE265" s="252"/>
      <c r="DF265" s="252"/>
    </row>
    <row r="266" spans="1:110" s="251" customFormat="1" ht="15" customHeight="1">
      <c r="A266" s="253"/>
      <c r="CA266" s="252"/>
      <c r="CB266" s="252"/>
      <c r="CC266" s="252"/>
      <c r="CD266" s="252"/>
      <c r="CE266" s="252"/>
      <c r="CF266" s="252"/>
      <c r="CG266" s="252"/>
      <c r="CH266" s="252"/>
      <c r="CI266" s="252"/>
      <c r="CJ266" s="252"/>
      <c r="CK266" s="252"/>
      <c r="CL266" s="252"/>
      <c r="CM266" s="252"/>
      <c r="CN266" s="252"/>
      <c r="CO266" s="252"/>
      <c r="CP266" s="252"/>
      <c r="CQ266" s="252"/>
      <c r="CR266" s="252"/>
      <c r="CS266" s="252"/>
      <c r="CT266" s="252"/>
      <c r="CU266" s="252"/>
      <c r="CV266" s="252"/>
      <c r="CW266" s="252"/>
      <c r="CX266" s="252"/>
      <c r="CY266" s="252"/>
      <c r="CZ266" s="252"/>
      <c r="DA266" s="252"/>
      <c r="DB266" s="252"/>
      <c r="DC266" s="252"/>
      <c r="DD266" s="252"/>
      <c r="DE266" s="252"/>
      <c r="DF266" s="252"/>
    </row>
  </sheetData>
  <sheetProtection formatCells="0"/>
  <mergeCells count="37">
    <mergeCell ref="B50:AL56"/>
    <mergeCell ref="A1:AL2"/>
    <mergeCell ref="B5:AL6"/>
    <mergeCell ref="B7:AL27"/>
    <mergeCell ref="B30:AL32"/>
    <mergeCell ref="B33:AL47"/>
    <mergeCell ref="B121:AL123"/>
    <mergeCell ref="B59:AL61"/>
    <mergeCell ref="B62:AL70"/>
    <mergeCell ref="B73:AL74"/>
    <mergeCell ref="B75:AL84"/>
    <mergeCell ref="B87:AL88"/>
    <mergeCell ref="B89:AL89"/>
    <mergeCell ref="B92:AL93"/>
    <mergeCell ref="B94:AL106"/>
    <mergeCell ref="B109:AL112"/>
    <mergeCell ref="B115:AL117"/>
    <mergeCell ref="B118:AL118"/>
    <mergeCell ref="B181:AL198"/>
    <mergeCell ref="B126:AL127"/>
    <mergeCell ref="B130:AL131"/>
    <mergeCell ref="B132:AL135"/>
    <mergeCell ref="B138:AL142"/>
    <mergeCell ref="B143:AL147"/>
    <mergeCell ref="B150:AL154"/>
    <mergeCell ref="B155:AL156"/>
    <mergeCell ref="B159:AL160"/>
    <mergeCell ref="B161:AL171"/>
    <mergeCell ref="B174:AL176"/>
    <mergeCell ref="B179:AL180"/>
    <mergeCell ref="B234:AL234"/>
    <mergeCell ref="B201:AL202"/>
    <mergeCell ref="B203:AL217"/>
    <mergeCell ref="B220:AL221"/>
    <mergeCell ref="B224:AL225"/>
    <mergeCell ref="B228:AL228"/>
    <mergeCell ref="B231:AL231"/>
  </mergeCells>
  <phoneticPr fontId="5"/>
  <printOptions horizontalCentered="1"/>
  <pageMargins left="0.39370078740157483" right="0.19685039370078741" top="0.39370078740157483" bottom="0.27559055118110237" header="0.11811023622047245" footer="0.11811023622047245"/>
  <pageSetup paperSize="9" scale="98" fitToWidth="0" fitToHeight="0" orientation="portrait" r:id="rId1"/>
  <headerFooter scaleWithDoc="0" alignWithMargins="0">
    <oddFooter>&amp;R&amp;"游ゴシック,標準"&amp;9加算・減算項目の説明（特定）_20240601改訂</oddFooter>
  </headerFooter>
  <rowBreaks count="5" manualBreakCount="5">
    <brk id="48" max="38" man="1"/>
    <brk id="90" max="37" man="1"/>
    <brk id="136" max="37" man="1"/>
    <brk id="177" max="37" man="1"/>
    <brk id="218"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０作成にあたっての注意事項</vt:lpstr>
      <vt:lpstr>１事業主体　２事業概要</vt:lpstr>
      <vt:lpstr>３建物概要</vt:lpstr>
      <vt:lpstr>４サービス内容</vt:lpstr>
      <vt:lpstr>５職員体制</vt:lpstr>
      <vt:lpstr>６利用料金 </vt:lpstr>
      <vt:lpstr>７入居者状況 </vt:lpstr>
      <vt:lpstr>８苦情等体制　９情報開示 </vt:lpstr>
      <vt:lpstr>10その他 </vt:lpstr>
      <vt:lpstr>別添１</vt:lpstr>
      <vt:lpstr>事業所一覧</vt:lpstr>
      <vt:lpstr>20221001_介護サービス等一覧表（混合型）A4・縦</vt:lpstr>
      <vt:lpstr>別添３</vt:lpstr>
      <vt:lpstr>別添４</vt:lpstr>
      <vt:lpstr>加算・減算の説明</vt:lpstr>
      <vt:lpstr>'０作成にあたっての注意事項'!Print_Area</vt:lpstr>
      <vt:lpstr>'10その他 '!Print_Area</vt:lpstr>
      <vt:lpstr>'１事業主体　２事業概要'!Print_Area</vt:lpstr>
      <vt:lpstr>'20221001_介護サービス等一覧表（混合型）A4・縦'!Print_Area</vt:lpstr>
      <vt:lpstr>'３建物概要'!Print_Area</vt:lpstr>
      <vt:lpstr>'４サービス内容'!Print_Area</vt:lpstr>
      <vt:lpstr>'５職員体制'!Print_Area</vt:lpstr>
      <vt:lpstr>'６利用料金 '!Print_Area</vt:lpstr>
      <vt:lpstr>'７入居者状況 '!Print_Area</vt:lpstr>
      <vt:lpstr>'８苦情等体制　９情報開示 '!Print_Area</vt:lpstr>
      <vt:lpstr>加算・減算の説明!Print_Area</vt:lpstr>
      <vt:lpstr>事業所一覧!Print_Area</vt:lpstr>
      <vt:lpstr>別添１!Print_Area</vt:lpstr>
      <vt:lpstr>別添３!Print_Area</vt:lpstr>
      <vt:lpstr>別添４!Print_Area</vt:lpstr>
      <vt:lpstr>事業所一覧!Print_Titles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hirota</dc:creator>
  <cp:lastModifiedBy>sup93029</cp:lastModifiedBy>
  <cp:lastPrinted>2024-08-29T08:31:11Z</cp:lastPrinted>
  <dcterms:created xsi:type="dcterms:W3CDTF">2006-04-10T13:47:18Z</dcterms:created>
  <dcterms:modified xsi:type="dcterms:W3CDTF">2024-09-18T01:11:14Z</dcterms:modified>
</cp:coreProperties>
</file>