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mc:Choice Requires="x15">
      <x15ac:absPath xmlns:x15ac="http://schemas.microsoft.com/office/spreadsheetml/2010/11/ac" url="\\G0000SV1NS701\d11757$\doc\財政\06 決算・健全化\26 財政状況資料集\財政状況資料集【H24～】\R7（R6決算）\14_ホームページ掲載用（2回目）\"/>
    </mc:Choice>
  </mc:AlternateContent>
  <xr:revisionPtr revIDLastSave="0" documentId="13_ncr:1_{AE59CD7C-3316-418E-A2A9-60F8D1BCD24B}" xr6:coauthVersionLast="47" xr6:coauthVersionMax="47" xr10:uidLastSave="{00000000-0000-0000-0000-000000000000}"/>
  <bookViews>
    <workbookView xWindow="-108" yWindow="-108" windowWidth="23256" windowHeight="13896"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O35" i="10"/>
  <c r="BE35" i="10"/>
  <c r="BW34" i="10"/>
  <c r="BW35" i="10" s="1"/>
  <c r="BE34" i="10"/>
  <c r="C34" i="10"/>
  <c r="BW36" i="10" l="1"/>
  <c r="BW37" i="10" s="1"/>
  <c r="BW38" i="10" s="1"/>
  <c r="BW39" i="10" s="1"/>
  <c r="BW40" i="10" s="1"/>
  <c r="BW41" i="10" s="1"/>
  <c r="C35" i="10"/>
  <c r="C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U34" i="10"/>
  <c r="U35" i="10" l="1"/>
  <c r="U36" i="10" s="1"/>
  <c r="AM34" i="10"/>
  <c r="AM35" i="10" s="1"/>
</calcChain>
</file>

<file path=xl/sharedStrings.xml><?xml version="1.0" encoding="utf-8"?>
<sst xmlns="http://schemas.openxmlformats.org/spreadsheetml/2006/main" count="1113" uniqueCount="573">
  <si>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</si>
  <si>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</si>
  <si>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</si>
  <si>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</si>
  <si>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</si>
  <si>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</si>
  <si>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</si>
  <si>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</si>
  <si>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</si>
  <si>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</si>
  <si>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</si>
  <si>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</si>
  <si>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</si>
  <si>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</si>
  <si>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</si>
  <si>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</si>
  <si>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</si>
  <si>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</si>
  <si>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</si>
  <si>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</si>
  <si>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</si>
  <si>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</si>
  <si>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</si>
  <si>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</si>
  <si>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</si>
  <si>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</si>
  <si>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</si>
  <si>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</si>
  <si>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</si>
  <si>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</si>
  <si>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</si>
  <si>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</si>
  <si>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</si>
  <si>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</si>
  <si>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</si>
  <si>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</si>
  <si>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</si>
  <si>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</si>
  <si>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</si>
  <si>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</si>
  <si>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</si>
  <si>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</si>
  <si>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</si>
  <si>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</si>
  <si>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</si>
  <si>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</si>
  <si>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</si>
  <si>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</si>
  <si>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</si>
  <si>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</si>
  <si>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</si>
  <si>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</si>
  <si>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</si>
  <si>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</si>
  <si>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</si>
  <si>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</si>
  <si>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</si>
  <si>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</si>
  <si>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</si>
  <si>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</si>
  <si>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</si>
  <si>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</si>
  <si>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</si>
  <si>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</si>
  <si>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</si>
  <si>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</si>
  <si>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</si>
  <si>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</si>
  <si>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</si>
  <si>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</si>
  <si>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</si>
  <si>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</si>
  <si>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</si>
  <si>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</si>
  <si>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</si>
  <si>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</si>
  <si>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</si>
  <si>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</si>
  <si>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</si>
  <si>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大阪府</t>
    <phoneticPr fontId="5"/>
  </si>
  <si>
    <t>市町村類型</t>
    <phoneticPr fontId="5"/>
  </si>
  <si>
    <t>中核市</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</si>
  <si>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</si>
  <si>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</si>
  <si>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</si>
  <si>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</si>
  <si>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</si>
  <si>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</si>
  <si>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</si>
  <si>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</si>
  <si>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</si>
  <si>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</si>
  <si>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</si>
  <si>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</si>
  <si>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寝屋川市</t>
    <phoneticPr fontId="5"/>
  </si>
  <si>
    <t>地方交付税種地</t>
    <rPh sb="0" eb="2">
      <t>チホウ</t>
    </rPh>
    <rPh sb="2" eb="5">
      <t>コウフゼイ</t>
    </rPh>
    <rPh sb="5" eb="6">
      <t>シュ</t>
    </rPh>
    <rPh sb="6" eb="7">
      <t>チ</t>
    </rPh>
    <phoneticPr fontId="5"/>
  </si>
  <si>
    <t>2-9</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</si>
  <si>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</si>
  <si>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</si>
  <si>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</si>
  <si>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</si>
  <si>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</si>
  <si>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</si>
  <si>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</si>
  <si>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</si>
  <si>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</si>
  <si>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</si>
  <si>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</si>
  <si>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</si>
  <si>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</si>
  <si>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</si>
  <si>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</si>
  <si>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</si>
  <si>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</si>
  <si>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</si>
  <si>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</si>
  <si>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</si>
  <si>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</si>
  <si>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-3.3</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</si>
  <si>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</si>
  <si>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</si>
  <si>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</si>
  <si>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</si>
  <si>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</si>
  <si>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</si>
  <si>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</si>
  <si>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</si>
  <si>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</si>
  <si>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</si>
  <si>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</si>
  <si>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</si>
  <si>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</si>
  <si>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</si>
  <si>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</si>
  <si>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</si>
  <si>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</si>
  <si>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</si>
  <si>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</si>
  <si>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</si>
  <si>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</si>
  <si>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</si>
  <si>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-0.6</t>
    <phoneticPr fontId="5"/>
  </si>
  <si>
    <t>基準財政需要額</t>
    <phoneticPr fontId="25"/>
  </si>
  <si>
    <t>うち日本人(％)</t>
    <phoneticPr fontId="5"/>
  </si>
  <si>
    <t>-0.7</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</si>
  <si>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</si>
  <si>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</si>
  <si>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</si>
  <si>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</si>
  <si>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</si>
  <si>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</si>
  <si>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</si>
  <si>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</si>
  <si>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</si>
  <si>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</si>
  <si>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</si>
  <si>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</si>
  <si>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</si>
  <si>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</si>
  <si>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</si>
  <si>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</si>
  <si>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</si>
  <si>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</si>
  <si>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</si>
  <si>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</si>
  <si>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</si>
  <si>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</si>
  <si>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</si>
  <si>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</si>
  <si>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</si>
  <si>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</si>
  <si>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</si>
  <si>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</si>
  <si>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</si>
  <si>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</si>
  <si>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</si>
  <si>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</si>
  <si>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</si>
  <si>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</si>
  <si>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</si>
  <si>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</si>
  <si>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</si>
  <si>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</si>
  <si>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</si>
  <si>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</si>
  <si>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</si>
  <si>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</si>
  <si>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</si>
  <si>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</si>
  <si>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</si>
  <si>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</si>
  <si>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</si>
  <si>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</si>
  <si>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</si>
  <si>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</si>
  <si>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</si>
  <si>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</si>
  <si>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</si>
  <si>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</si>
  <si>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</si>
  <si>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</si>
  <si>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</si>
  <si>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</si>
  <si>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大阪府寝屋川市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</si>
  <si>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</si>
  <si>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</si>
  <si>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</si>
  <si>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</si>
  <si>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</si>
  <si>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</si>
  <si>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</si>
  <si>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</si>
  <si>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</si>
  <si>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</si>
  <si>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</si>
  <si>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</si>
  <si>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</si>
  <si>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</si>
  <si>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</si>
  <si>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</si>
  <si>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</si>
  <si>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</si>
  <si>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</si>
  <si>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</si>
  <si>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</si>
  <si>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</si>
  <si>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</si>
  <si>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</si>
  <si>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</si>
  <si>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</si>
  <si>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</si>
  <si>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</si>
  <si>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</si>
  <si>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</si>
  <si>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</si>
  <si>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</si>
  <si>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</si>
  <si>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</si>
  <si>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</si>
  <si>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</si>
  <si>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</si>
  <si>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</si>
  <si>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</si>
  <si>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</si>
  <si>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</si>
  <si>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</si>
  <si>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</si>
  <si>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</si>
  <si>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</si>
  <si>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</si>
  <si>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</si>
  <si>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</si>
  <si>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</si>
  <si>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</si>
  <si>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</si>
  <si>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</si>
  <si>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</si>
  <si>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</si>
  <si>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</si>
  <si>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</si>
  <si>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</si>
  <si>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</si>
  <si>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</si>
  <si>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</si>
  <si>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</si>
  <si>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</si>
  <si>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</si>
  <si>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</si>
  <si>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</si>
  <si>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</si>
  <si>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</si>
  <si>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</si>
  <si>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</si>
  <si>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</si>
  <si>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</si>
  <si>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</si>
  <si>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</si>
  <si>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</si>
  <si>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</si>
  <si>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</si>
  <si>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</si>
  <si>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</si>
  <si>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</si>
  <si>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</si>
  <si>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</si>
  <si>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</si>
  <si>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</si>
  <si>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</si>
  <si>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</si>
  <si>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</si>
  <si>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</si>
  <si>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</si>
  <si>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</si>
  <si>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</si>
  <si>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</si>
  <si>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</si>
  <si>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</si>
  <si>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</si>
  <si>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</si>
  <si>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</si>
  <si>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</si>
  <si>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</si>
  <si>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</si>
  <si>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</si>
  <si>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</si>
  <si>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</si>
  <si>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</si>
  <si>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</si>
  <si>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</si>
  <si>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</si>
  <si>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</si>
  <si>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</si>
  <si>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</si>
  <si>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</si>
  <si>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</si>
  <si>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</si>
  <si>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</si>
  <si>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</si>
  <si>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</si>
  <si>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</si>
  <si>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</si>
  <si>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</si>
  <si>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</si>
  <si>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</si>
  <si>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</si>
  <si>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</si>
  <si>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</si>
  <si>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</si>
  <si>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</si>
  <si>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</si>
  <si>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</si>
  <si>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</si>
  <si>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</si>
  <si>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</si>
  <si>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</si>
  <si>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</si>
  <si>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</si>
  <si>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</si>
  <si>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</si>
  <si>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</si>
  <si>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</si>
  <si>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</si>
  <si>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</si>
  <si>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</si>
  <si>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</si>
  <si>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</si>
  <si>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</si>
  <si>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</si>
  <si>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</si>
  <si>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</si>
  <si>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</si>
  <si>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</si>
  <si>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</si>
  <si>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</si>
  <si>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大阪府寝屋川市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</si>
  <si>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</si>
  <si>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</si>
  <si>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</si>
  <si>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</si>
  <si>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</si>
  <si>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</si>
  <si>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</si>
  <si>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</si>
  <si>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</si>
  <si>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</si>
  <si>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</si>
  <si>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</si>
  <si>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</si>
  <si>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</si>
  <si>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</si>
  <si>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</si>
  <si>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</si>
  <si>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</si>
  <si>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</si>
  <si>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</si>
  <si>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公共用地先行取得事業特別会計</t>
    <phoneticPr fontId="5"/>
  </si>
  <si>
    <t>母子父子寡婦福祉資金貸付金特別会計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</si>
  <si>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</si>
  <si>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</si>
  <si>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</si>
  <si>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</si>
  <si>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</si>
  <si>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</si>
  <si>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</si>
  <si>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</si>
  <si>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</si>
  <si>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</si>
  <si>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</si>
  <si>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</si>
  <si>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</si>
  <si>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</si>
  <si>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</si>
  <si>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</si>
  <si>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</si>
  <si>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</si>
  <si>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</si>
  <si>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</si>
  <si>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</si>
  <si>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</si>
  <si>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</si>
  <si>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</si>
  <si>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</si>
  <si>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</si>
  <si>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</si>
  <si>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</si>
  <si>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</si>
  <si>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</si>
  <si>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</si>
  <si>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</si>
  <si>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</si>
  <si>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</si>
  <si>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</si>
  <si>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</si>
  <si>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</si>
  <si>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</si>
  <si>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</si>
  <si>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</si>
  <si>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</si>
  <si>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</si>
  <si>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</si>
  <si>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</si>
  <si>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</si>
  <si>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</si>
  <si>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</si>
  <si>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</si>
  <si>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</si>
  <si>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</si>
  <si>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</si>
  <si>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</si>
  <si>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</si>
  <si>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</si>
  <si>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</si>
  <si>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</si>
  <si>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</si>
  <si>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</si>
  <si>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</si>
  <si>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</si>
  <si>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</si>
  <si>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</si>
  <si>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</si>
  <si>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</si>
  <si>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</si>
  <si>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</si>
  <si>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</si>
  <si>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</si>
  <si>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</si>
  <si>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</si>
  <si>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</si>
  <si>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</si>
  <si>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</si>
  <si>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</si>
  <si>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</si>
  <si>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</si>
  <si>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</si>
  <si>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</si>
  <si>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</si>
  <si>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</si>
  <si>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</si>
  <si>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</si>
  <si>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</si>
  <si>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</si>
  <si>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</si>
  <si>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</si>
  <si>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</si>
  <si>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</si>
  <si>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</si>
  <si>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</si>
  <si>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</si>
  <si>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</si>
  <si>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</si>
  <si>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</si>
  <si>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</si>
  <si>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</si>
  <si>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</si>
  <si>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</si>
  <si>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</si>
  <si>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</si>
  <si>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</si>
  <si>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</si>
  <si>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</si>
  <si>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</si>
  <si>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</si>
  <si>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</si>
  <si>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</si>
  <si>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</si>
  <si>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</si>
  <si>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</si>
  <si>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</si>
  <si>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</si>
  <si>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</si>
  <si>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</si>
  <si>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</si>
  <si>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</si>
  <si>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</si>
  <si>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</si>
  <si>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</si>
  <si>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</si>
  <si>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</si>
  <si>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</si>
  <si>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</si>
  <si>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</si>
  <si>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</si>
  <si>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</si>
  <si>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</si>
  <si>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</si>
  <si>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</si>
  <si>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</si>
  <si>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</si>
  <si>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</si>
  <si>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</si>
  <si>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</si>
  <si>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</si>
  <si>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</si>
  <si>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</si>
  <si>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</si>
  <si>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</si>
  <si>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</si>
  <si>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</si>
  <si>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</si>
  <si>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</si>
  <si>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</si>
  <si>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</si>
  <si>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</si>
  <si>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</si>
  <si>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</si>
  <si>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</si>
  <si>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</si>
  <si>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</si>
  <si>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</si>
  <si>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</si>
  <si>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</si>
  <si>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0.77</t>
  </si>
  <si>
    <t>水道事業会計</t>
  </si>
  <si>
    <t>下水道事業会計</t>
  </si>
  <si>
    <t>一般会計</t>
  </si>
  <si>
    <t>後期高齢者医療特別会計</t>
  </si>
  <si>
    <t>介護保険特別会計</t>
  </si>
  <si>
    <t>国民健康保険特別会計</t>
  </si>
  <si>
    <t>公共用地先行取得事業特別会計</t>
  </si>
  <si>
    <t>母子父子寡婦福祉資金貸付金特別会計</t>
  </si>
  <si>
    <t>その他会計（赤字）</t>
  </si>
  <si>
    <t>その他会計（黒字）</t>
  </si>
  <si>
    <t>R02</t>
    <phoneticPr fontId="5"/>
  </si>
  <si>
    <t>R03</t>
    <phoneticPr fontId="5"/>
  </si>
  <si>
    <t>R04</t>
    <phoneticPr fontId="5"/>
  </si>
  <si>
    <t>R05</t>
    <phoneticPr fontId="5"/>
  </si>
  <si>
    <t>R06</t>
    <phoneticPr fontId="5"/>
  </si>
  <si>
    <t>アドバンス寝屋川マネジメント株式会社</t>
    <rPh sb="5" eb="8">
      <t>ネヤガワ</t>
    </rPh>
    <rPh sb="14" eb="18">
      <t>カブシキカイシャ</t>
    </rPh>
    <phoneticPr fontId="2"/>
  </si>
  <si>
    <t>北河内4市リサイクル施設組合</t>
    <rPh sb="0" eb="5">
      <t>キタカワチヨンシ</t>
    </rPh>
    <rPh sb="10" eb="12">
      <t>シセツ</t>
    </rPh>
    <rPh sb="12" eb="14">
      <t>クミアイ</t>
    </rPh>
    <phoneticPr fontId="2"/>
  </si>
  <si>
    <t>枚方寝屋川消防組合</t>
    <rPh sb="0" eb="5">
      <t>ヒラカタネヤガワ</t>
    </rPh>
    <rPh sb="5" eb="9">
      <t>ショウボウクミアイ</t>
    </rPh>
    <phoneticPr fontId="2"/>
  </si>
  <si>
    <t>大阪府都市競艇企業団</t>
    <rPh sb="0" eb="10">
      <t>オオサカフトシキョウテイキギョウダン</t>
    </rPh>
    <phoneticPr fontId="2"/>
  </si>
  <si>
    <t>淀川左岸水防事務組合</t>
    <rPh sb="0" eb="4">
      <t>ヨドガワサガン</t>
    </rPh>
    <rPh sb="4" eb="10">
      <t>スイボウジムクミアイ</t>
    </rPh>
    <phoneticPr fontId="2"/>
  </si>
  <si>
    <t>大阪府後期高齢者医療広域連合（一般会計）</t>
    <rPh sb="0" eb="12">
      <t>オオサカフコウキコウレイ</t>
    </rPh>
    <rPh sb="12" eb="14">
      <t>レンゴウ</t>
    </rPh>
    <rPh sb="15" eb="19">
      <t>イッパンカイケイ</t>
    </rPh>
    <phoneticPr fontId="2"/>
  </si>
  <si>
    <t>大阪府後期高齢者医療広域連合（後期高齢者医療特別会計）</t>
    <rPh sb="0" eb="14">
      <t>オオサカフコウキコウレイシャイリョウコウイキレンゴウ</t>
    </rPh>
    <rPh sb="15" eb="26">
      <t>コウキコウレイシャイリョウトクベツカイケイ</t>
    </rPh>
    <phoneticPr fontId="2"/>
  </si>
  <si>
    <t>大阪広域水道企業団（水道事業会計）</t>
    <rPh sb="0" eb="9">
      <t>オオサカコウイキスイドウキギョウダン</t>
    </rPh>
    <rPh sb="10" eb="14">
      <t>スイドウジギョウ</t>
    </rPh>
    <rPh sb="14" eb="16">
      <t>カイケイ</t>
    </rPh>
    <phoneticPr fontId="2"/>
  </si>
  <si>
    <t>大阪広域水道企業団（工業用水道事業会計）</t>
    <rPh sb="0" eb="9">
      <t>オオサカコウイキスイドウキギョウダン</t>
    </rPh>
    <rPh sb="10" eb="12">
      <t>コウギョウ</t>
    </rPh>
    <rPh sb="12" eb="13">
      <t>ヨウ</t>
    </rPh>
    <rPh sb="13" eb="15">
      <t>スイドウ</t>
    </rPh>
    <rPh sb="15" eb="17">
      <t>ジギョウ</t>
    </rPh>
    <rPh sb="17" eb="19">
      <t>カイケイ</t>
    </rPh>
    <phoneticPr fontId="2"/>
  </si>
  <si>
    <t>-</t>
    <phoneticPr fontId="2"/>
  </si>
  <si>
    <t>公共公益施設整備基金</t>
    <rPh sb="0" eb="4">
      <t>コウキョウコウエキ</t>
    </rPh>
    <rPh sb="4" eb="10">
      <t>シセツセイビキキン</t>
    </rPh>
    <phoneticPr fontId="5"/>
  </si>
  <si>
    <t>くらし・笑顔創生基金</t>
    <rPh sb="4" eb="6">
      <t>エガオ</t>
    </rPh>
    <rPh sb="6" eb="10">
      <t>ソウセイキキン</t>
    </rPh>
    <phoneticPr fontId="5"/>
  </si>
  <si>
    <t>職員退職手当基金</t>
    <rPh sb="0" eb="8">
      <t>ショクインタイショクテアテキキン</t>
    </rPh>
    <phoneticPr fontId="5"/>
  </si>
  <si>
    <t>福祉基金</t>
    <rPh sb="0" eb="4">
      <t>フクシキキン</t>
    </rPh>
    <phoneticPr fontId="5"/>
  </si>
  <si>
    <t>公園墓地管理基金</t>
    <rPh sb="0" eb="4">
      <t>コウエンボチ</t>
    </rPh>
    <rPh sb="4" eb="8">
      <t>カンリキキン</t>
    </rPh>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</si>
  <si>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</si>
  <si>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</si>
  <si>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将来負担比率については、地方債の新規発行の抑制により類似団体内平均値を下回る比率となっているが、有形固定資産減価償却率については、施設が古く、老朽化が進んでいるため、類似団体内平均値と比較して高い数値となっている。
　今後も、地方債の発行抑制や定員の適正化などにより、フロー、ストックの両面において、健全な財政を維持し、将来にわたり持続可能な財政基盤の確立を目指すとともに、公共施設等総合管理計画に基づき、公共施設等の更新・統廃合・長寿命化等を計画的に進める。</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</si>
  <si>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</si>
  <si>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</si>
  <si>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</si>
  <si>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</si>
  <si>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</si>
  <si>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</si>
  <si>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地方債の新規発行の抑制により、将来負担比率・実質公債費比率ともに類似団体内平均値を下回る比率となっている。
　今後も、地方債の発行抑制や定員の適正化などにより、フロー、ストックの両面において、健全な財政を維持し、将来にわたり持続可能な財政基盤の確立を目指す。</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</si>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</sst>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033D7938-566D-405F-BA36-94DC01828DFB}"/>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52191</c:v>
                </c:pt>
                <c:pt idx="1">
                  <c:v>48105</c:v>
                </c:pt>
                <c:pt idx="2">
                  <c:v>47446</c:v>
                </c:pt>
                <c:pt idx="3">
                  <c:v>48387</c:v>
                </c:pt>
                <c:pt idx="4">
                  <c:v>49684</c:v>
                </c:pt>
              </c:numCache>
            </c:numRef>
          </c:val>
          <c:smooth val="0"/>
          <c:extLst>
            <c:ext xmlns:c16="http://schemas.microsoft.com/office/drawing/2014/chart" uri="{C3380CC4-5D6E-409C-BE32-E72D297353CC}">
              <c16:uniqueId val="{00000000-6DC3-4DB7-8481-2E52A84CCE19}"/>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42052</c:v>
                </c:pt>
                <c:pt idx="1">
                  <c:v>40501</c:v>
                </c:pt>
                <c:pt idx="2">
                  <c:v>48417</c:v>
                </c:pt>
                <c:pt idx="3">
                  <c:v>57231</c:v>
                </c:pt>
                <c:pt idx="4">
                  <c:v>52403</c:v>
                </c:pt>
              </c:numCache>
            </c:numRef>
          </c:val>
          <c:smooth val="0"/>
          <c:extLst>
            <c:ext xmlns:c16="http://schemas.microsoft.com/office/drawing/2014/chart" uri="{C3380CC4-5D6E-409C-BE32-E72D297353CC}">
              <c16:uniqueId val="{00000001-6DC3-4DB7-8481-2E52A84CCE19}"/>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8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3.56</c:v>
                </c:pt>
                <c:pt idx="1">
                  <c:v>2.25</c:v>
                </c:pt>
                <c:pt idx="2">
                  <c:v>2.3199999999999998</c:v>
                </c:pt>
                <c:pt idx="3">
                  <c:v>2.38</c:v>
                </c:pt>
                <c:pt idx="4">
                  <c:v>2.44</c:v>
                </c:pt>
              </c:numCache>
            </c:numRef>
          </c:val>
          <c:extLst>
            <c:ext xmlns:c16="http://schemas.microsoft.com/office/drawing/2014/chart" uri="{C3380CC4-5D6E-409C-BE32-E72D297353CC}">
              <c16:uniqueId val="{00000000-7069-4451-9152-130371C1D3A5}"/>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28.84</c:v>
                </c:pt>
                <c:pt idx="1">
                  <c:v>27.93</c:v>
                </c:pt>
                <c:pt idx="2">
                  <c:v>28.82</c:v>
                </c:pt>
                <c:pt idx="3">
                  <c:v>28.15</c:v>
                </c:pt>
                <c:pt idx="4">
                  <c:v>28.17</c:v>
                </c:pt>
              </c:numCache>
            </c:numRef>
          </c:val>
          <c:extLst>
            <c:ext xmlns:c16="http://schemas.microsoft.com/office/drawing/2014/chart" uri="{C3380CC4-5D6E-409C-BE32-E72D297353CC}">
              <c16:uniqueId val="{00000001-7069-4451-9152-130371C1D3A5}"/>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7.47</c:v>
                </c:pt>
                <c:pt idx="1">
                  <c:v>-0.77</c:v>
                </c:pt>
                <c:pt idx="2">
                  <c:v>0.22</c:v>
                </c:pt>
                <c:pt idx="3">
                  <c:v>0.12</c:v>
                </c:pt>
                <c:pt idx="4">
                  <c:v>0.6</c:v>
                </c:pt>
              </c:numCache>
            </c:numRef>
          </c:val>
          <c:smooth val="0"/>
          <c:extLst>
            <c:ext xmlns:c16="http://schemas.microsoft.com/office/drawing/2014/chart" uri="{C3380CC4-5D6E-409C-BE32-E72D297353CC}">
              <c16:uniqueId val="{00000002-7069-4451-9152-130371C1D3A5}"/>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19E-4F66-8138-ADE817163BA6}"/>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19E-4F66-8138-ADE817163BA6}"/>
            </c:ext>
          </c:extLst>
        </c:ser>
        <c:ser>
          <c:idx val="2"/>
          <c:order val="2"/>
          <c:tx>
            <c:strRef>
              <c:f>データシート!$A$29</c:f>
              <c:strCache>
                <c:ptCount val="1"/>
                <c:pt idx="0">
                  <c:v>母子父子寡婦福祉資金貸付金特別会計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C19E-4F66-8138-ADE817163BA6}"/>
            </c:ext>
          </c:extLst>
        </c:ser>
        <c:ser>
          <c:idx val="3"/>
          <c:order val="3"/>
          <c:tx>
            <c:strRef>
              <c:f>データシート!$A$30</c:f>
              <c:strCache>
                <c:ptCount val="1"/>
                <c:pt idx="0">
                  <c:v>公共用地先行取得事業特別会計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C19E-4F66-8138-ADE817163BA6}"/>
            </c:ext>
          </c:extLst>
        </c:ser>
        <c:ser>
          <c:idx val="4"/>
          <c:order val="4"/>
          <c:tx>
            <c:strRef>
              <c:f>データシート!$A$31</c:f>
              <c:strCache>
                <c:ptCount val="1"/>
                <c:pt idx="0">
                  <c:v>国民健康保険特別会計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1.27</c:v>
                </c:pt>
                <c:pt idx="2">
                  <c:v>#N/A</c:v>
                </c:pt>
                <c:pt idx="3">
                  <c:v>0.93</c:v>
                </c:pt>
                <c:pt idx="4">
                  <c:v>#N/A</c:v>
                </c:pt>
                <c:pt idx="5">
                  <c:v>0.64</c:v>
                </c:pt>
                <c:pt idx="6">
                  <c:v>#N/A</c:v>
                </c:pt>
                <c:pt idx="7">
                  <c:v>0.2</c:v>
                </c:pt>
                <c:pt idx="8">
                  <c:v>#N/A</c:v>
                </c:pt>
                <c:pt idx="9">
                  <c:v>0.3</c:v>
                </c:pt>
              </c:numCache>
            </c:numRef>
          </c:val>
          <c:extLst>
            <c:ext xmlns:c16="http://schemas.microsoft.com/office/drawing/2014/chart" uri="{C3380CC4-5D6E-409C-BE32-E72D297353CC}">
              <c16:uniqueId val="{00000004-C19E-4F66-8138-ADE817163BA6}"/>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0.75</c:v>
                </c:pt>
                <c:pt idx="2">
                  <c:v>#N/A</c:v>
                </c:pt>
                <c:pt idx="3">
                  <c:v>0.3</c:v>
                </c:pt>
                <c:pt idx="4">
                  <c:v>#N/A</c:v>
                </c:pt>
                <c:pt idx="5">
                  <c:v>0.43</c:v>
                </c:pt>
                <c:pt idx="6">
                  <c:v>#N/A</c:v>
                </c:pt>
                <c:pt idx="7">
                  <c:v>0.15</c:v>
                </c:pt>
                <c:pt idx="8">
                  <c:v>#N/A</c:v>
                </c:pt>
                <c:pt idx="9">
                  <c:v>0.33</c:v>
                </c:pt>
              </c:numCache>
            </c:numRef>
          </c:val>
          <c:extLst>
            <c:ext xmlns:c16="http://schemas.microsoft.com/office/drawing/2014/chart" uri="{C3380CC4-5D6E-409C-BE32-E72D297353CC}">
              <c16:uniqueId val="{00000005-C19E-4F66-8138-ADE817163BA6}"/>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0.38</c:v>
                </c:pt>
                <c:pt idx="2">
                  <c:v>#N/A</c:v>
                </c:pt>
                <c:pt idx="3">
                  <c:v>0.37</c:v>
                </c:pt>
                <c:pt idx="4">
                  <c:v>#N/A</c:v>
                </c:pt>
                <c:pt idx="5">
                  <c:v>0.43</c:v>
                </c:pt>
                <c:pt idx="6">
                  <c:v>#N/A</c:v>
                </c:pt>
                <c:pt idx="7">
                  <c:v>0.43</c:v>
                </c:pt>
                <c:pt idx="8">
                  <c:v>#N/A</c:v>
                </c:pt>
                <c:pt idx="9">
                  <c:v>0.47</c:v>
                </c:pt>
              </c:numCache>
            </c:numRef>
          </c:val>
          <c:extLst>
            <c:ext xmlns:c16="http://schemas.microsoft.com/office/drawing/2014/chart" uri="{C3380CC4-5D6E-409C-BE32-E72D297353CC}">
              <c16:uniqueId val="{00000006-C19E-4F66-8138-ADE817163BA6}"/>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3.55</c:v>
                </c:pt>
                <c:pt idx="2">
                  <c:v>#N/A</c:v>
                </c:pt>
                <c:pt idx="3">
                  <c:v>2.25</c:v>
                </c:pt>
                <c:pt idx="4">
                  <c:v>#N/A</c:v>
                </c:pt>
                <c:pt idx="5">
                  <c:v>2.31</c:v>
                </c:pt>
                <c:pt idx="6">
                  <c:v>#N/A</c:v>
                </c:pt>
                <c:pt idx="7">
                  <c:v>2.37</c:v>
                </c:pt>
                <c:pt idx="8">
                  <c:v>#N/A</c:v>
                </c:pt>
                <c:pt idx="9">
                  <c:v>2.4300000000000002</c:v>
                </c:pt>
              </c:numCache>
            </c:numRef>
          </c:val>
          <c:extLst>
            <c:ext xmlns:c16="http://schemas.microsoft.com/office/drawing/2014/chart" uri="{C3380CC4-5D6E-409C-BE32-E72D297353CC}">
              <c16:uniqueId val="{00000007-C19E-4F66-8138-ADE817163BA6}"/>
            </c:ext>
          </c:extLst>
        </c:ser>
        <c:ser>
          <c:idx val="8"/>
          <c:order val="8"/>
          <c:tx>
            <c:strRef>
              <c:f>データシート!$A$35</c:f>
              <c:strCache>
                <c:ptCount val="1"/>
                <c:pt idx="0">
                  <c:v>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2.59</c:v>
                </c:pt>
                <c:pt idx="2">
                  <c:v>#N/A</c:v>
                </c:pt>
                <c:pt idx="3">
                  <c:v>2.61</c:v>
                </c:pt>
                <c:pt idx="4">
                  <c:v>#N/A</c:v>
                </c:pt>
                <c:pt idx="5">
                  <c:v>2.58</c:v>
                </c:pt>
                <c:pt idx="6">
                  <c:v>#N/A</c:v>
                </c:pt>
                <c:pt idx="7">
                  <c:v>2.0499999999999998</c:v>
                </c:pt>
                <c:pt idx="8">
                  <c:v>#N/A</c:v>
                </c:pt>
                <c:pt idx="9">
                  <c:v>3.92</c:v>
                </c:pt>
              </c:numCache>
            </c:numRef>
          </c:val>
          <c:extLst>
            <c:ext xmlns:c16="http://schemas.microsoft.com/office/drawing/2014/chart" uri="{C3380CC4-5D6E-409C-BE32-E72D297353CC}">
              <c16:uniqueId val="{00000008-C19E-4F66-8138-ADE817163BA6}"/>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13.17</c:v>
                </c:pt>
                <c:pt idx="2">
                  <c:v>#N/A</c:v>
                </c:pt>
                <c:pt idx="3">
                  <c:v>12.8</c:v>
                </c:pt>
                <c:pt idx="4">
                  <c:v>#N/A</c:v>
                </c:pt>
                <c:pt idx="5">
                  <c:v>12.51</c:v>
                </c:pt>
                <c:pt idx="6">
                  <c:v>#N/A</c:v>
                </c:pt>
                <c:pt idx="7">
                  <c:v>12.2</c:v>
                </c:pt>
                <c:pt idx="8">
                  <c:v>#N/A</c:v>
                </c:pt>
                <c:pt idx="9">
                  <c:v>11.96</c:v>
                </c:pt>
              </c:numCache>
            </c:numRef>
          </c:val>
          <c:extLst>
            <c:ext xmlns:c16="http://schemas.microsoft.com/office/drawing/2014/chart" uri="{C3380CC4-5D6E-409C-BE32-E72D297353CC}">
              <c16:uniqueId val="{00000009-C19E-4F66-8138-ADE817163BA6}"/>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7695</c:v>
                </c:pt>
                <c:pt idx="5">
                  <c:v>7818</c:v>
                </c:pt>
                <c:pt idx="8">
                  <c:v>7534</c:v>
                </c:pt>
                <c:pt idx="11">
                  <c:v>7846</c:v>
                </c:pt>
                <c:pt idx="14">
                  <c:v>7358</c:v>
                </c:pt>
              </c:numCache>
            </c:numRef>
          </c:val>
          <c:extLst>
            <c:ext xmlns:c16="http://schemas.microsoft.com/office/drawing/2014/chart" uri="{C3380CC4-5D6E-409C-BE32-E72D297353CC}">
              <c16:uniqueId val="{00000000-28A6-43A5-A6C9-4531BD67D55D}"/>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1</c:v>
                </c:pt>
                <c:pt idx="3">
                  <c:v>1</c:v>
                </c:pt>
                <c:pt idx="6">
                  <c:v>2</c:v>
                </c:pt>
                <c:pt idx="9">
                  <c:v>2</c:v>
                </c:pt>
                <c:pt idx="12">
                  <c:v>3</c:v>
                </c:pt>
              </c:numCache>
            </c:numRef>
          </c:val>
          <c:extLst>
            <c:ext xmlns:c16="http://schemas.microsoft.com/office/drawing/2014/chart" uri="{C3380CC4-5D6E-409C-BE32-E72D297353CC}">
              <c16:uniqueId val="{00000001-28A6-43A5-A6C9-4531BD67D55D}"/>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28A6-43A5-A6C9-4531BD67D55D}"/>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261</c:v>
                </c:pt>
                <c:pt idx="3">
                  <c:v>252</c:v>
                </c:pt>
                <c:pt idx="6">
                  <c:v>245</c:v>
                </c:pt>
                <c:pt idx="9">
                  <c:v>194</c:v>
                </c:pt>
                <c:pt idx="12">
                  <c:v>168</c:v>
                </c:pt>
              </c:numCache>
            </c:numRef>
          </c:val>
          <c:extLst>
            <c:ext xmlns:c16="http://schemas.microsoft.com/office/drawing/2014/chart" uri="{C3380CC4-5D6E-409C-BE32-E72D297353CC}">
              <c16:uniqueId val="{00000003-28A6-43A5-A6C9-4531BD67D55D}"/>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1058</c:v>
                </c:pt>
                <c:pt idx="3">
                  <c:v>1028</c:v>
                </c:pt>
                <c:pt idx="6">
                  <c:v>991</c:v>
                </c:pt>
                <c:pt idx="9">
                  <c:v>1069</c:v>
                </c:pt>
                <c:pt idx="12">
                  <c:v>1071</c:v>
                </c:pt>
              </c:numCache>
            </c:numRef>
          </c:val>
          <c:extLst>
            <c:ext xmlns:c16="http://schemas.microsoft.com/office/drawing/2014/chart" uri="{C3380CC4-5D6E-409C-BE32-E72D297353CC}">
              <c16:uniqueId val="{00000004-28A6-43A5-A6C9-4531BD67D55D}"/>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8A6-43A5-A6C9-4531BD67D55D}"/>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28A6-43A5-A6C9-4531BD67D55D}"/>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5644</c:v>
                </c:pt>
                <c:pt idx="3">
                  <c:v>6178</c:v>
                </c:pt>
                <c:pt idx="6">
                  <c:v>5770</c:v>
                </c:pt>
                <c:pt idx="9">
                  <c:v>5516</c:v>
                </c:pt>
                <c:pt idx="12">
                  <c:v>5433</c:v>
                </c:pt>
              </c:numCache>
            </c:numRef>
          </c:val>
          <c:extLst>
            <c:ext xmlns:c16="http://schemas.microsoft.com/office/drawing/2014/chart" uri="{C3380CC4-5D6E-409C-BE32-E72D297353CC}">
              <c16:uniqueId val="{00000007-28A6-43A5-A6C9-4531BD67D55D}"/>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-731</c:v>
                </c:pt>
                <c:pt idx="2">
                  <c:v>#N/A</c:v>
                </c:pt>
                <c:pt idx="3">
                  <c:v>#N/A</c:v>
                </c:pt>
                <c:pt idx="4">
                  <c:v>-359</c:v>
                </c:pt>
                <c:pt idx="5">
                  <c:v>#N/A</c:v>
                </c:pt>
                <c:pt idx="6">
                  <c:v>#N/A</c:v>
                </c:pt>
                <c:pt idx="7">
                  <c:v>-526</c:v>
                </c:pt>
                <c:pt idx="8">
                  <c:v>#N/A</c:v>
                </c:pt>
                <c:pt idx="9">
                  <c:v>#N/A</c:v>
                </c:pt>
                <c:pt idx="10">
                  <c:v>-1065</c:v>
                </c:pt>
                <c:pt idx="11">
                  <c:v>#N/A</c:v>
                </c:pt>
                <c:pt idx="12">
                  <c:v>#N/A</c:v>
                </c:pt>
                <c:pt idx="13">
                  <c:v>-683</c:v>
                </c:pt>
                <c:pt idx="14">
                  <c:v>#N/A</c:v>
                </c:pt>
              </c:numCache>
            </c:numRef>
          </c:val>
          <c:smooth val="0"/>
          <c:extLst>
            <c:ext xmlns:c16="http://schemas.microsoft.com/office/drawing/2014/chart" uri="{C3380CC4-5D6E-409C-BE32-E72D297353CC}">
              <c16:uniqueId val="{00000008-28A6-43A5-A6C9-4531BD67D55D}"/>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75016</c:v>
                </c:pt>
                <c:pt idx="5">
                  <c:v>74389</c:v>
                </c:pt>
                <c:pt idx="8">
                  <c:v>71676</c:v>
                </c:pt>
                <c:pt idx="11">
                  <c:v>71239</c:v>
                </c:pt>
                <c:pt idx="14">
                  <c:v>68679</c:v>
                </c:pt>
              </c:numCache>
            </c:numRef>
          </c:val>
          <c:extLst>
            <c:ext xmlns:c16="http://schemas.microsoft.com/office/drawing/2014/chart" uri="{C3380CC4-5D6E-409C-BE32-E72D297353CC}">
              <c16:uniqueId val="{00000000-E9D6-4CF2-AD44-2233E3E3F2E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19847</c:v>
                </c:pt>
                <c:pt idx="5">
                  <c:v>19128</c:v>
                </c:pt>
                <c:pt idx="8">
                  <c:v>18541</c:v>
                </c:pt>
                <c:pt idx="11">
                  <c:v>18900</c:v>
                </c:pt>
                <c:pt idx="14">
                  <c:v>20963</c:v>
                </c:pt>
              </c:numCache>
            </c:numRef>
          </c:val>
          <c:extLst>
            <c:ext xmlns:c16="http://schemas.microsoft.com/office/drawing/2014/chart" uri="{C3380CC4-5D6E-409C-BE32-E72D297353CC}">
              <c16:uniqueId val="{00000001-E9D6-4CF2-AD44-2233E3E3F2E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26471</c:v>
                </c:pt>
                <c:pt idx="5">
                  <c:v>30685</c:v>
                </c:pt>
                <c:pt idx="8">
                  <c:v>34877</c:v>
                </c:pt>
                <c:pt idx="11">
                  <c:v>36939</c:v>
                </c:pt>
                <c:pt idx="14">
                  <c:v>39444</c:v>
                </c:pt>
              </c:numCache>
            </c:numRef>
          </c:val>
          <c:extLst>
            <c:ext xmlns:c16="http://schemas.microsoft.com/office/drawing/2014/chart" uri="{C3380CC4-5D6E-409C-BE32-E72D297353CC}">
              <c16:uniqueId val="{00000002-E9D6-4CF2-AD44-2233E3E3F2E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E9D6-4CF2-AD44-2233E3E3F2E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E9D6-4CF2-AD44-2233E3E3F2E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3</c:v>
                </c:pt>
                <c:pt idx="3">
                  <c:v>3</c:v>
                </c:pt>
                <c:pt idx="6">
                  <c:v>2</c:v>
                </c:pt>
                <c:pt idx="9">
                  <c:v>2</c:v>
                </c:pt>
                <c:pt idx="12">
                  <c:v>2</c:v>
                </c:pt>
              </c:numCache>
            </c:numRef>
          </c:val>
          <c:extLst>
            <c:ext xmlns:c16="http://schemas.microsoft.com/office/drawing/2014/chart" uri="{C3380CC4-5D6E-409C-BE32-E72D297353CC}">
              <c16:uniqueId val="{00000005-E9D6-4CF2-AD44-2233E3E3F2E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6692</c:v>
                </c:pt>
                <c:pt idx="3">
                  <c:v>6308</c:v>
                </c:pt>
                <c:pt idx="6">
                  <c:v>5909</c:v>
                </c:pt>
                <c:pt idx="9">
                  <c:v>5809</c:v>
                </c:pt>
                <c:pt idx="12">
                  <c:v>5641</c:v>
                </c:pt>
              </c:numCache>
            </c:numRef>
          </c:val>
          <c:extLst>
            <c:ext xmlns:c16="http://schemas.microsoft.com/office/drawing/2014/chart" uri="{C3380CC4-5D6E-409C-BE32-E72D297353CC}">
              <c16:uniqueId val="{00000006-E9D6-4CF2-AD44-2233E3E3F2E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1234</c:v>
                </c:pt>
                <c:pt idx="3">
                  <c:v>1008</c:v>
                </c:pt>
                <c:pt idx="6">
                  <c:v>802</c:v>
                </c:pt>
                <c:pt idx="9">
                  <c:v>695</c:v>
                </c:pt>
                <c:pt idx="12">
                  <c:v>539</c:v>
                </c:pt>
              </c:numCache>
            </c:numRef>
          </c:val>
          <c:extLst>
            <c:ext xmlns:c16="http://schemas.microsoft.com/office/drawing/2014/chart" uri="{C3380CC4-5D6E-409C-BE32-E72D297353CC}">
              <c16:uniqueId val="{00000007-E9D6-4CF2-AD44-2233E3E3F2E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13166</c:v>
                </c:pt>
                <c:pt idx="3">
                  <c:v>12320</c:v>
                </c:pt>
                <c:pt idx="6">
                  <c:v>11320</c:v>
                </c:pt>
                <c:pt idx="9">
                  <c:v>10906</c:v>
                </c:pt>
                <c:pt idx="12">
                  <c:v>12478</c:v>
                </c:pt>
              </c:numCache>
            </c:numRef>
          </c:val>
          <c:extLst>
            <c:ext xmlns:c16="http://schemas.microsoft.com/office/drawing/2014/chart" uri="{C3380CC4-5D6E-409C-BE32-E72D297353CC}">
              <c16:uniqueId val="{00000008-E9D6-4CF2-AD44-2233E3E3F2E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E9D6-4CF2-AD44-2233E3E3F2E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62031</c:v>
                </c:pt>
                <c:pt idx="3">
                  <c:v>59574</c:v>
                </c:pt>
                <c:pt idx="6">
                  <c:v>58837</c:v>
                </c:pt>
                <c:pt idx="9">
                  <c:v>61949</c:v>
                </c:pt>
                <c:pt idx="12">
                  <c:v>63191</c:v>
                </c:pt>
              </c:numCache>
            </c:numRef>
          </c:val>
          <c:extLst>
            <c:ext xmlns:c16="http://schemas.microsoft.com/office/drawing/2014/chart" uri="{C3380CC4-5D6E-409C-BE32-E72D297353CC}">
              <c16:uniqueId val="{0000000A-E9D6-4CF2-AD44-2233E3E3F2E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E9D6-4CF2-AD44-2233E3E3F2E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14181</c:v>
                </c:pt>
                <c:pt idx="1">
                  <c:v>14181</c:v>
                </c:pt>
                <c:pt idx="2">
                  <c:v>14442</c:v>
                </c:pt>
              </c:numCache>
            </c:numRef>
          </c:val>
          <c:extLst>
            <c:ext xmlns:c16="http://schemas.microsoft.com/office/drawing/2014/chart" uri="{C3380CC4-5D6E-409C-BE32-E72D297353CC}">
              <c16:uniqueId val="{00000000-A924-458E-A7C9-BCCA65B07267}"/>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2217</c:v>
                </c:pt>
                <c:pt idx="1">
                  <c:v>2475</c:v>
                </c:pt>
                <c:pt idx="2">
                  <c:v>3063</c:v>
                </c:pt>
              </c:numCache>
            </c:numRef>
          </c:val>
          <c:extLst>
            <c:ext xmlns:c16="http://schemas.microsoft.com/office/drawing/2014/chart" uri="{C3380CC4-5D6E-409C-BE32-E72D297353CC}">
              <c16:uniqueId val="{00000001-A924-458E-A7C9-BCCA65B07267}"/>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15761</c:v>
                </c:pt>
                <c:pt idx="1">
                  <c:v>18080</c:v>
                </c:pt>
                <c:pt idx="2">
                  <c:v>19774</c:v>
                </c:pt>
              </c:numCache>
            </c:numRef>
          </c:val>
          <c:extLst>
            <c:ext xmlns:c16="http://schemas.microsoft.com/office/drawing/2014/chart" uri="{C3380CC4-5D6E-409C-BE32-E72D297353CC}">
              <c16:uniqueId val="{00000002-A924-458E-A7C9-BCCA65B07267}"/>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{3856B976-95B8-4F25-98C0-464A428CE046}</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70C6-42E7-85DD-5A0A771BC936}"/>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{487291C8-D589-454C-837A-735825B9D4ED}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70C6-42E7-85DD-5A0A771BC936}"/>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{F9EBC0DD-9292-4698-A7D4-74A732F7B706}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70C6-42E7-85DD-5A0A771BC936}"/>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{394C2AC0-90E2-47BA-968E-2A56291177DC}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70C6-42E7-85DD-5A0A771BC936}"/>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{C9493FFB-B2FB-4903-BD7B-F7C086B6BB21}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70C6-42E7-85DD-5A0A771BC936}"/>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{E4FAC362-9BDE-4EB1-9D18-AC86513A66B6}</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70C6-42E7-85DD-5A0A771BC936}"/>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{28E07031-AD11-444A-9AE9-30AFA1DC647D}</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70C6-42E7-85DD-5A0A771BC936}"/>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{1D4533BA-1C12-48E0-8082-8F70D157F0EA}</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70C6-42E7-85DD-5A0A771BC936}"/>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{8275B1FA-E09A-423C-B679-3BAD8978A8DE}</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70C6-42E7-85DD-5A0A771BC936}"/>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68.8</c:v>
                </c:pt>
                <c:pt idx="8">
                  <c:v>69.8</c:v>
                </c:pt>
                <c:pt idx="16">
                  <c:v>71.2</c:v>
                </c:pt>
                <c:pt idx="24">
                  <c:v>68.400000000000006</c:v>
                </c:pt>
                <c:pt idx="32">
                  <c:v>68.2</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70C6-42E7-85DD-5A0A771BC936}"/>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{363A9676-1065-481E-A5A2-EAD300688B39}</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70C6-42E7-85DD-5A0A771BC936}"/>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{AAC9C424-BB54-40D4-B3AA-4B9FED4DAFA0}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70C6-42E7-85DD-5A0A771BC936}"/>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{5CB64D57-5F84-4A45-8AC3-35805FDDBF60}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70C6-42E7-85DD-5A0A771BC936}"/>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{D80FDECF-D5D5-4726-AF35-90E309C56C7E}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70C6-42E7-85DD-5A0A771BC936}"/>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{D9D5448D-D173-4FF5-8BD8-33955CBE9846}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70C6-42E7-85DD-5A0A771BC936}"/>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{72C62D62-38C9-40D9-B78D-87FE3B407F11}</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70C6-42E7-85DD-5A0A771BC936}"/>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{9E1BCF68-3A8F-4A50-97B4-B86154F18AED}</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70C6-42E7-85DD-5A0A771BC936}"/>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{42955978-BE54-415B-9F2C-58AE47BA36AB}</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70C6-42E7-85DD-5A0A771BC936}"/>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{2CAC5F73-EE7A-427C-88D5-E66CF5BEB262}</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70C6-42E7-85DD-5A0A771BC93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62.9</c:v>
                </c:pt>
                <c:pt idx="8">
                  <c:v>63.9</c:v>
                </c:pt>
                <c:pt idx="16">
                  <c:v>64.900000000000006</c:v>
                </c:pt>
                <c:pt idx="24">
                  <c:v>65.8</c:v>
                </c:pt>
                <c:pt idx="32">
                  <c:v>66.7</c:v>
                </c:pt>
              </c:numCache>
            </c:numRef>
          </c:xVal>
          <c:yVal>
            <c:numRef>
              <c:f>公会計指標分析・財政指標組合せ分析表!$BP$55:$DC$55</c:f>
              <c:numCache>
                <c:formatCode>#,##0.0;"▲ "#,##0.0</c:formatCode>
                <c:ptCount val="40"/>
                <c:pt idx="0">
                  <c:v>31.5</c:v>
                </c:pt>
                <c:pt idx="8">
                  <c:v>23.4</c:v>
                </c:pt>
                <c:pt idx="16">
                  <c:v>18.2</c:v>
                </c:pt>
                <c:pt idx="24">
                  <c:v>17.100000000000001</c:v>
                </c:pt>
                <c:pt idx="32">
                  <c:v>16.600000000000001</c:v>
                </c:pt>
              </c:numCache>
            </c:numRef>
          </c:yVal>
          <c:smooth val="0"/>
          <c:extLst>
            <c:ext xmlns:c16="http://schemas.microsoft.com/office/drawing/2014/chart" uri="{C3380CC4-5D6E-409C-BE32-E72D297353CC}">
              <c16:uniqueId val="{00000013-70C6-42E7-85DD-5A0A771BC936}"/>
            </c:ext>
          </c:extLst>
        </c:ser>
        <c:dLbls>
          <c:showLegendKey val="0"/>
          <c:showVal val="1"/>
          <c:showCatName val="0"/>
          <c:showSerName val="0"/>
          <c:showPercent val="0"/>
          <c:showBubbleSize val="0"/>
        </c:dLbls>
        <c:axId val="46179840"/>
        <c:axId val="46181760"/>
      </c:scatterChart>
      <c:valAx>
        <c:axId val="46179840"/>
        <c:scaling>
          <c:orientation val="maxMin"/>
          <c:max val="67"/>
          <c:min val="62"/>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4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{E8BD003B-335C-4037-8409-7ADE1DB8B4AC}</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1832-4DF8-9DA5-3FFA6F29AF7E}"/>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{5A83FE18-890B-41CF-B27F-BD550DC674F5}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832-4DF8-9DA5-3FFA6F29AF7E}"/>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{538564F6-5347-48C8-B676-BF4E3C39C188}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832-4DF8-9DA5-3FFA6F29AF7E}"/>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{AB1FBCD4-1893-4B48-8E45-92A8B40470CC}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832-4DF8-9DA5-3FFA6F29AF7E}"/>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{CFAD7C89-7087-4839-A0FD-089D7B2385F3}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832-4DF8-9DA5-3FFA6F29AF7E}"/>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{73ADE405-F550-4AE9-A19F-E36211BF812D}</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1832-4DF8-9DA5-3FFA6F29AF7E}"/>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{68C7C791-CD4B-4C0C-AA3B-D1039E1C545B}</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1832-4DF8-9DA5-3FFA6F29AF7E}"/>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{24978A62-F40E-444A-994E-1B1AEF1018C6}</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1832-4DF8-9DA5-3FFA6F29AF7E}"/>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{C01A75C4-2993-4D75-B696-9220A8A971E2}</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1832-4DF8-9DA5-3FFA6F29AF7E}"/>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-0.3</c:v>
                </c:pt>
                <c:pt idx="8">
                  <c:v>-0.9</c:v>
                </c:pt>
                <c:pt idx="16">
                  <c:v>-1.2</c:v>
                </c:pt>
                <c:pt idx="24">
                  <c:v>-1.4</c:v>
                </c:pt>
                <c:pt idx="32">
                  <c:v>-1.7</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1832-4DF8-9DA5-3FFA6F29AF7E}"/>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{858460CE-382C-4CDA-AF56-8959710EF025}</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1832-4DF8-9DA5-3FFA6F29AF7E}"/>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{AC8751DB-8218-491C-B9D0-36F61C38A3FD}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832-4DF8-9DA5-3FFA6F29AF7E}"/>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{3530A217-63A0-4923-8ECA-35F74E44D374}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832-4DF8-9DA5-3FFA6F29AF7E}"/>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{44CCC8F8-1812-4A20-92EF-F32FBBF9CF78}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832-4DF8-9DA5-3FFA6F29AF7E}"/>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{2C60CA0B-9DF0-4EAF-8A65-76151774D9B0}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832-4DF8-9DA5-3FFA6F29AF7E}"/>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{477271DC-5ECC-40E8-BB37-FCB9D9CFEA37}</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1832-4DF8-9DA5-3FFA6F29AF7E}"/>
                </c:ext>
              </c:extLst>
            </c:dLbl>
            <c:dLbl>
              <c:idx val="16"/>
              <c:layout>
                <c:manualLayout>
                  <c:x val="-4.4905057365901106E-2"/>
                  <c:y val="-5.0407149222519008E-2"/>
                </c:manualLayout>
              </c:layout>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{4DC8AFE0-1A55-45B1-85C3-A617A490F029}</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1832-4DF8-9DA5-3FFA6F29AF7E}"/>
                </c:ext>
              </c:extLst>
            </c:dLbl>
            <c:dLbl>
              <c:idx val="24"/>
              <c:layout>
                <c:manualLayout>
                  <c:x val="-1.8235628084249993E-2"/>
                  <c:y val="-5.5993292723440606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{64E388DC-18F1-411F-B6F4-66E44A0C3E58}</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1832-4DF8-9DA5-3FFA6F29AF7E}"/>
                </c:ext>
              </c:extLst>
            </c:dLbl>
            <c:dLbl>
              <c:idx val="32"/>
              <c:layout>
                <c:manualLayout>
                  <c:x val="-3.1570342725075584E-2"/>
                  <c:y val="-8.0849328073637594E-2"/>
                </c:manualLayout>
              </c:layout>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{D082C1E5-EC79-45F4-83AB-EBA1889CA87C}</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1832-4DF8-9DA5-3FFA6F29AF7E}"/>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5.4</c:v>
                </c:pt>
                <c:pt idx="8">
                  <c:v>5.2</c:v>
                </c:pt>
                <c:pt idx="16">
                  <c:v>5.2</c:v>
                </c:pt>
                <c:pt idx="24">
                  <c:v>5.2</c:v>
                </c:pt>
                <c:pt idx="32">
                  <c:v>5.2</c:v>
                </c:pt>
              </c:numCache>
            </c:numRef>
          </c:xVal>
          <c:yVal>
            <c:numRef>
              <c:f>公会計指標分析・財政指標組合せ分析表!$BP$77:$DC$77</c:f>
              <c:numCache>
                <c:formatCode>#,##0.0;"▲ "#,##0.0</c:formatCode>
                <c:ptCount val="40"/>
                <c:pt idx="0">
                  <c:v>31.5</c:v>
                </c:pt>
                <c:pt idx="8">
                  <c:v>23.4</c:v>
                </c:pt>
                <c:pt idx="16">
                  <c:v>18.2</c:v>
                </c:pt>
                <c:pt idx="24">
                  <c:v>17.100000000000001</c:v>
                </c:pt>
                <c:pt idx="32">
                  <c:v>16.600000000000001</c:v>
                </c:pt>
              </c:numCache>
            </c:numRef>
          </c:yVal>
          <c:smooth val="0"/>
          <c:extLst>
            <c:ext xmlns:c16="http://schemas.microsoft.com/office/drawing/2014/chart" uri="{C3380CC4-5D6E-409C-BE32-E72D297353CC}">
              <c16:uniqueId val="{00000013-1832-4DF8-9DA5-3FFA6F29AF7E}"/>
            </c:ext>
          </c:extLst>
        </c:ser>
        <c:dLbls>
          <c:showLegendKey val="0"/>
          <c:showVal val="1"/>
          <c:showCatName val="0"/>
          <c:showSerName val="0"/>
          <c:showPercent val="0"/>
          <c:showBubbleSize val="0"/>
        </c:dLbls>
        <c:axId val="84219776"/>
        <c:axId val="84234240"/>
      </c:scatterChart>
      <c:valAx>
        <c:axId val="84219776"/>
        <c:scaling>
          <c:orientation val="maxMin"/>
          <c:max val="5.5"/>
          <c:min val="5"/>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4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大阪府寝屋川市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224,378
220,536
24.70
106,589,940
105,319,505
1,248,678
51,273,201
62,977,919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個人市民税の担税力が弱いこと、大企業が少ないため法人市民税収入が少ないこと等により、財政基盤が弱く、類似団体平均を下回っている。今後も</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対外訴求力の高い施策や２軸化構想におけるポテンシャルエリアのまちづくりを積極的に推進し、担税力のある子育て世代を誘引することにより、人口の年齢構成のリバランスを図る中で、自主財源の確保に努め、</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財政力の向上を</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目指す。</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131535</xdr:rowOff>
    </xdr:from>
    <xdr:to>
      <xdr:col>27</xdr:col>
      <xdr:colOff>184150</xdr:colOff>
      <xdr:row>45</xdr:row>
      <xdr:rowOff>131535</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4" name="テキスト ボックス 63">
          <a:extLst>
            <a:ext uri="{FF2B5EF4-FFF2-40B4-BE49-F238E27FC236}">
              <a16:creationId xmlns:a16="http://schemas.microsoft.com/office/drawing/2014/main" id="{00000000-0008-0000-0300-000040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5" name="財政力グラフ枠">
          <a:extLst>
            <a:ext uri="{FF2B5EF4-FFF2-40B4-BE49-F238E27FC236}">
              <a16:creationId xmlns:a16="http://schemas.microsoft.com/office/drawing/2014/main" id="{00000000-0008-0000-0300-000041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105228</xdr:rowOff>
    </xdr:from>
    <xdr:to>
      <xdr:col>23</xdr:col>
      <xdr:colOff>133350</xdr:colOff>
      <xdr:row>44</xdr:row>
      <xdr:rowOff>165100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flipV="1">
          <a:off x="4953000" y="6105978"/>
          <a:ext cx="0" cy="16029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137177</xdr:rowOff>
    </xdr:from>
    <xdr:ext cx="762000" cy="259045"/>
    <xdr:sp macro="" textlink="">
      <xdr:nvSpPr>
        <xdr:cNvPr id="67" name="財政力最小値テキスト">
          <a:extLst>
            <a:ext uri="{FF2B5EF4-FFF2-40B4-BE49-F238E27FC236}">
              <a16:creationId xmlns:a16="http://schemas.microsoft.com/office/drawing/2014/main" id="{00000000-0008-0000-0300-000043000000}"/>
            </a:ext>
          </a:extLst>
        </xdr:cNvPr>
        <xdr:cNvSpPr txBox="1"/>
      </xdr:nvSpPr>
      <xdr:spPr>
        <a:xfrm>
          <a:off x="5041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165100</xdr:rowOff>
    </xdr:from>
    <xdr:to>
      <xdr:col>24</xdr:col>
      <xdr:colOff>12700</xdr:colOff>
      <xdr:row>44</xdr:row>
      <xdr:rowOff>165100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20155</xdr:rowOff>
    </xdr:from>
    <xdr:ext cx="762000" cy="259045"/>
    <xdr:sp macro="" textlink="">
      <xdr:nvSpPr>
        <xdr:cNvPr id="69" name="財政力最大値テキスト">
          <a:extLst>
            <a:ext uri="{FF2B5EF4-FFF2-40B4-BE49-F238E27FC236}">
              <a16:creationId xmlns:a16="http://schemas.microsoft.com/office/drawing/2014/main" id="{00000000-0008-0000-0300-000045000000}"/>
            </a:ext>
          </a:extLst>
        </xdr:cNvPr>
        <xdr:cNvSpPr txBox="1"/>
      </xdr:nvSpPr>
      <xdr:spPr>
        <a:xfrm>
          <a:off x="5041900" y="584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105228</xdr:rowOff>
    </xdr:from>
    <xdr:to>
      <xdr:col>24</xdr:col>
      <xdr:colOff>12700</xdr:colOff>
      <xdr:row>35</xdr:row>
      <xdr:rowOff>105228</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864100" y="6105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95250</xdr:rowOff>
    </xdr:from>
    <xdr:to>
      <xdr:col>23</xdr:col>
      <xdr:colOff>133350</xdr:colOff>
      <xdr:row>43</xdr:row>
      <xdr:rowOff>95250</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4114800" y="74676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40</xdr:row>
      <xdr:rowOff>162577</xdr:rowOff>
    </xdr:from>
    <xdr:ext cx="762000" cy="259045"/>
    <xdr:sp macro="" textlink="">
      <xdr:nvSpPr>
        <xdr:cNvPr id="72" name="財政力平均値テキスト">
          <a:extLst>
            <a:ext uri="{FF2B5EF4-FFF2-40B4-BE49-F238E27FC236}">
              <a16:creationId xmlns:a16="http://schemas.microsoft.com/office/drawing/2014/main" id="{00000000-0008-0000-0300-000048000000}"/>
            </a:ext>
          </a:extLst>
        </xdr:cNvPr>
        <xdr:cNvSpPr txBox="1"/>
      </xdr:nvSpPr>
      <xdr:spPr>
        <a:xfrm>
          <a:off x="5041900" y="7020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146050</xdr:rowOff>
    </xdr:from>
    <xdr:to>
      <xdr:col>23</xdr:col>
      <xdr:colOff>184150</xdr:colOff>
      <xdr:row>42</xdr:row>
      <xdr:rowOff>76200</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9022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60778</xdr:rowOff>
    </xdr:from>
    <xdr:to>
      <xdr:col>19</xdr:col>
      <xdr:colOff>133350</xdr:colOff>
      <xdr:row>43</xdr:row>
      <xdr:rowOff>95250</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3225800" y="7433128"/>
          <a:ext cx="8890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41</xdr:row>
      <xdr:rowOff>146050</xdr:rowOff>
    </xdr:from>
    <xdr:to>
      <xdr:col>19</xdr:col>
      <xdr:colOff>184150</xdr:colOff>
      <xdr:row>42</xdr:row>
      <xdr:rowOff>76200</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4064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86377</xdr:rowOff>
    </xdr:from>
    <xdr:ext cx="7366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3733800" y="694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60778</xdr:rowOff>
    </xdr:from>
    <xdr:to>
      <xdr:col>15</xdr:col>
      <xdr:colOff>82550</xdr:colOff>
      <xdr:row>43</xdr:row>
      <xdr:rowOff>60778</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2336800" y="74331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111578</xdr:rowOff>
    </xdr:from>
    <xdr:to>
      <xdr:col>15</xdr:col>
      <xdr:colOff>133350</xdr:colOff>
      <xdr:row>42</xdr:row>
      <xdr:rowOff>41728</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3175000" y="7141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51905</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2844800" y="6909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26307</xdr:rowOff>
    </xdr:from>
    <xdr:to>
      <xdr:col>11</xdr:col>
      <xdr:colOff>31750</xdr:colOff>
      <xdr:row>43</xdr:row>
      <xdr:rowOff>60778</xdr:rowOff>
    </xdr:to>
    <xdr:cxnSp macro="">
      <xdr:nvCxnSpPr>
        <xdr:cNvPr id="80" name="直線コネクタ 79">
          <a:extLst>
            <a:ext uri="{FF2B5EF4-FFF2-40B4-BE49-F238E27FC236}">
              <a16:creationId xmlns:a16="http://schemas.microsoft.com/office/drawing/2014/main" id="{00000000-0008-0000-0300-000050000000}"/>
            </a:ext>
          </a:extLst>
        </xdr:cNvPr>
        <xdr:cNvCxnSpPr/>
      </xdr:nvCxnSpPr>
      <xdr:spPr>
        <a:xfrm>
          <a:off x="1447800" y="7398657"/>
          <a:ext cx="8890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111578</xdr:rowOff>
    </xdr:from>
    <xdr:to>
      <xdr:col>11</xdr:col>
      <xdr:colOff>82550</xdr:colOff>
      <xdr:row>42</xdr:row>
      <xdr:rowOff>41728</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2286000" y="7141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51905</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955800" y="6909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77107</xdr:rowOff>
    </xdr:from>
    <xdr:to>
      <xdr:col>7</xdr:col>
      <xdr:colOff>31750</xdr:colOff>
      <xdr:row>42</xdr:row>
      <xdr:rowOff>7257</xdr:rowOff>
    </xdr:to>
    <xdr:sp macro="" textlink="">
      <xdr:nvSpPr>
        <xdr:cNvPr id="83" name="フローチャート: 判断 82">
          <a:extLst>
            <a:ext uri="{FF2B5EF4-FFF2-40B4-BE49-F238E27FC236}">
              <a16:creationId xmlns:a16="http://schemas.microsoft.com/office/drawing/2014/main" id="{00000000-0008-0000-0300-000053000000}"/>
            </a:ext>
          </a:extLst>
        </xdr:cNvPr>
        <xdr:cNvSpPr/>
      </xdr:nvSpPr>
      <xdr:spPr>
        <a:xfrm>
          <a:off x="1397000" y="7106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17434</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066800" y="6875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44450</xdr:rowOff>
    </xdr:from>
    <xdr:to>
      <xdr:col>23</xdr:col>
      <xdr:colOff>184150</xdr:colOff>
      <xdr:row>43</xdr:row>
      <xdr:rowOff>146050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9022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16527</xdr:rowOff>
    </xdr:from>
    <xdr:ext cx="762000" cy="259045"/>
    <xdr:sp macro="" textlink="">
      <xdr:nvSpPr>
        <xdr:cNvPr id="91" name="財政力該当値テキスト">
          <a:extLst>
            <a:ext uri="{FF2B5EF4-FFF2-40B4-BE49-F238E27FC236}">
              <a16:creationId xmlns:a16="http://schemas.microsoft.com/office/drawing/2014/main" id="{00000000-0008-0000-0300-00005B000000}"/>
            </a:ext>
          </a:extLst>
        </xdr:cNvPr>
        <xdr:cNvSpPr txBox="1"/>
      </xdr:nvSpPr>
      <xdr:spPr>
        <a:xfrm>
          <a:off x="5041900" y="738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44450</xdr:rowOff>
    </xdr:from>
    <xdr:to>
      <xdr:col>19</xdr:col>
      <xdr:colOff>184150</xdr:colOff>
      <xdr:row>43</xdr:row>
      <xdr:rowOff>146050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4064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130827</xdr:rowOff>
    </xdr:from>
    <xdr:ext cx="7366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3733800" y="7503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9978</xdr:rowOff>
    </xdr:from>
    <xdr:to>
      <xdr:col>15</xdr:col>
      <xdr:colOff>133350</xdr:colOff>
      <xdr:row>43</xdr:row>
      <xdr:rowOff>111578</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3175000" y="7382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96355</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28448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9978</xdr:rowOff>
    </xdr:from>
    <xdr:to>
      <xdr:col>11</xdr:col>
      <xdr:colOff>82550</xdr:colOff>
      <xdr:row>43</xdr:row>
      <xdr:rowOff>111578</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2286000" y="7382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96355</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9558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146957</xdr:rowOff>
    </xdr:from>
    <xdr:to>
      <xdr:col>7</xdr:col>
      <xdr:colOff>31750</xdr:colOff>
      <xdr:row>43</xdr:row>
      <xdr:rowOff>77107</xdr:rowOff>
    </xdr:to>
    <xdr:sp macro="" textlink="">
      <xdr:nvSpPr>
        <xdr:cNvPr id="98" name="楕円 97">
          <a:extLst>
            <a:ext uri="{FF2B5EF4-FFF2-40B4-BE49-F238E27FC236}">
              <a16:creationId xmlns:a16="http://schemas.microsoft.com/office/drawing/2014/main" id="{00000000-0008-0000-0300-000062000000}"/>
            </a:ext>
          </a:extLst>
        </xdr:cNvPr>
        <xdr:cNvSpPr/>
      </xdr:nvSpPr>
      <xdr:spPr>
        <a:xfrm>
          <a:off x="1397000" y="7347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61884</xdr:rowOff>
    </xdr:from>
    <xdr:ext cx="762000" cy="259045"/>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066800" y="743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2" name="テキスト ボックス 101">
          <a:extLst>
            <a:ext uri="{FF2B5EF4-FFF2-40B4-BE49-F238E27FC236}">
              <a16:creationId xmlns:a16="http://schemas.microsoft.com/office/drawing/2014/main" id="{00000000-0008-0000-0300-000066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1" name="正方形/長方形 110">
          <a:extLst>
            <a:ext uri="{FF2B5EF4-FFF2-40B4-BE49-F238E27FC236}">
              <a16:creationId xmlns:a16="http://schemas.microsoft.com/office/drawing/2014/main" id="{00000000-0008-0000-0300-00006F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事務事業の見直し、民間委託等の推進、職員数の適正化などの行財政改革に積極的かつ不断に取り組むとともに、徹底した経費節減とあらゆる財源の確保等、将来を見据えた財政運営を着実に進めてきたことにより、類似団体平均を下回っている。今後も事務事業の見直しを進めるとともに、優先度の低い事務事業について計画的に廃止する等の検討を進め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7" name="テキスト ボックス 126">
          <a:extLst>
            <a:ext uri="{FF2B5EF4-FFF2-40B4-BE49-F238E27FC236}">
              <a16:creationId xmlns:a16="http://schemas.microsoft.com/office/drawing/2014/main" id="{00000000-0008-0000-0300-00007F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8" name="財政構造の弾力性グラフ枠">
          <a:extLst>
            <a:ext uri="{FF2B5EF4-FFF2-40B4-BE49-F238E27FC236}">
              <a16:creationId xmlns:a16="http://schemas.microsoft.com/office/drawing/2014/main" id="{00000000-0008-0000-0300-000080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76200</xdr:rowOff>
    </xdr:from>
    <xdr:to>
      <xdr:col>23</xdr:col>
      <xdr:colOff>133350</xdr:colOff>
      <xdr:row>67</xdr:row>
      <xdr:rowOff>152400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953000" y="10191750"/>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124477</xdr:rowOff>
    </xdr:from>
    <xdr:ext cx="762000" cy="259045"/>
    <xdr:sp macro="" textlink="">
      <xdr:nvSpPr>
        <xdr:cNvPr id="130" name="財政構造の弾力性最小値テキスト">
          <a:extLst>
            <a:ext uri="{FF2B5EF4-FFF2-40B4-BE49-F238E27FC236}">
              <a16:creationId xmlns:a16="http://schemas.microsoft.com/office/drawing/2014/main" id="{00000000-0008-0000-0300-000082000000}"/>
            </a:ext>
          </a:extLst>
        </xdr:cNvPr>
        <xdr:cNvSpPr txBox="1"/>
      </xdr:nvSpPr>
      <xdr:spPr>
        <a:xfrm>
          <a:off x="5041900" y="1161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152400</xdr:rowOff>
    </xdr:from>
    <xdr:to>
      <xdr:col>24</xdr:col>
      <xdr:colOff>12700</xdr:colOff>
      <xdr:row>67</xdr:row>
      <xdr:rowOff>152400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163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162577</xdr:rowOff>
    </xdr:from>
    <xdr:ext cx="762000" cy="259045"/>
    <xdr:sp macro="" textlink="">
      <xdr:nvSpPr>
        <xdr:cNvPr id="132" name="財政構造の弾力性最大値テキスト">
          <a:extLst>
            <a:ext uri="{FF2B5EF4-FFF2-40B4-BE49-F238E27FC236}">
              <a16:creationId xmlns:a16="http://schemas.microsoft.com/office/drawing/2014/main" id="{00000000-0008-0000-0300-000084000000}"/>
            </a:ext>
          </a:extLst>
        </xdr:cNvPr>
        <xdr:cNvSpPr txBox="1"/>
      </xdr:nvSpPr>
      <xdr:spPr>
        <a:xfrm>
          <a:off x="5041900" y="993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76200</xdr:rowOff>
    </xdr:from>
    <xdr:to>
      <xdr:col>24</xdr:col>
      <xdr:colOff>12700</xdr:colOff>
      <xdr:row>59</xdr:row>
      <xdr:rowOff>76200</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4864100" y="1019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4656</xdr:rowOff>
    </xdr:from>
    <xdr:to>
      <xdr:col>23</xdr:col>
      <xdr:colOff>133350</xdr:colOff>
      <xdr:row>65</xdr:row>
      <xdr:rowOff>24765</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114800" y="11148906"/>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102887</xdr:rowOff>
    </xdr:from>
    <xdr:ext cx="762000" cy="259045"/>
    <xdr:sp macro="" textlink="">
      <xdr:nvSpPr>
        <xdr:cNvPr id="135" name="財政構造の弾力性平均値テキスト">
          <a:extLst>
            <a:ext uri="{FF2B5EF4-FFF2-40B4-BE49-F238E27FC236}">
              <a16:creationId xmlns:a16="http://schemas.microsoft.com/office/drawing/2014/main" id="{00000000-0008-0000-0300-000087000000}"/>
            </a:ext>
          </a:extLst>
        </xdr:cNvPr>
        <xdr:cNvSpPr txBox="1"/>
      </xdr:nvSpPr>
      <xdr:spPr>
        <a:xfrm>
          <a:off x="5041900" y="112471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130810</xdr:rowOff>
    </xdr:from>
    <xdr:to>
      <xdr:col>23</xdr:col>
      <xdr:colOff>184150</xdr:colOff>
      <xdr:row>66</xdr:row>
      <xdr:rowOff>60960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902200" y="1127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160020</xdr:rowOff>
    </xdr:from>
    <xdr:to>
      <xdr:col>19</xdr:col>
      <xdr:colOff>133350</xdr:colOff>
      <xdr:row>65</xdr:row>
      <xdr:rowOff>4656</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3225800" y="11132820"/>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65</xdr:row>
      <xdr:rowOff>122767</xdr:rowOff>
    </xdr:from>
    <xdr:to>
      <xdr:col>19</xdr:col>
      <xdr:colOff>184150</xdr:colOff>
      <xdr:row>66</xdr:row>
      <xdr:rowOff>52917</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4064000" y="11267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37694</xdr:rowOff>
    </xdr:from>
    <xdr:ext cx="7366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3733800" y="113533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95673</xdr:rowOff>
    </xdr:from>
    <xdr:to>
      <xdr:col>15</xdr:col>
      <xdr:colOff>82550</xdr:colOff>
      <xdr:row>64</xdr:row>
      <xdr:rowOff>160020</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2336800" y="11068473"/>
          <a:ext cx="889000" cy="64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65</xdr:row>
      <xdr:rowOff>82550</xdr:rowOff>
    </xdr:from>
    <xdr:to>
      <xdr:col>15</xdr:col>
      <xdr:colOff>133350</xdr:colOff>
      <xdr:row>66</xdr:row>
      <xdr:rowOff>12700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3175000" y="1122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168927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2844800" y="1131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95673</xdr:rowOff>
    </xdr:from>
    <xdr:to>
      <xdr:col>11</xdr:col>
      <xdr:colOff>31750</xdr:colOff>
      <xdr:row>64</xdr:row>
      <xdr:rowOff>119804</xdr:rowOff>
    </xdr:to>
    <xdr:cxnSp macro="">
      <xdr:nvCxnSpPr>
        <xdr:cNvPr id="143" name="直線コネクタ 142">
          <a:extLst>
            <a:ext uri="{FF2B5EF4-FFF2-40B4-BE49-F238E27FC236}">
              <a16:creationId xmlns:a16="http://schemas.microsoft.com/office/drawing/2014/main" id="{00000000-0008-0000-0300-00008F000000}"/>
            </a:ext>
          </a:extLst>
        </xdr:cNvPr>
        <xdr:cNvCxnSpPr/>
      </xdr:nvCxnSpPr>
      <xdr:spPr>
        <a:xfrm flipV="1">
          <a:off x="1447800" y="11068473"/>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121285</xdr:rowOff>
    </xdr:from>
    <xdr:to>
      <xdr:col>11</xdr:col>
      <xdr:colOff>82550</xdr:colOff>
      <xdr:row>65</xdr:row>
      <xdr:rowOff>51435</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2286000" y="11094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36212</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955800" y="11180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110702</xdr:rowOff>
    </xdr:from>
    <xdr:to>
      <xdr:col>7</xdr:col>
      <xdr:colOff>31750</xdr:colOff>
      <xdr:row>66</xdr:row>
      <xdr:rowOff>40852</xdr:rowOff>
    </xdr:to>
    <xdr:sp macro="" textlink="">
      <xdr:nvSpPr>
        <xdr:cNvPr id="146" name="フローチャート: 判断 145">
          <a:extLst>
            <a:ext uri="{FF2B5EF4-FFF2-40B4-BE49-F238E27FC236}">
              <a16:creationId xmlns:a16="http://schemas.microsoft.com/office/drawing/2014/main" id="{00000000-0008-0000-0300-000092000000}"/>
            </a:ext>
          </a:extLst>
        </xdr:cNvPr>
        <xdr:cNvSpPr/>
      </xdr:nvSpPr>
      <xdr:spPr>
        <a:xfrm>
          <a:off x="1397000" y="11254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25629</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066800" y="113413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145415</xdr:rowOff>
    </xdr:from>
    <xdr:to>
      <xdr:col>23</xdr:col>
      <xdr:colOff>184150</xdr:colOff>
      <xdr:row>65</xdr:row>
      <xdr:rowOff>75565</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902200" y="1111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161942</xdr:rowOff>
    </xdr:from>
    <xdr:ext cx="762000" cy="259045"/>
    <xdr:sp macro="" textlink="">
      <xdr:nvSpPr>
        <xdr:cNvPr id="154" name="財政構造の弾力性該当値テキスト">
          <a:extLst>
            <a:ext uri="{FF2B5EF4-FFF2-40B4-BE49-F238E27FC236}">
              <a16:creationId xmlns:a16="http://schemas.microsoft.com/office/drawing/2014/main" id="{00000000-0008-0000-0300-00009A000000}"/>
            </a:ext>
          </a:extLst>
        </xdr:cNvPr>
        <xdr:cNvSpPr txBox="1"/>
      </xdr:nvSpPr>
      <xdr:spPr>
        <a:xfrm>
          <a:off x="5041900" y="1096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125306</xdr:rowOff>
    </xdr:from>
    <xdr:to>
      <xdr:col>19</xdr:col>
      <xdr:colOff>184150</xdr:colOff>
      <xdr:row>65</xdr:row>
      <xdr:rowOff>55456</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4064000" y="11098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65633</xdr:rowOff>
    </xdr:from>
    <xdr:ext cx="7366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3733800" y="108669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109220</xdr:rowOff>
    </xdr:from>
    <xdr:to>
      <xdr:col>15</xdr:col>
      <xdr:colOff>133350</xdr:colOff>
      <xdr:row>65</xdr:row>
      <xdr:rowOff>39370</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3175000" y="1108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49547</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2844800" y="1085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44873</xdr:rowOff>
    </xdr:from>
    <xdr:to>
      <xdr:col>11</xdr:col>
      <xdr:colOff>82550</xdr:colOff>
      <xdr:row>64</xdr:row>
      <xdr:rowOff>146473</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2286000" y="11017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156650</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955800" y="107865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69004</xdr:rowOff>
    </xdr:from>
    <xdr:to>
      <xdr:col>7</xdr:col>
      <xdr:colOff>31750</xdr:colOff>
      <xdr:row>64</xdr:row>
      <xdr:rowOff>170604</xdr:rowOff>
    </xdr:to>
    <xdr:sp macro="" textlink="">
      <xdr:nvSpPr>
        <xdr:cNvPr id="161" name="楕円 160">
          <a:extLst>
            <a:ext uri="{FF2B5EF4-FFF2-40B4-BE49-F238E27FC236}">
              <a16:creationId xmlns:a16="http://schemas.microsoft.com/office/drawing/2014/main" id="{00000000-0008-0000-0300-0000A1000000}"/>
            </a:ext>
          </a:extLst>
        </xdr:cNvPr>
        <xdr:cNvSpPr/>
      </xdr:nvSpPr>
      <xdr:spPr>
        <a:xfrm>
          <a:off x="1397000" y="11041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9331</xdr:rowOff>
    </xdr:from>
    <xdr:ext cx="762000" cy="259045"/>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1066800" y="10810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[100,319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151,421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職員数、給与制度の適正化に取り組んだことにより、類似団体平均を下回っている。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今後も職員の柔軟な働き方を推進することにより長時間労働を抑制するとともに、総人件費をコントロールした職員配置を推進する。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8" name="テキスト ボックス 187">
          <a:extLst>
            <a:ext uri="{FF2B5EF4-FFF2-40B4-BE49-F238E27FC236}">
              <a16:creationId xmlns:a16="http://schemas.microsoft.com/office/drawing/2014/main" id="{00000000-0008-0000-0300-0000BC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90" name="テキスト ボックス 189">
          <a:extLst>
            <a:ext uri="{FF2B5EF4-FFF2-40B4-BE49-F238E27FC236}">
              <a16:creationId xmlns:a16="http://schemas.microsoft.com/office/drawing/2014/main" id="{00000000-0008-0000-0300-0000BE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2" name="テキスト ボックス 191">
          <a:extLst>
            <a:ext uri="{FF2B5EF4-FFF2-40B4-BE49-F238E27FC236}">
              <a16:creationId xmlns:a16="http://schemas.microsoft.com/office/drawing/2014/main" id="{00000000-0008-0000-0300-0000C0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3" name="人件費・物件費等の状況グラフ枠">
          <a:extLst>
            <a:ext uri="{FF2B5EF4-FFF2-40B4-BE49-F238E27FC236}">
              <a16:creationId xmlns:a16="http://schemas.microsoft.com/office/drawing/2014/main" id="{00000000-0008-0000-0300-0000C1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82</xdr:row>
      <xdr:rowOff>34527</xdr:rowOff>
    </xdr:from>
    <xdr:to>
      <xdr:col>23</xdr:col>
      <xdr:colOff>133350</xdr:colOff>
      <xdr:row>90</xdr:row>
      <xdr:rowOff>47541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flipV="1">
          <a:off x="4953000" y="14093427"/>
          <a:ext cx="0" cy="138461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19618</xdr:rowOff>
    </xdr:from>
    <xdr:ext cx="762000" cy="259045"/>
    <xdr:sp macro="" textlink="">
      <xdr:nvSpPr>
        <xdr:cNvPr id="195" name="人件費・物件費等の状況最小値テキスト">
          <a:extLst>
            <a:ext uri="{FF2B5EF4-FFF2-40B4-BE49-F238E27FC236}">
              <a16:creationId xmlns:a16="http://schemas.microsoft.com/office/drawing/2014/main" id="{00000000-0008-0000-0300-0000C3000000}"/>
            </a:ext>
          </a:extLst>
        </xdr:cNvPr>
        <xdr:cNvSpPr txBox="1"/>
      </xdr:nvSpPr>
      <xdr:spPr>
        <a:xfrm>
          <a:off x="5041900" y="15450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180,653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47541</xdr:rowOff>
    </xdr:from>
    <xdr:to>
      <xdr:col>24</xdr:col>
      <xdr:colOff>12700</xdr:colOff>
      <xdr:row>90</xdr:row>
      <xdr:rowOff>47541</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5478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120904</xdr:rowOff>
    </xdr:from>
    <xdr:ext cx="762000" cy="259045"/>
    <xdr:sp macro="" textlink="">
      <xdr:nvSpPr>
        <xdr:cNvPr id="197" name="人件費・物件費等の状況最大値テキスト">
          <a:extLst>
            <a:ext uri="{FF2B5EF4-FFF2-40B4-BE49-F238E27FC236}">
              <a16:creationId xmlns:a16="http://schemas.microsoft.com/office/drawing/2014/main" id="{00000000-0008-0000-0300-0000C5000000}"/>
            </a:ext>
          </a:extLst>
        </xdr:cNvPr>
        <xdr:cNvSpPr txBox="1"/>
      </xdr:nvSpPr>
      <xdr:spPr>
        <a:xfrm>
          <a:off x="5041900" y="138369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82</xdr:row>
      <xdr:rowOff>34527</xdr:rowOff>
    </xdr:from>
    <xdr:to>
      <xdr:col>24</xdr:col>
      <xdr:colOff>12700</xdr:colOff>
      <xdr:row>82</xdr:row>
      <xdr:rowOff>34527</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4864100" y="140934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110973</xdr:rowOff>
    </xdr:from>
    <xdr:to>
      <xdr:col>23</xdr:col>
      <xdr:colOff>133350</xdr:colOff>
      <xdr:row>82</xdr:row>
      <xdr:rowOff>34527</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4114800" y="13998423"/>
          <a:ext cx="838200" cy="95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85</xdr:row>
      <xdr:rowOff>45462</xdr:rowOff>
    </xdr:from>
    <xdr:ext cx="762000" cy="259045"/>
    <xdr:sp macro="" textlink="">
      <xdr:nvSpPr>
        <xdr:cNvPr id="200" name="人件費・物件費等の状況平均値テキスト">
          <a:extLst>
            <a:ext uri="{FF2B5EF4-FFF2-40B4-BE49-F238E27FC236}">
              <a16:creationId xmlns:a16="http://schemas.microsoft.com/office/drawing/2014/main" id="{00000000-0008-0000-0300-0000C8000000}"/>
            </a:ext>
          </a:extLst>
        </xdr:cNvPr>
        <xdr:cNvSpPr txBox="1"/>
      </xdr:nvSpPr>
      <xdr:spPr>
        <a:xfrm>
          <a:off x="5041900" y="1461871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85</xdr:row>
      <xdr:rowOff>73385</xdr:rowOff>
    </xdr:from>
    <xdr:to>
      <xdr:col>23</xdr:col>
      <xdr:colOff>184150</xdr:colOff>
      <xdr:row>86</xdr:row>
      <xdr:rowOff>3535</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902200" y="14646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110973</xdr:rowOff>
    </xdr:from>
    <xdr:to>
      <xdr:col>19</xdr:col>
      <xdr:colOff>133350</xdr:colOff>
      <xdr:row>82</xdr:row>
      <xdr:rowOff>57330</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flipV="1">
          <a:off x="3225800" y="13998423"/>
          <a:ext cx="889000" cy="117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84</xdr:row>
      <xdr:rowOff>120135</xdr:rowOff>
    </xdr:from>
    <xdr:to>
      <xdr:col>19</xdr:col>
      <xdr:colOff>184150</xdr:colOff>
      <xdr:row>85</xdr:row>
      <xdr:rowOff>50285</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4064000" y="14521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85</xdr:row>
      <xdr:rowOff>35062</xdr:rowOff>
    </xdr:from>
    <xdr:ext cx="7366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3733800" y="146083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153615</xdr:rowOff>
    </xdr:from>
    <xdr:to>
      <xdr:col>15</xdr:col>
      <xdr:colOff>82550</xdr:colOff>
      <xdr:row>82</xdr:row>
      <xdr:rowOff>57330</xdr:rowOff>
    </xdr:to>
    <xdr:cxnSp macro="">
      <xdr:nvCxnSpPr>
        <xdr:cNvPr id="205" name="直線コネクタ 204">
          <a:extLst>
            <a:ext uri="{FF2B5EF4-FFF2-40B4-BE49-F238E27FC236}">
              <a16:creationId xmlns:a16="http://schemas.microsoft.com/office/drawing/2014/main" id="{00000000-0008-0000-0300-0000CD000000}"/>
            </a:ext>
          </a:extLst>
        </xdr:cNvPr>
        <xdr:cNvCxnSpPr/>
      </xdr:nvCxnSpPr>
      <xdr:spPr>
        <a:xfrm>
          <a:off x="2336800" y="14041065"/>
          <a:ext cx="889000" cy="75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85</xdr:row>
      <xdr:rowOff>16300</xdr:rowOff>
    </xdr:from>
    <xdr:to>
      <xdr:col>15</xdr:col>
      <xdr:colOff>133350</xdr:colOff>
      <xdr:row>85</xdr:row>
      <xdr:rowOff>117900</xdr:rowOff>
    </xdr:to>
    <xdr:sp macro="" textlink="">
      <xdr:nvSpPr>
        <xdr:cNvPr id="206" name="フローチャート: 判断 205">
          <a:extLst>
            <a:ext uri="{FF2B5EF4-FFF2-40B4-BE49-F238E27FC236}">
              <a16:creationId xmlns:a16="http://schemas.microsoft.com/office/drawing/2014/main" id="{00000000-0008-0000-0300-0000CE000000}"/>
            </a:ext>
          </a:extLst>
        </xdr:cNvPr>
        <xdr:cNvSpPr/>
      </xdr:nvSpPr>
      <xdr:spPr>
        <a:xfrm>
          <a:off x="3175000" y="1458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85</xdr:row>
      <xdr:rowOff>102677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2844800" y="14675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60007</xdr:rowOff>
    </xdr:from>
    <xdr:to>
      <xdr:col>11</xdr:col>
      <xdr:colOff>31750</xdr:colOff>
      <xdr:row>81</xdr:row>
      <xdr:rowOff>153615</xdr:rowOff>
    </xdr:to>
    <xdr:cxnSp macro="">
      <xdr:nvCxnSpPr>
        <xdr:cNvPr id="208" name="直線コネクタ 207">
          <a:extLst>
            <a:ext uri="{FF2B5EF4-FFF2-40B4-BE49-F238E27FC236}">
              <a16:creationId xmlns:a16="http://schemas.microsoft.com/office/drawing/2014/main" id="{00000000-0008-0000-0300-0000D0000000}"/>
            </a:ext>
          </a:extLst>
        </xdr:cNvPr>
        <xdr:cNvCxnSpPr/>
      </xdr:nvCxnSpPr>
      <xdr:spPr>
        <a:xfrm>
          <a:off x="1447800" y="13947457"/>
          <a:ext cx="889000" cy="93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84</xdr:row>
      <xdr:rowOff>107362</xdr:rowOff>
    </xdr:from>
    <xdr:to>
      <xdr:col>11</xdr:col>
      <xdr:colOff>82550</xdr:colOff>
      <xdr:row>85</xdr:row>
      <xdr:rowOff>37512</xdr:rowOff>
    </xdr:to>
    <xdr:sp macro=""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2286000" y="14509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85</xdr:row>
      <xdr:rowOff>22289</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955800" y="14595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140911</xdr:rowOff>
    </xdr:from>
    <xdr:to>
      <xdr:col>7</xdr:col>
      <xdr:colOff>31750</xdr:colOff>
      <xdr:row>84</xdr:row>
      <xdr:rowOff>71061</xdr:rowOff>
    </xdr:to>
    <xdr:sp macro="" textlink="">
      <xdr:nvSpPr>
        <xdr:cNvPr id="211" name="フローチャート: 判断 210">
          <a:extLst>
            <a:ext uri="{FF2B5EF4-FFF2-40B4-BE49-F238E27FC236}">
              <a16:creationId xmlns:a16="http://schemas.microsoft.com/office/drawing/2014/main" id="{00000000-0008-0000-0300-0000D3000000}"/>
            </a:ext>
          </a:extLst>
        </xdr:cNvPr>
        <xdr:cNvSpPr/>
      </xdr:nvSpPr>
      <xdr:spPr>
        <a:xfrm>
          <a:off x="1397000" y="14371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84</xdr:row>
      <xdr:rowOff>55838</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1066800" y="14457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155177</xdr:rowOff>
    </xdr:from>
    <xdr:to>
      <xdr:col>23</xdr:col>
      <xdr:colOff>184150</xdr:colOff>
      <xdr:row>82</xdr:row>
      <xdr:rowOff>85327</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4902200" y="14042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76454</xdr:rowOff>
    </xdr:from>
    <xdr:ext cx="762000" cy="259045"/>
    <xdr:sp macro="" textlink="">
      <xdr:nvSpPr>
        <xdr:cNvPr id="219" name="人件費・物件費等の状況該当値テキスト">
          <a:extLst>
            <a:ext uri="{FF2B5EF4-FFF2-40B4-BE49-F238E27FC236}">
              <a16:creationId xmlns:a16="http://schemas.microsoft.com/office/drawing/2014/main" id="{00000000-0008-0000-0300-0000DB000000}"/>
            </a:ext>
          </a:extLst>
        </xdr:cNvPr>
        <xdr:cNvSpPr txBox="1"/>
      </xdr:nvSpPr>
      <xdr:spPr>
        <a:xfrm>
          <a:off x="5041900" y="139639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60173</xdr:rowOff>
    </xdr:from>
    <xdr:to>
      <xdr:col>19</xdr:col>
      <xdr:colOff>184150</xdr:colOff>
      <xdr:row>81</xdr:row>
      <xdr:rowOff>161773</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4064000" y="13947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500</xdr:rowOff>
    </xdr:from>
    <xdr:ext cx="7366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3733800" y="137165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6530</xdr:rowOff>
    </xdr:from>
    <xdr:to>
      <xdr:col>15</xdr:col>
      <xdr:colOff>133350</xdr:colOff>
      <xdr:row>82</xdr:row>
      <xdr:rowOff>108130</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3175000" y="1406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118307</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2844800" y="13834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102815</xdr:rowOff>
    </xdr:from>
    <xdr:to>
      <xdr:col>11</xdr:col>
      <xdr:colOff>82550</xdr:colOff>
      <xdr:row>82</xdr:row>
      <xdr:rowOff>32965</xdr:rowOff>
    </xdr:to>
    <xdr:sp macro="" textlink="">
      <xdr:nvSpPr>
        <xdr:cNvPr id="224" name="楕円 223">
          <a:extLst>
            <a:ext uri="{FF2B5EF4-FFF2-40B4-BE49-F238E27FC236}">
              <a16:creationId xmlns:a16="http://schemas.microsoft.com/office/drawing/2014/main" id="{00000000-0008-0000-0300-0000E0000000}"/>
            </a:ext>
          </a:extLst>
        </xdr:cNvPr>
        <xdr:cNvSpPr/>
      </xdr:nvSpPr>
      <xdr:spPr>
        <a:xfrm>
          <a:off x="2286000" y="13990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43142</xdr:rowOff>
    </xdr:from>
    <xdr:ext cx="762000" cy="259045"/>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955800" y="13759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9207</xdr:rowOff>
    </xdr:from>
    <xdr:to>
      <xdr:col>7</xdr:col>
      <xdr:colOff>31750</xdr:colOff>
      <xdr:row>81</xdr:row>
      <xdr:rowOff>110807</xdr:rowOff>
    </xdr:to>
    <xdr:sp macro="" textlink="">
      <xdr:nvSpPr>
        <xdr:cNvPr id="226" name="楕円 225">
          <a:extLst>
            <a:ext uri="{FF2B5EF4-FFF2-40B4-BE49-F238E27FC236}">
              <a16:creationId xmlns:a16="http://schemas.microsoft.com/office/drawing/2014/main" id="{00000000-0008-0000-0300-0000E2000000}"/>
            </a:ext>
          </a:extLst>
        </xdr:cNvPr>
        <xdr:cNvSpPr/>
      </xdr:nvSpPr>
      <xdr:spPr>
        <a:xfrm>
          <a:off x="1397000" y="13896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120984</xdr:rowOff>
    </xdr:from>
    <xdr:ext cx="762000" cy="259045"/>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066800" y="1366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9" name="テキスト ボックス 228">
          <a:extLst>
            <a:ext uri="{FF2B5EF4-FFF2-40B4-BE49-F238E27FC236}">
              <a16:creationId xmlns:a16="http://schemas.microsoft.com/office/drawing/2014/main" id="{00000000-0008-0000-0300-0000E5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[93.3]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9" name="正方形/長方形 238">
          <a:extLst>
            <a:ext uri="{FF2B5EF4-FFF2-40B4-BE49-F238E27FC236}">
              <a16:creationId xmlns:a16="http://schemas.microsoft.com/office/drawing/2014/main" id="{00000000-0008-0000-0300-0000EF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国公準拠に基づき、給与制度の適正化に取り組んだことにより、類似団体平均を下回っている。引き続き水準の適正化に努める。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79375</xdr:rowOff>
    </xdr:from>
    <xdr:to>
      <xdr:col>85</xdr:col>
      <xdr:colOff>95250</xdr:colOff>
      <xdr:row>90</xdr:row>
      <xdr:rowOff>79375</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550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108602</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536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161925</xdr:rowOff>
    </xdr:from>
    <xdr:to>
      <xdr:col>85</xdr:col>
      <xdr:colOff>95250</xdr:colOff>
      <xdr:row>86</xdr:row>
      <xdr:rowOff>161925</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490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19702</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476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73025</xdr:rowOff>
    </xdr:from>
    <xdr:to>
      <xdr:col>85</xdr:col>
      <xdr:colOff>95250</xdr:colOff>
      <xdr:row>83</xdr:row>
      <xdr:rowOff>73025</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2827000" y="1430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102252</xdr:rowOff>
    </xdr:from>
    <xdr:ext cx="762000" cy="259045"/>
    <xdr:sp macro="" textlink="">
      <xdr:nvSpPr>
        <xdr:cNvPr id="252" name="テキスト ボックス 251">
          <a:extLst>
            <a:ext uri="{FF2B5EF4-FFF2-40B4-BE49-F238E27FC236}">
              <a16:creationId xmlns:a16="http://schemas.microsoft.com/office/drawing/2014/main" id="{00000000-0008-0000-0300-0000FC000000}"/>
            </a:ext>
          </a:extLst>
        </xdr:cNvPr>
        <xdr:cNvSpPr txBox="1"/>
      </xdr:nvSpPr>
      <xdr:spPr>
        <a:xfrm>
          <a:off x="12065000" y="1416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54" name="テキスト ボックス 253">
          <a:extLst>
            <a:ext uri="{FF2B5EF4-FFF2-40B4-BE49-F238E27FC236}">
              <a16:creationId xmlns:a16="http://schemas.microsoft.com/office/drawing/2014/main" id="{00000000-0008-0000-0300-0000FE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79</xdr:row>
      <xdr:rowOff>155575</xdr:rowOff>
    </xdr:from>
    <xdr:to>
      <xdr:col>85</xdr:col>
      <xdr:colOff>95250</xdr:colOff>
      <xdr:row>79</xdr:row>
      <xdr:rowOff>155575</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2827000" y="1370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13352</xdr:rowOff>
    </xdr:from>
    <xdr:ext cx="7620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2065000" y="1355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8" name="テキスト ボックス 257">
          <a:extLst>
            <a:ext uri="{FF2B5EF4-FFF2-40B4-BE49-F238E27FC236}">
              <a16:creationId xmlns:a16="http://schemas.microsoft.com/office/drawing/2014/main" id="{00000000-0008-0000-0300-00000201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9" name="給与水準   （国との比較）グラフ枠">
          <a:extLst>
            <a:ext uri="{FF2B5EF4-FFF2-40B4-BE49-F238E27FC236}">
              <a16:creationId xmlns:a16="http://schemas.microsoft.com/office/drawing/2014/main" id="{00000000-0008-0000-0300-00000301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8731</xdr:rowOff>
    </xdr:from>
    <xdr:to>
      <xdr:col>81</xdr:col>
      <xdr:colOff>44450</xdr:colOff>
      <xdr:row>89</xdr:row>
      <xdr:rowOff>54769</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7018000" y="13896181"/>
          <a:ext cx="0" cy="141763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26846</xdr:rowOff>
    </xdr:from>
    <xdr:ext cx="762000" cy="259045"/>
    <xdr:sp macro="" textlink="">
      <xdr:nvSpPr>
        <xdr:cNvPr id="261" name="給与水準   （国との比較）最小値テキスト">
          <a:extLst>
            <a:ext uri="{FF2B5EF4-FFF2-40B4-BE49-F238E27FC236}">
              <a16:creationId xmlns:a16="http://schemas.microsoft.com/office/drawing/2014/main" id="{00000000-0008-0000-0300-000005010000}"/>
            </a:ext>
          </a:extLst>
        </xdr:cNvPr>
        <xdr:cNvSpPr txBox="1"/>
      </xdr:nvSpPr>
      <xdr:spPr>
        <a:xfrm>
          <a:off x="17106900" y="152858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54769</xdr:rowOff>
    </xdr:from>
    <xdr:to>
      <xdr:col>81</xdr:col>
      <xdr:colOff>133350</xdr:colOff>
      <xdr:row>89</xdr:row>
      <xdr:rowOff>54769</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6929100" y="153138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95108</xdr:rowOff>
    </xdr:from>
    <xdr:ext cx="762000" cy="259045"/>
    <xdr:sp macro="" textlink="">
      <xdr:nvSpPr>
        <xdr:cNvPr id="263" name="給与水準   （国との比較）最大値テキスト">
          <a:extLst>
            <a:ext uri="{FF2B5EF4-FFF2-40B4-BE49-F238E27FC236}">
              <a16:creationId xmlns:a16="http://schemas.microsoft.com/office/drawing/2014/main" id="{00000000-0008-0000-0300-000007010000}"/>
            </a:ext>
          </a:extLst>
        </xdr:cNvPr>
        <xdr:cNvSpPr txBox="1"/>
      </xdr:nvSpPr>
      <xdr:spPr>
        <a:xfrm>
          <a:off x="17106900" y="13639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8731</xdr:rowOff>
    </xdr:from>
    <xdr:to>
      <xdr:col>81</xdr:col>
      <xdr:colOff>133350</xdr:colOff>
      <xdr:row>81</xdr:row>
      <xdr:rowOff>8731</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6929100" y="13896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80</xdr:row>
      <xdr:rowOff>165100</xdr:rowOff>
    </xdr:from>
    <xdr:to>
      <xdr:col>81</xdr:col>
      <xdr:colOff>44450</xdr:colOff>
      <xdr:row>81</xdr:row>
      <xdr:rowOff>8731</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a:off x="16179800" y="13881100"/>
          <a:ext cx="838200" cy="15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134002</xdr:rowOff>
    </xdr:from>
    <xdr:ext cx="762000" cy="259045"/>
    <xdr:sp macro="" textlink="">
      <xdr:nvSpPr>
        <xdr:cNvPr id="266" name="給与水準   （国との比較）平均値テキスト">
          <a:extLst>
            <a:ext uri="{FF2B5EF4-FFF2-40B4-BE49-F238E27FC236}">
              <a16:creationId xmlns:a16="http://schemas.microsoft.com/office/drawing/2014/main" id="{00000000-0008-0000-0300-00000A010000}"/>
            </a:ext>
          </a:extLst>
        </xdr:cNvPr>
        <xdr:cNvSpPr txBox="1"/>
      </xdr:nvSpPr>
      <xdr:spPr>
        <a:xfrm>
          <a:off x="17106900" y="147072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161925</xdr:rowOff>
    </xdr:from>
    <xdr:to>
      <xdr:col>81</xdr:col>
      <xdr:colOff>95250</xdr:colOff>
      <xdr:row>86</xdr:row>
      <xdr:rowOff>92075</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6967200" y="14735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80</xdr:row>
      <xdr:rowOff>165100</xdr:rowOff>
    </xdr:from>
    <xdr:to>
      <xdr:col>77</xdr:col>
      <xdr:colOff>44450</xdr:colOff>
      <xdr:row>81</xdr:row>
      <xdr:rowOff>129381</xdr:rowOff>
    </xdr:to>
    <xdr:cxnSp macro="">
      <xdr:nvCxnSpPr>
        <xdr:cNvPr id="268" name="直線コネクタ 267">
          <a:extLst>
            <a:ext uri="{FF2B5EF4-FFF2-40B4-BE49-F238E27FC236}">
              <a16:creationId xmlns:a16="http://schemas.microsoft.com/office/drawing/2014/main" id="{00000000-0008-0000-0300-00000C010000}"/>
            </a:ext>
          </a:extLst>
        </xdr:cNvPr>
        <xdr:cNvCxnSpPr/>
      </xdr:nvCxnSpPr>
      <xdr:spPr>
        <a:xfrm flipV="1">
          <a:off x="15290800" y="13881100"/>
          <a:ext cx="889000" cy="135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161925</xdr:rowOff>
    </xdr:from>
    <xdr:to>
      <xdr:col>77</xdr:col>
      <xdr:colOff>95250</xdr:colOff>
      <xdr:row>86</xdr:row>
      <xdr:rowOff>92075</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6129000" y="14735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76852</xdr:rowOff>
    </xdr:from>
    <xdr:ext cx="7366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798800" y="148215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81</xdr:row>
      <xdr:rowOff>129381</xdr:rowOff>
    </xdr:from>
    <xdr:to>
      <xdr:col>72</xdr:col>
      <xdr:colOff>203200</xdr:colOff>
      <xdr:row>82</xdr:row>
      <xdr:rowOff>138906</xdr:rowOff>
    </xdr:to>
    <xdr:cxnSp macro="">
      <xdr:nvCxnSpPr>
        <xdr:cNvPr id="271" name="直線コネクタ 270">
          <a:extLst>
            <a:ext uri="{FF2B5EF4-FFF2-40B4-BE49-F238E27FC236}">
              <a16:creationId xmlns:a16="http://schemas.microsoft.com/office/drawing/2014/main" id="{00000000-0008-0000-0300-00000F010000}"/>
            </a:ext>
          </a:extLst>
        </xdr:cNvPr>
        <xdr:cNvCxnSpPr/>
      </xdr:nvCxnSpPr>
      <xdr:spPr>
        <a:xfrm flipV="1">
          <a:off x="14401800" y="14016831"/>
          <a:ext cx="889000" cy="180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20638</xdr:rowOff>
    </xdr:from>
    <xdr:to>
      <xdr:col>73</xdr:col>
      <xdr:colOff>44450</xdr:colOff>
      <xdr:row>86</xdr:row>
      <xdr:rowOff>122238</xdr:rowOff>
    </xdr:to>
    <xdr:sp macro="" textlink="">
      <xdr:nvSpPr>
        <xdr:cNvPr id="272" name="フローチャート: 判断 271">
          <a:extLst>
            <a:ext uri="{FF2B5EF4-FFF2-40B4-BE49-F238E27FC236}">
              <a16:creationId xmlns:a16="http://schemas.microsoft.com/office/drawing/2014/main" id="{00000000-0008-0000-0300-000010010000}"/>
            </a:ext>
          </a:extLst>
        </xdr:cNvPr>
        <xdr:cNvSpPr/>
      </xdr:nvSpPr>
      <xdr:spPr>
        <a:xfrm>
          <a:off x="15240000" y="14765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107015</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909800" y="14851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82</xdr:row>
      <xdr:rowOff>138906</xdr:rowOff>
    </xdr:from>
    <xdr:to>
      <xdr:col>68</xdr:col>
      <xdr:colOff>152400</xdr:colOff>
      <xdr:row>84</xdr:row>
      <xdr:rowOff>37306</xdr:rowOff>
    </xdr:to>
    <xdr:cxnSp macro="">
      <xdr:nvCxnSpPr>
        <xdr:cNvPr id="274" name="直線コネクタ 273">
          <a:extLst>
            <a:ext uri="{FF2B5EF4-FFF2-40B4-BE49-F238E27FC236}">
              <a16:creationId xmlns:a16="http://schemas.microsoft.com/office/drawing/2014/main" id="{00000000-0008-0000-0300-000012010000}"/>
            </a:ext>
          </a:extLst>
        </xdr:cNvPr>
        <xdr:cNvCxnSpPr/>
      </xdr:nvCxnSpPr>
      <xdr:spPr>
        <a:xfrm flipV="1">
          <a:off x="13512800" y="14197806"/>
          <a:ext cx="889000" cy="241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65881</xdr:rowOff>
    </xdr:from>
    <xdr:to>
      <xdr:col>68</xdr:col>
      <xdr:colOff>203200</xdr:colOff>
      <xdr:row>86</xdr:row>
      <xdr:rowOff>167481</xdr:rowOff>
    </xdr:to>
    <xdr:sp macro="" textlink="">
      <xdr:nvSpPr>
        <xdr:cNvPr id="275" name="フローチャート: 判断 274">
          <a:extLst>
            <a:ext uri="{FF2B5EF4-FFF2-40B4-BE49-F238E27FC236}">
              <a16:creationId xmlns:a16="http://schemas.microsoft.com/office/drawing/2014/main" id="{00000000-0008-0000-0300-000013010000}"/>
            </a:ext>
          </a:extLst>
        </xdr:cNvPr>
        <xdr:cNvSpPr/>
      </xdr:nvSpPr>
      <xdr:spPr>
        <a:xfrm>
          <a:off x="14351000" y="14810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152258</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4020800" y="14896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96044</xdr:rowOff>
    </xdr:from>
    <xdr:to>
      <xdr:col>64</xdr:col>
      <xdr:colOff>152400</xdr:colOff>
      <xdr:row>87</xdr:row>
      <xdr:rowOff>26194</xdr:rowOff>
    </xdr:to>
    <xdr:sp macro="" textlink="">
      <xdr:nvSpPr>
        <xdr:cNvPr id="277" name="フローチャート: 判断 276">
          <a:extLst>
            <a:ext uri="{FF2B5EF4-FFF2-40B4-BE49-F238E27FC236}">
              <a16:creationId xmlns:a16="http://schemas.microsoft.com/office/drawing/2014/main" id="{00000000-0008-0000-0300-000015010000}"/>
            </a:ext>
          </a:extLst>
        </xdr:cNvPr>
        <xdr:cNvSpPr/>
      </xdr:nvSpPr>
      <xdr:spPr>
        <a:xfrm>
          <a:off x="13462000" y="1484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10971</xdr:rowOff>
    </xdr:from>
    <xdr:ext cx="7620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3131800" y="14927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80</xdr:row>
      <xdr:rowOff>129381</xdr:rowOff>
    </xdr:from>
    <xdr:to>
      <xdr:col>81</xdr:col>
      <xdr:colOff>95250</xdr:colOff>
      <xdr:row>81</xdr:row>
      <xdr:rowOff>59531</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6967200" y="13845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80</xdr:row>
      <xdr:rowOff>50658</xdr:rowOff>
    </xdr:from>
    <xdr:ext cx="762000" cy="259045"/>
    <xdr:sp macro="" textlink="">
      <xdr:nvSpPr>
        <xdr:cNvPr id="285" name="給与水準   （国との比較）該当値テキスト">
          <a:extLst>
            <a:ext uri="{FF2B5EF4-FFF2-40B4-BE49-F238E27FC236}">
              <a16:creationId xmlns:a16="http://schemas.microsoft.com/office/drawing/2014/main" id="{00000000-0008-0000-0300-00001D010000}"/>
            </a:ext>
          </a:extLst>
        </xdr:cNvPr>
        <xdr:cNvSpPr txBox="1"/>
      </xdr:nvSpPr>
      <xdr:spPr>
        <a:xfrm>
          <a:off x="17106900" y="13766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80</xdr:row>
      <xdr:rowOff>114300</xdr:rowOff>
    </xdr:from>
    <xdr:to>
      <xdr:col>77</xdr:col>
      <xdr:colOff>95250</xdr:colOff>
      <xdr:row>81</xdr:row>
      <xdr:rowOff>44450</xdr:rowOff>
    </xdr:to>
    <xdr:sp macro="" textlink="">
      <xdr:nvSpPr>
        <xdr:cNvPr id="286" name="楕円 285">
          <a:extLst>
            <a:ext uri="{FF2B5EF4-FFF2-40B4-BE49-F238E27FC236}">
              <a16:creationId xmlns:a16="http://schemas.microsoft.com/office/drawing/2014/main" id="{00000000-0008-0000-0300-00001E010000}"/>
            </a:ext>
          </a:extLst>
        </xdr:cNvPr>
        <xdr:cNvSpPr/>
      </xdr:nvSpPr>
      <xdr:spPr>
        <a:xfrm>
          <a:off x="16129000" y="1383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79</xdr:row>
      <xdr:rowOff>54627</xdr:rowOff>
    </xdr:from>
    <xdr:ext cx="736600" cy="259045"/>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5798800" y="13599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81</xdr:row>
      <xdr:rowOff>78581</xdr:rowOff>
    </xdr:from>
    <xdr:to>
      <xdr:col>73</xdr:col>
      <xdr:colOff>44450</xdr:colOff>
      <xdr:row>82</xdr:row>
      <xdr:rowOff>8731</xdr:rowOff>
    </xdr:to>
    <xdr:sp macro="" textlink="">
      <xdr:nvSpPr>
        <xdr:cNvPr id="288" name="楕円 287">
          <a:extLst>
            <a:ext uri="{FF2B5EF4-FFF2-40B4-BE49-F238E27FC236}">
              <a16:creationId xmlns:a16="http://schemas.microsoft.com/office/drawing/2014/main" id="{00000000-0008-0000-0300-000020010000}"/>
            </a:ext>
          </a:extLst>
        </xdr:cNvPr>
        <xdr:cNvSpPr/>
      </xdr:nvSpPr>
      <xdr:spPr>
        <a:xfrm>
          <a:off x="15240000" y="13966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80</xdr:row>
      <xdr:rowOff>18908</xdr:rowOff>
    </xdr:from>
    <xdr:ext cx="762000" cy="259045"/>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4909800" y="13734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82</xdr:row>
      <xdr:rowOff>88106</xdr:rowOff>
    </xdr:from>
    <xdr:to>
      <xdr:col>68</xdr:col>
      <xdr:colOff>203200</xdr:colOff>
      <xdr:row>83</xdr:row>
      <xdr:rowOff>18256</xdr:rowOff>
    </xdr:to>
    <xdr:sp macro="" textlink="">
      <xdr:nvSpPr>
        <xdr:cNvPr id="290" name="楕円 289">
          <a:extLst>
            <a:ext uri="{FF2B5EF4-FFF2-40B4-BE49-F238E27FC236}">
              <a16:creationId xmlns:a16="http://schemas.microsoft.com/office/drawing/2014/main" id="{00000000-0008-0000-0300-000022010000}"/>
            </a:ext>
          </a:extLst>
        </xdr:cNvPr>
        <xdr:cNvSpPr/>
      </xdr:nvSpPr>
      <xdr:spPr>
        <a:xfrm>
          <a:off x="14351000" y="14147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81</xdr:row>
      <xdr:rowOff>28433</xdr:rowOff>
    </xdr:from>
    <xdr:ext cx="762000" cy="259045"/>
    <xdr:sp macro="" textlink="">
      <xdr:nvSpPr>
        <xdr:cNvPr id="291" name="テキスト ボックス 290">
          <a:extLst>
            <a:ext uri="{FF2B5EF4-FFF2-40B4-BE49-F238E27FC236}">
              <a16:creationId xmlns:a16="http://schemas.microsoft.com/office/drawing/2014/main" id="{00000000-0008-0000-0300-000023010000}"/>
            </a:ext>
          </a:extLst>
        </xdr:cNvPr>
        <xdr:cNvSpPr txBox="1"/>
      </xdr:nvSpPr>
      <xdr:spPr>
        <a:xfrm>
          <a:off x="14020800" y="13915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83</xdr:row>
      <xdr:rowOff>157956</xdr:rowOff>
    </xdr:from>
    <xdr:to>
      <xdr:col>64</xdr:col>
      <xdr:colOff>152400</xdr:colOff>
      <xdr:row>84</xdr:row>
      <xdr:rowOff>88106</xdr:rowOff>
    </xdr:to>
    <xdr:sp macro="" textlink="">
      <xdr:nvSpPr>
        <xdr:cNvPr id="292" name="楕円 291">
          <a:extLst>
            <a:ext uri="{FF2B5EF4-FFF2-40B4-BE49-F238E27FC236}">
              <a16:creationId xmlns:a16="http://schemas.microsoft.com/office/drawing/2014/main" id="{00000000-0008-0000-0300-000024010000}"/>
            </a:ext>
          </a:extLst>
        </xdr:cNvPr>
        <xdr:cNvSpPr/>
      </xdr:nvSpPr>
      <xdr:spPr>
        <a:xfrm>
          <a:off x="13462000" y="14388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98283</xdr:rowOff>
    </xdr:from>
    <xdr:ext cx="762000" cy="259045"/>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3131800" y="14157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[4.88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9" name="正方形/長方形 298">
          <a:extLst>
            <a:ext uri="{FF2B5EF4-FFF2-40B4-BE49-F238E27FC236}">
              <a16:creationId xmlns:a16="http://schemas.microsoft.com/office/drawing/2014/main" id="{00000000-0008-0000-0300-00002B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300" name="正方形/長方形 299">
          <a:extLst>
            <a:ext uri="{FF2B5EF4-FFF2-40B4-BE49-F238E27FC236}">
              <a16:creationId xmlns:a16="http://schemas.microsoft.com/office/drawing/2014/main" id="{00000000-0008-0000-0300-00002C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301" name="正方形/長方形 300">
          <a:extLst>
            <a:ext uri="{FF2B5EF4-FFF2-40B4-BE49-F238E27FC236}">
              <a16:creationId xmlns:a16="http://schemas.microsoft.com/office/drawing/2014/main" id="{00000000-0008-0000-0300-00002D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302" name="正方形/長方形 301">
          <a:extLst>
            <a:ext uri="{FF2B5EF4-FFF2-40B4-BE49-F238E27FC236}">
              <a16:creationId xmlns:a16="http://schemas.microsoft.com/office/drawing/2014/main" id="{00000000-0008-0000-0300-00002E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303" name="正方形/長方形 302">
          <a:extLst>
            <a:ext uri="{FF2B5EF4-FFF2-40B4-BE49-F238E27FC236}">
              <a16:creationId xmlns:a16="http://schemas.microsoft.com/office/drawing/2014/main" id="{00000000-0008-0000-0300-00002F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304" name="正方形/長方形 303">
          <a:extLst>
            <a:ext uri="{FF2B5EF4-FFF2-40B4-BE49-F238E27FC236}">
              <a16:creationId xmlns:a16="http://schemas.microsoft.com/office/drawing/2014/main" id="{00000000-0008-0000-0300-000030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305" name="正方形/長方形 304">
          <a:extLst>
            <a:ext uri="{FF2B5EF4-FFF2-40B4-BE49-F238E27FC236}">
              <a16:creationId xmlns:a16="http://schemas.microsoft.com/office/drawing/2014/main" id="{00000000-0008-0000-0300-000031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総人件費の上限を定めた上で、採用を行ったことにより、類似団体平均を下回っている。</a:t>
          </a:r>
          <a:endPar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今後も職員の柔軟な働き方を推進することにより長時間労働を抑制</a:t>
          </a:r>
          <a:r>
            <a:rPr lang="ja-JP" altLang="ja-JP" sz="1400" b="0" i="0" baseline="0">
              <a:solidFill>
                <a:sysClr val="windowText" lastClr="000000"/>
              </a:solidFill>
              <a:effectLst/>
              <a:latin typeface="ＭＳ Ｐゴシック" panose="020B0600070205080204" pitchFamily="50" charset="-128"/>
              <a:ea typeface="ＭＳ Ｐゴシック" panose="020B0600070205080204" pitchFamily="50" charset="-128"/>
              <a:cs typeface="+mn-cs"/>
            </a:rPr>
            <a:t>するとともに、総人件費をコントロールした職員配置を推進する。</a:t>
          </a:r>
          <a:endPar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endParaRPr>
        </a:p>
        <a:p>
          <a:pPr eaLnBrk="1" fontAlgn="auto" latinLnBrk="0" hangingPunct="1"/>
          <a:endParaRPr kumimoji="1" lang="en-US" altLang="ja-JP" sz="1100">
            <a:solidFill>
              <a:schemeClr val="dk1"/>
            </a:solidFill>
            <a:effectLst/>
            <a:latin typeface="+mn-lt"/>
            <a:ea typeface="+mn-ea"/>
            <a:cs typeface="+mn-cs"/>
          </a:endParaRPr>
        </a:p>
      </xdr:txBody>
    </xdr:sp>
    <xdr:clientData/>
  </xdr:twoCellAnchor>
  <xdr:oneCellAnchor>
    <xdr:from>
      <xdr:col>61</xdr:col>
      <xdr:colOff>6350</xdr:colOff>
      <xdr:row>54</xdr:row>
      <xdr:rowOff>139700</xdr:rowOff>
    </xdr:from>
    <xdr:ext cx="349839" cy="225703"/>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17" name="テキスト ボックス 316">
          <a:extLst>
            <a:ext uri="{FF2B5EF4-FFF2-40B4-BE49-F238E27FC236}">
              <a16:creationId xmlns:a16="http://schemas.microsoft.com/office/drawing/2014/main" id="{00000000-0008-0000-0300-00003D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24" name="定員管理の状況グラフ枠">
          <a:extLst>
            <a:ext uri="{FF2B5EF4-FFF2-40B4-BE49-F238E27FC236}">
              <a16:creationId xmlns:a16="http://schemas.microsoft.com/office/drawing/2014/main" id="{00000000-0008-0000-0300-000044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108857</xdr:rowOff>
    </xdr:from>
    <xdr:to>
      <xdr:col>81</xdr:col>
      <xdr:colOff>44450</xdr:colOff>
      <xdr:row>66</xdr:row>
      <xdr:rowOff>85997</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flipV="1">
          <a:off x="17018000" y="9881507"/>
          <a:ext cx="0" cy="15201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58074</xdr:rowOff>
    </xdr:from>
    <xdr:ext cx="762000" cy="259045"/>
    <xdr:sp macro="" textlink="">
      <xdr:nvSpPr>
        <xdr:cNvPr id="326" name="定員管理の状況最小値テキスト">
          <a:extLst>
            <a:ext uri="{FF2B5EF4-FFF2-40B4-BE49-F238E27FC236}">
              <a16:creationId xmlns:a16="http://schemas.microsoft.com/office/drawing/2014/main" id="{00000000-0008-0000-0300-000046010000}"/>
            </a:ext>
          </a:extLst>
        </xdr:cNvPr>
        <xdr:cNvSpPr txBox="1"/>
      </xdr:nvSpPr>
      <xdr:spPr>
        <a:xfrm>
          <a:off x="17106900" y="11373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85997</xdr:rowOff>
    </xdr:from>
    <xdr:to>
      <xdr:col>81</xdr:col>
      <xdr:colOff>133350</xdr:colOff>
      <xdr:row>66</xdr:row>
      <xdr:rowOff>85997</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6929100" y="11401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23784</xdr:rowOff>
    </xdr:from>
    <xdr:ext cx="762000" cy="259045"/>
    <xdr:sp macro="" textlink="">
      <xdr:nvSpPr>
        <xdr:cNvPr id="328" name="定員管理の状況最大値テキスト">
          <a:extLst>
            <a:ext uri="{FF2B5EF4-FFF2-40B4-BE49-F238E27FC236}">
              <a16:creationId xmlns:a16="http://schemas.microsoft.com/office/drawing/2014/main" id="{00000000-0008-0000-0300-000048010000}"/>
            </a:ext>
          </a:extLst>
        </xdr:cNvPr>
        <xdr:cNvSpPr txBox="1"/>
      </xdr:nvSpPr>
      <xdr:spPr>
        <a:xfrm>
          <a:off x="17106900" y="96249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108857</xdr:rowOff>
    </xdr:from>
    <xdr:to>
      <xdr:col>81</xdr:col>
      <xdr:colOff>133350</xdr:colOff>
      <xdr:row>57</xdr:row>
      <xdr:rowOff>108857</xdr:rowOff>
    </xdr:to>
    <xdr:cxnSp macro="">
      <xdr:nvCxnSpPr>
        <xdr:cNvPr id="329" name="直線コネクタ 328">
          <a:extLst>
            <a:ext uri="{FF2B5EF4-FFF2-40B4-BE49-F238E27FC236}">
              <a16:creationId xmlns:a16="http://schemas.microsoft.com/office/drawing/2014/main" id="{00000000-0008-0000-0300-000049010000}"/>
            </a:ext>
          </a:extLst>
        </xdr:cNvPr>
        <xdr:cNvCxnSpPr/>
      </xdr:nvCxnSpPr>
      <xdr:spPr>
        <a:xfrm>
          <a:off x="16929100" y="9881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57</xdr:row>
      <xdr:rowOff>115751</xdr:rowOff>
    </xdr:from>
    <xdr:to>
      <xdr:col>81</xdr:col>
      <xdr:colOff>44450</xdr:colOff>
      <xdr:row>57</xdr:row>
      <xdr:rowOff>119199</xdr:rowOff>
    </xdr:to>
    <xdr:cxnSp macro="">
      <xdr:nvCxnSpPr>
        <xdr:cNvPr id="330" name="直線コネクタ 329">
          <a:extLst>
            <a:ext uri="{FF2B5EF4-FFF2-40B4-BE49-F238E27FC236}">
              <a16:creationId xmlns:a16="http://schemas.microsoft.com/office/drawing/2014/main" id="{00000000-0008-0000-0300-00004A010000}"/>
            </a:ext>
          </a:extLst>
        </xdr:cNvPr>
        <xdr:cNvCxnSpPr/>
      </xdr:nvCxnSpPr>
      <xdr:spPr>
        <a:xfrm>
          <a:off x="16179800" y="9888401"/>
          <a:ext cx="838200" cy="3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115587</xdr:rowOff>
    </xdr:from>
    <xdr:ext cx="762000" cy="259045"/>
    <xdr:sp macro="" textlink="">
      <xdr:nvSpPr>
        <xdr:cNvPr id="331" name="定員管理の状況平均値テキスト">
          <a:extLst>
            <a:ext uri="{FF2B5EF4-FFF2-40B4-BE49-F238E27FC236}">
              <a16:creationId xmlns:a16="http://schemas.microsoft.com/office/drawing/2014/main" id="{00000000-0008-0000-0300-00004B010000}"/>
            </a:ext>
          </a:extLst>
        </xdr:cNvPr>
        <xdr:cNvSpPr txBox="1"/>
      </xdr:nvSpPr>
      <xdr:spPr>
        <a:xfrm>
          <a:off x="17106900" y="104025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143510</xdr:rowOff>
    </xdr:from>
    <xdr:to>
      <xdr:col>81</xdr:col>
      <xdr:colOff>95250</xdr:colOff>
      <xdr:row>61</xdr:row>
      <xdr:rowOff>73660</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6967200" y="1043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57</xdr:row>
      <xdr:rowOff>115751</xdr:rowOff>
    </xdr:from>
    <xdr:to>
      <xdr:col>77</xdr:col>
      <xdr:colOff>44450</xdr:colOff>
      <xdr:row>57</xdr:row>
      <xdr:rowOff>136434</xdr:rowOff>
    </xdr:to>
    <xdr:cxnSp macro="">
      <xdr:nvCxnSpPr>
        <xdr:cNvPr id="333" name="直線コネクタ 332">
          <a:extLst>
            <a:ext uri="{FF2B5EF4-FFF2-40B4-BE49-F238E27FC236}">
              <a16:creationId xmlns:a16="http://schemas.microsoft.com/office/drawing/2014/main" id="{00000000-0008-0000-0300-00004D010000}"/>
            </a:ext>
          </a:extLst>
        </xdr:cNvPr>
        <xdr:cNvCxnSpPr/>
      </xdr:nvCxnSpPr>
      <xdr:spPr>
        <a:xfrm flipV="1">
          <a:off x="15290800" y="9888401"/>
          <a:ext cx="889000" cy="20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119380</xdr:rowOff>
    </xdr:from>
    <xdr:to>
      <xdr:col>77</xdr:col>
      <xdr:colOff>95250</xdr:colOff>
      <xdr:row>61</xdr:row>
      <xdr:rowOff>49530</xdr:rowOff>
    </xdr:to>
    <xdr:sp macro=""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6129000" y="1040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34307</xdr:rowOff>
    </xdr:from>
    <xdr:ext cx="7366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798800" y="10492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57</xdr:row>
      <xdr:rowOff>101963</xdr:rowOff>
    </xdr:from>
    <xdr:to>
      <xdr:col>72</xdr:col>
      <xdr:colOff>203200</xdr:colOff>
      <xdr:row>57</xdr:row>
      <xdr:rowOff>136434</xdr:rowOff>
    </xdr:to>
    <xdr:cxnSp macro="">
      <xdr:nvCxnSpPr>
        <xdr:cNvPr id="336" name="直線コネクタ 335">
          <a:extLst>
            <a:ext uri="{FF2B5EF4-FFF2-40B4-BE49-F238E27FC236}">
              <a16:creationId xmlns:a16="http://schemas.microsoft.com/office/drawing/2014/main" id="{00000000-0008-0000-0300-000050010000}"/>
            </a:ext>
          </a:extLst>
        </xdr:cNvPr>
        <xdr:cNvCxnSpPr/>
      </xdr:nvCxnSpPr>
      <xdr:spPr>
        <a:xfrm>
          <a:off x="14401800" y="9874613"/>
          <a:ext cx="8890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98697</xdr:rowOff>
    </xdr:from>
    <xdr:to>
      <xdr:col>73</xdr:col>
      <xdr:colOff>44450</xdr:colOff>
      <xdr:row>61</xdr:row>
      <xdr:rowOff>28847</xdr:rowOff>
    </xdr:to>
    <xdr:sp macro="" textlink="">
      <xdr:nvSpPr>
        <xdr:cNvPr id="337" name="フローチャート: 判断 336">
          <a:extLst>
            <a:ext uri="{FF2B5EF4-FFF2-40B4-BE49-F238E27FC236}">
              <a16:creationId xmlns:a16="http://schemas.microsoft.com/office/drawing/2014/main" id="{00000000-0008-0000-0300-000051010000}"/>
            </a:ext>
          </a:extLst>
        </xdr:cNvPr>
        <xdr:cNvSpPr/>
      </xdr:nvSpPr>
      <xdr:spPr>
        <a:xfrm>
          <a:off x="15240000" y="10385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13624</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909800" y="10472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57</xdr:row>
      <xdr:rowOff>95069</xdr:rowOff>
    </xdr:from>
    <xdr:to>
      <xdr:col>68</xdr:col>
      <xdr:colOff>152400</xdr:colOff>
      <xdr:row>57</xdr:row>
      <xdr:rowOff>101963</xdr:rowOff>
    </xdr:to>
    <xdr:cxnSp macro="">
      <xdr:nvCxnSpPr>
        <xdr:cNvPr id="339" name="直線コネクタ 338">
          <a:extLst>
            <a:ext uri="{FF2B5EF4-FFF2-40B4-BE49-F238E27FC236}">
              <a16:creationId xmlns:a16="http://schemas.microsoft.com/office/drawing/2014/main" id="{00000000-0008-0000-0300-000053010000}"/>
            </a:ext>
          </a:extLst>
        </xdr:cNvPr>
        <xdr:cNvCxnSpPr/>
      </xdr:nvCxnSpPr>
      <xdr:spPr>
        <a:xfrm>
          <a:off x="13512800" y="9867719"/>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81462</xdr:rowOff>
    </xdr:from>
    <xdr:to>
      <xdr:col>68</xdr:col>
      <xdr:colOff>203200</xdr:colOff>
      <xdr:row>61</xdr:row>
      <xdr:rowOff>11612</xdr:rowOff>
    </xdr:to>
    <xdr:sp macro="" textlink="">
      <xdr:nvSpPr>
        <xdr:cNvPr id="340" name="フローチャート: 判断 339">
          <a:extLst>
            <a:ext uri="{FF2B5EF4-FFF2-40B4-BE49-F238E27FC236}">
              <a16:creationId xmlns:a16="http://schemas.microsoft.com/office/drawing/2014/main" id="{00000000-0008-0000-0300-000054010000}"/>
            </a:ext>
          </a:extLst>
        </xdr:cNvPr>
        <xdr:cNvSpPr/>
      </xdr:nvSpPr>
      <xdr:spPr>
        <a:xfrm>
          <a:off x="14351000" y="1036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167839</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020800" y="10454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67673</xdr:rowOff>
    </xdr:from>
    <xdr:to>
      <xdr:col>64</xdr:col>
      <xdr:colOff>152400</xdr:colOff>
      <xdr:row>60</xdr:row>
      <xdr:rowOff>169273</xdr:rowOff>
    </xdr:to>
    <xdr:sp macro="" textlink="">
      <xdr:nvSpPr>
        <xdr:cNvPr id="342" name="フローチャート: 判断 341">
          <a:extLst>
            <a:ext uri="{FF2B5EF4-FFF2-40B4-BE49-F238E27FC236}">
              <a16:creationId xmlns:a16="http://schemas.microsoft.com/office/drawing/2014/main" id="{00000000-0008-0000-0300-000056010000}"/>
            </a:ext>
          </a:extLst>
        </xdr:cNvPr>
        <xdr:cNvSpPr/>
      </xdr:nvSpPr>
      <xdr:spPr>
        <a:xfrm>
          <a:off x="134620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154050</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3131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57</xdr:row>
      <xdr:rowOff>68399</xdr:rowOff>
    </xdr:from>
    <xdr:to>
      <xdr:col>81</xdr:col>
      <xdr:colOff>95250</xdr:colOff>
      <xdr:row>57</xdr:row>
      <xdr:rowOff>169999</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6967200" y="9841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56</xdr:row>
      <xdr:rowOff>161126</xdr:rowOff>
    </xdr:from>
    <xdr:ext cx="762000" cy="259045"/>
    <xdr:sp macro="" textlink="">
      <xdr:nvSpPr>
        <xdr:cNvPr id="350" name="定員管理の状況該当値テキスト">
          <a:extLst>
            <a:ext uri="{FF2B5EF4-FFF2-40B4-BE49-F238E27FC236}">
              <a16:creationId xmlns:a16="http://schemas.microsoft.com/office/drawing/2014/main" id="{00000000-0008-0000-0300-00005E010000}"/>
            </a:ext>
          </a:extLst>
        </xdr:cNvPr>
        <xdr:cNvSpPr txBox="1"/>
      </xdr:nvSpPr>
      <xdr:spPr>
        <a:xfrm>
          <a:off x="17106900" y="97623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57</xdr:row>
      <xdr:rowOff>64951</xdr:rowOff>
    </xdr:from>
    <xdr:to>
      <xdr:col>77</xdr:col>
      <xdr:colOff>95250</xdr:colOff>
      <xdr:row>57</xdr:row>
      <xdr:rowOff>166551</xdr:rowOff>
    </xdr:to>
    <xdr:sp macro="" textlink="">
      <xdr:nvSpPr>
        <xdr:cNvPr id="351" name="楕円 350">
          <a:extLst>
            <a:ext uri="{FF2B5EF4-FFF2-40B4-BE49-F238E27FC236}">
              <a16:creationId xmlns:a16="http://schemas.microsoft.com/office/drawing/2014/main" id="{00000000-0008-0000-0300-00005F010000}"/>
            </a:ext>
          </a:extLst>
        </xdr:cNvPr>
        <xdr:cNvSpPr/>
      </xdr:nvSpPr>
      <xdr:spPr>
        <a:xfrm>
          <a:off x="16129000" y="9837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56</xdr:row>
      <xdr:rowOff>5278</xdr:rowOff>
    </xdr:from>
    <xdr:ext cx="736600" cy="259045"/>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5798800" y="96064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57</xdr:row>
      <xdr:rowOff>85634</xdr:rowOff>
    </xdr:from>
    <xdr:to>
      <xdr:col>73</xdr:col>
      <xdr:colOff>44450</xdr:colOff>
      <xdr:row>58</xdr:row>
      <xdr:rowOff>15784</xdr:rowOff>
    </xdr:to>
    <xdr:sp macro="" textlink="">
      <xdr:nvSpPr>
        <xdr:cNvPr id="353" name="楕円 352">
          <a:extLst>
            <a:ext uri="{FF2B5EF4-FFF2-40B4-BE49-F238E27FC236}">
              <a16:creationId xmlns:a16="http://schemas.microsoft.com/office/drawing/2014/main" id="{00000000-0008-0000-0300-000061010000}"/>
            </a:ext>
          </a:extLst>
        </xdr:cNvPr>
        <xdr:cNvSpPr/>
      </xdr:nvSpPr>
      <xdr:spPr>
        <a:xfrm>
          <a:off x="15240000" y="9858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56</xdr:row>
      <xdr:rowOff>25961</xdr:rowOff>
    </xdr:from>
    <xdr:ext cx="762000" cy="259045"/>
    <xdr:sp macro="" textlink="">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4909800" y="9627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57</xdr:row>
      <xdr:rowOff>51163</xdr:rowOff>
    </xdr:from>
    <xdr:to>
      <xdr:col>68</xdr:col>
      <xdr:colOff>203200</xdr:colOff>
      <xdr:row>57</xdr:row>
      <xdr:rowOff>152763</xdr:rowOff>
    </xdr:to>
    <xdr:sp macro="" textlink="">
      <xdr:nvSpPr>
        <xdr:cNvPr id="355" name="楕円 354">
          <a:extLst>
            <a:ext uri="{FF2B5EF4-FFF2-40B4-BE49-F238E27FC236}">
              <a16:creationId xmlns:a16="http://schemas.microsoft.com/office/drawing/2014/main" id="{00000000-0008-0000-0300-000063010000}"/>
            </a:ext>
          </a:extLst>
        </xdr:cNvPr>
        <xdr:cNvSpPr/>
      </xdr:nvSpPr>
      <xdr:spPr>
        <a:xfrm>
          <a:off x="14351000" y="9823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55</xdr:row>
      <xdr:rowOff>162940</xdr:rowOff>
    </xdr:from>
    <xdr:ext cx="762000" cy="259045"/>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4020800" y="9592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57</xdr:row>
      <xdr:rowOff>44269</xdr:rowOff>
    </xdr:from>
    <xdr:to>
      <xdr:col>64</xdr:col>
      <xdr:colOff>152400</xdr:colOff>
      <xdr:row>57</xdr:row>
      <xdr:rowOff>145869</xdr:rowOff>
    </xdr:to>
    <xdr:sp macro="" textlink="">
      <xdr:nvSpPr>
        <xdr:cNvPr id="357" name="楕円 356">
          <a:extLst>
            <a:ext uri="{FF2B5EF4-FFF2-40B4-BE49-F238E27FC236}">
              <a16:creationId xmlns:a16="http://schemas.microsoft.com/office/drawing/2014/main" id="{00000000-0008-0000-0300-000065010000}"/>
            </a:ext>
          </a:extLst>
        </xdr:cNvPr>
        <xdr:cNvSpPr/>
      </xdr:nvSpPr>
      <xdr:spPr>
        <a:xfrm>
          <a:off x="13462000" y="9816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55</xdr:row>
      <xdr:rowOff>156046</xdr:rowOff>
    </xdr:from>
    <xdr:ext cx="762000" cy="259045"/>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3131800" y="95857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63" name="正方形/長方形 362">
          <a:extLst>
            <a:ext uri="{FF2B5EF4-FFF2-40B4-BE49-F238E27FC236}">
              <a16:creationId xmlns:a16="http://schemas.microsoft.com/office/drawing/2014/main" id="{00000000-0008-0000-0300-00006B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64" name="正方形/長方形 363">
          <a:extLst>
            <a:ext uri="{FF2B5EF4-FFF2-40B4-BE49-F238E27FC236}">
              <a16:creationId xmlns:a16="http://schemas.microsoft.com/office/drawing/2014/main" id="{00000000-0008-0000-0300-00006C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65" name="正方形/長方形 364">
          <a:extLst>
            <a:ext uri="{FF2B5EF4-FFF2-40B4-BE49-F238E27FC236}">
              <a16:creationId xmlns:a16="http://schemas.microsoft.com/office/drawing/2014/main" id="{00000000-0008-0000-0300-00006D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66" name="正方形/長方形 365">
          <a:extLst>
            <a:ext uri="{FF2B5EF4-FFF2-40B4-BE49-F238E27FC236}">
              <a16:creationId xmlns:a16="http://schemas.microsoft.com/office/drawing/2014/main" id="{00000000-0008-0000-0300-00006E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7" name="正方形/長方形 366">
          <a:extLst>
            <a:ext uri="{FF2B5EF4-FFF2-40B4-BE49-F238E27FC236}">
              <a16:creationId xmlns:a16="http://schemas.microsoft.com/office/drawing/2014/main" id="{00000000-0008-0000-0300-00006F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8" name="正方形/長方形 367">
          <a:extLst>
            <a:ext uri="{FF2B5EF4-FFF2-40B4-BE49-F238E27FC236}">
              <a16:creationId xmlns:a16="http://schemas.microsoft.com/office/drawing/2014/main" id="{00000000-0008-0000-0300-000070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9" name="正方形/長方形 368">
          <a:extLst>
            <a:ext uri="{FF2B5EF4-FFF2-40B4-BE49-F238E27FC236}">
              <a16:creationId xmlns:a16="http://schemas.microsoft.com/office/drawing/2014/main" id="{00000000-0008-0000-0300-000071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70" name="正方形/長方形 369">
          <a:extLst>
            <a:ext uri="{FF2B5EF4-FFF2-40B4-BE49-F238E27FC236}">
              <a16:creationId xmlns:a16="http://schemas.microsoft.com/office/drawing/2014/main" id="{00000000-0008-0000-0300-000072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将来の財政負担を考慮し、普通建設事業債や臨時財政対策債の発行を抑制するなどにより、類似団体平均を下回っている。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今後も地方債の必要最小限の発行に努めていく。</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74" name="テキスト ボックス 373">
          <a:extLst>
            <a:ext uri="{FF2B5EF4-FFF2-40B4-BE49-F238E27FC236}">
              <a16:creationId xmlns:a16="http://schemas.microsoft.com/office/drawing/2014/main" id="{00000000-0008-0000-0300-000076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76" name="テキスト ボックス 375">
          <a:extLst>
            <a:ext uri="{FF2B5EF4-FFF2-40B4-BE49-F238E27FC236}">
              <a16:creationId xmlns:a16="http://schemas.microsoft.com/office/drawing/2014/main" id="{00000000-0008-0000-0300-000078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8" name="テキスト ボックス 377">
          <a:extLst>
            <a:ext uri="{FF2B5EF4-FFF2-40B4-BE49-F238E27FC236}">
              <a16:creationId xmlns:a16="http://schemas.microsoft.com/office/drawing/2014/main" id="{00000000-0008-0000-0300-00007A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85" name="公債費負担の状況グラフ枠">
          <a:extLst>
            <a:ext uri="{FF2B5EF4-FFF2-40B4-BE49-F238E27FC236}">
              <a16:creationId xmlns:a16="http://schemas.microsoft.com/office/drawing/2014/main" id="{00000000-0008-0000-0300-00008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22013</xdr:rowOff>
    </xdr:from>
    <xdr:to>
      <xdr:col>81</xdr:col>
      <xdr:colOff>44450</xdr:colOff>
      <xdr:row>44</xdr:row>
      <xdr:rowOff>52494</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flipV="1">
          <a:off x="17018000" y="6365663"/>
          <a:ext cx="0" cy="123063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24571</xdr:rowOff>
    </xdr:from>
    <xdr:ext cx="762000" cy="259045"/>
    <xdr:sp macro="" textlink="">
      <xdr:nvSpPr>
        <xdr:cNvPr id="387" name="公債費負担の状況最小値テキスト">
          <a:extLst>
            <a:ext uri="{FF2B5EF4-FFF2-40B4-BE49-F238E27FC236}">
              <a16:creationId xmlns:a16="http://schemas.microsoft.com/office/drawing/2014/main" id="{00000000-0008-0000-0300-000083010000}"/>
            </a:ext>
          </a:extLst>
        </xdr:cNvPr>
        <xdr:cNvSpPr txBox="1"/>
      </xdr:nvSpPr>
      <xdr:spPr>
        <a:xfrm>
          <a:off x="17106900" y="7568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52494</xdr:rowOff>
    </xdr:from>
    <xdr:to>
      <xdr:col>81</xdr:col>
      <xdr:colOff>133350</xdr:colOff>
      <xdr:row>44</xdr:row>
      <xdr:rowOff>52494</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6929100" y="7596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108390</xdr:rowOff>
    </xdr:from>
    <xdr:ext cx="762000" cy="259045"/>
    <xdr:sp macro="" textlink="">
      <xdr:nvSpPr>
        <xdr:cNvPr id="389" name="公債費負担の状況最大値テキスト">
          <a:extLst>
            <a:ext uri="{FF2B5EF4-FFF2-40B4-BE49-F238E27FC236}">
              <a16:creationId xmlns:a16="http://schemas.microsoft.com/office/drawing/2014/main" id="{00000000-0008-0000-0300-000085010000}"/>
            </a:ext>
          </a:extLst>
        </xdr:cNvPr>
        <xdr:cNvSpPr txBox="1"/>
      </xdr:nvSpPr>
      <xdr:spPr>
        <a:xfrm>
          <a:off x="17106900" y="6109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22013</xdr:rowOff>
    </xdr:from>
    <xdr:to>
      <xdr:col>81</xdr:col>
      <xdr:colOff>133350</xdr:colOff>
      <xdr:row>37</xdr:row>
      <xdr:rowOff>22013</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a:off x="16929100" y="6365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102447</xdr:rowOff>
    </xdr:from>
    <xdr:to>
      <xdr:col>81</xdr:col>
      <xdr:colOff>44450</xdr:colOff>
      <xdr:row>37</xdr:row>
      <xdr:rowOff>126577</xdr:rowOff>
    </xdr:to>
    <xdr:cxnSp macro="">
      <xdr:nvCxnSpPr>
        <xdr:cNvPr id="391" name="直線コネクタ 390">
          <a:extLst>
            <a:ext uri="{FF2B5EF4-FFF2-40B4-BE49-F238E27FC236}">
              <a16:creationId xmlns:a16="http://schemas.microsoft.com/office/drawing/2014/main" id="{00000000-0008-0000-0300-000087010000}"/>
            </a:ext>
          </a:extLst>
        </xdr:cNvPr>
        <xdr:cNvCxnSpPr/>
      </xdr:nvCxnSpPr>
      <xdr:spPr>
        <a:xfrm flipV="1">
          <a:off x="16179800" y="6446097"/>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64364</xdr:rowOff>
    </xdr:from>
    <xdr:ext cx="762000" cy="259045"/>
    <xdr:sp macro="" textlink="">
      <xdr:nvSpPr>
        <xdr:cNvPr id="392" name="公債費負担の状況平均値テキスト">
          <a:extLst>
            <a:ext uri="{FF2B5EF4-FFF2-40B4-BE49-F238E27FC236}">
              <a16:creationId xmlns:a16="http://schemas.microsoft.com/office/drawing/2014/main" id="{00000000-0008-0000-0300-000088010000}"/>
            </a:ext>
          </a:extLst>
        </xdr:cNvPr>
        <xdr:cNvSpPr txBox="1"/>
      </xdr:nvSpPr>
      <xdr:spPr>
        <a:xfrm>
          <a:off x="17106900" y="69223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92287</xdr:rowOff>
    </xdr:from>
    <xdr:to>
      <xdr:col>81</xdr:col>
      <xdr:colOff>95250</xdr:colOff>
      <xdr:row>41</xdr:row>
      <xdr:rowOff>22437</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6967200" y="695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126577</xdr:rowOff>
    </xdr:from>
    <xdr:to>
      <xdr:col>77</xdr:col>
      <xdr:colOff>44450</xdr:colOff>
      <xdr:row>37</xdr:row>
      <xdr:rowOff>142663</xdr:rowOff>
    </xdr:to>
    <xdr:cxnSp macro="">
      <xdr:nvCxnSpPr>
        <xdr:cNvPr id="394" name="直線コネクタ 393">
          <a:extLst>
            <a:ext uri="{FF2B5EF4-FFF2-40B4-BE49-F238E27FC236}">
              <a16:creationId xmlns:a16="http://schemas.microsoft.com/office/drawing/2014/main" id="{00000000-0008-0000-0300-00008A010000}"/>
            </a:ext>
          </a:extLst>
        </xdr:cNvPr>
        <xdr:cNvCxnSpPr/>
      </xdr:nvCxnSpPr>
      <xdr:spPr>
        <a:xfrm flipV="1">
          <a:off x="15290800" y="6470227"/>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92287</xdr:rowOff>
    </xdr:from>
    <xdr:to>
      <xdr:col>77</xdr:col>
      <xdr:colOff>95250</xdr:colOff>
      <xdr:row>41</xdr:row>
      <xdr:rowOff>22437</xdr:rowOff>
    </xdr:to>
    <xdr:sp macro="" textlink="">
      <xdr:nvSpPr>
        <xdr:cNvPr id="395" name="フローチャート: 判断 394">
          <a:extLst>
            <a:ext uri="{FF2B5EF4-FFF2-40B4-BE49-F238E27FC236}">
              <a16:creationId xmlns:a16="http://schemas.microsoft.com/office/drawing/2014/main" id="{00000000-0008-0000-0300-00008B010000}"/>
            </a:ext>
          </a:extLst>
        </xdr:cNvPr>
        <xdr:cNvSpPr/>
      </xdr:nvSpPr>
      <xdr:spPr>
        <a:xfrm>
          <a:off x="16129000" y="695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7214</xdr:rowOff>
    </xdr:from>
    <xdr:ext cx="7366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798800" y="70366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142663</xdr:rowOff>
    </xdr:from>
    <xdr:to>
      <xdr:col>72</xdr:col>
      <xdr:colOff>203200</xdr:colOff>
      <xdr:row>37</xdr:row>
      <xdr:rowOff>166794</xdr:rowOff>
    </xdr:to>
    <xdr:cxnSp macro="">
      <xdr:nvCxnSpPr>
        <xdr:cNvPr id="397" name="直線コネクタ 396">
          <a:extLst>
            <a:ext uri="{FF2B5EF4-FFF2-40B4-BE49-F238E27FC236}">
              <a16:creationId xmlns:a16="http://schemas.microsoft.com/office/drawing/2014/main" id="{00000000-0008-0000-0300-00008D010000}"/>
            </a:ext>
          </a:extLst>
        </xdr:cNvPr>
        <xdr:cNvCxnSpPr/>
      </xdr:nvCxnSpPr>
      <xdr:spPr>
        <a:xfrm flipV="1">
          <a:off x="14401800" y="6486313"/>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92287</xdr:rowOff>
    </xdr:from>
    <xdr:to>
      <xdr:col>73</xdr:col>
      <xdr:colOff>44450</xdr:colOff>
      <xdr:row>41</xdr:row>
      <xdr:rowOff>22437</xdr:rowOff>
    </xdr:to>
    <xdr:sp macro="" textlink="">
      <xdr:nvSpPr>
        <xdr:cNvPr id="398" name="フローチャート: 判断 397">
          <a:extLst>
            <a:ext uri="{FF2B5EF4-FFF2-40B4-BE49-F238E27FC236}">
              <a16:creationId xmlns:a16="http://schemas.microsoft.com/office/drawing/2014/main" id="{00000000-0008-0000-0300-00008E010000}"/>
            </a:ext>
          </a:extLst>
        </xdr:cNvPr>
        <xdr:cNvSpPr/>
      </xdr:nvSpPr>
      <xdr:spPr>
        <a:xfrm>
          <a:off x="15240000" y="695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7214</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7036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166794</xdr:rowOff>
    </xdr:from>
    <xdr:to>
      <xdr:col>68</xdr:col>
      <xdr:colOff>152400</xdr:colOff>
      <xdr:row>38</xdr:row>
      <xdr:rowOff>43604</xdr:rowOff>
    </xdr:to>
    <xdr:cxnSp macro="">
      <xdr:nvCxnSpPr>
        <xdr:cNvPr id="400" name="直線コネクタ 399">
          <a:extLst>
            <a:ext uri="{FF2B5EF4-FFF2-40B4-BE49-F238E27FC236}">
              <a16:creationId xmlns:a16="http://schemas.microsoft.com/office/drawing/2014/main" id="{00000000-0008-0000-0300-000090010000}"/>
            </a:ext>
          </a:extLst>
        </xdr:cNvPr>
        <xdr:cNvCxnSpPr/>
      </xdr:nvCxnSpPr>
      <xdr:spPr>
        <a:xfrm flipV="1">
          <a:off x="13512800" y="6510444"/>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92287</xdr:rowOff>
    </xdr:from>
    <xdr:to>
      <xdr:col>68</xdr:col>
      <xdr:colOff>203200</xdr:colOff>
      <xdr:row>41</xdr:row>
      <xdr:rowOff>22437</xdr:rowOff>
    </xdr:to>
    <xdr:sp macro="" textlink="">
      <xdr:nvSpPr>
        <xdr:cNvPr id="401" name="フローチャート: 判断 400">
          <a:extLst>
            <a:ext uri="{FF2B5EF4-FFF2-40B4-BE49-F238E27FC236}">
              <a16:creationId xmlns:a16="http://schemas.microsoft.com/office/drawing/2014/main" id="{00000000-0008-0000-0300-000091010000}"/>
            </a:ext>
          </a:extLst>
        </xdr:cNvPr>
        <xdr:cNvSpPr/>
      </xdr:nvSpPr>
      <xdr:spPr>
        <a:xfrm>
          <a:off x="14351000" y="695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7214</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7036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108373</xdr:rowOff>
    </xdr:from>
    <xdr:to>
      <xdr:col>64</xdr:col>
      <xdr:colOff>152400</xdr:colOff>
      <xdr:row>41</xdr:row>
      <xdr:rowOff>38523</xdr:rowOff>
    </xdr:to>
    <xdr:sp macro="" textlink="">
      <xdr:nvSpPr>
        <xdr:cNvPr id="403" name="フローチャート: 判断 402">
          <a:extLst>
            <a:ext uri="{FF2B5EF4-FFF2-40B4-BE49-F238E27FC236}">
              <a16:creationId xmlns:a16="http://schemas.microsoft.com/office/drawing/2014/main" id="{00000000-0008-0000-0300-000093010000}"/>
            </a:ext>
          </a:extLst>
        </xdr:cNvPr>
        <xdr:cNvSpPr/>
      </xdr:nvSpPr>
      <xdr:spPr>
        <a:xfrm>
          <a:off x="13462000" y="6966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23300</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70527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51647</xdr:rowOff>
    </xdr:from>
    <xdr:to>
      <xdr:col>81</xdr:col>
      <xdr:colOff>95250</xdr:colOff>
      <xdr:row>37</xdr:row>
      <xdr:rowOff>153247</xdr:rowOff>
    </xdr:to>
    <xdr:sp macro="" textlink="">
      <xdr:nvSpPr>
        <xdr:cNvPr id="410" name="楕円 409">
          <a:extLst>
            <a:ext uri="{FF2B5EF4-FFF2-40B4-BE49-F238E27FC236}">
              <a16:creationId xmlns:a16="http://schemas.microsoft.com/office/drawing/2014/main" id="{00000000-0008-0000-0300-00009A010000}"/>
            </a:ext>
          </a:extLst>
        </xdr:cNvPr>
        <xdr:cNvSpPr/>
      </xdr:nvSpPr>
      <xdr:spPr>
        <a:xfrm>
          <a:off x="16967200" y="6395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36</xdr:row>
      <xdr:rowOff>144374</xdr:rowOff>
    </xdr:from>
    <xdr:ext cx="762000" cy="259045"/>
    <xdr:sp macro="" textlink="">
      <xdr:nvSpPr>
        <xdr:cNvPr id="411" name="公債費負担の状況該当値テキスト">
          <a:extLst>
            <a:ext uri="{FF2B5EF4-FFF2-40B4-BE49-F238E27FC236}">
              <a16:creationId xmlns:a16="http://schemas.microsoft.com/office/drawing/2014/main" id="{00000000-0008-0000-0300-00009B010000}"/>
            </a:ext>
          </a:extLst>
        </xdr:cNvPr>
        <xdr:cNvSpPr txBox="1"/>
      </xdr:nvSpPr>
      <xdr:spPr>
        <a:xfrm>
          <a:off x="17106900" y="6316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75777</xdr:rowOff>
    </xdr:from>
    <xdr:to>
      <xdr:col>77</xdr:col>
      <xdr:colOff>95250</xdr:colOff>
      <xdr:row>38</xdr:row>
      <xdr:rowOff>5927</xdr:rowOff>
    </xdr:to>
    <xdr:sp macro="" textlink="">
      <xdr:nvSpPr>
        <xdr:cNvPr id="412" name="楕円 411">
          <a:extLst>
            <a:ext uri="{FF2B5EF4-FFF2-40B4-BE49-F238E27FC236}">
              <a16:creationId xmlns:a16="http://schemas.microsoft.com/office/drawing/2014/main" id="{00000000-0008-0000-0300-00009C010000}"/>
            </a:ext>
          </a:extLst>
        </xdr:cNvPr>
        <xdr:cNvSpPr/>
      </xdr:nvSpPr>
      <xdr:spPr>
        <a:xfrm>
          <a:off x="16129000" y="6419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36</xdr:row>
      <xdr:rowOff>16104</xdr:rowOff>
    </xdr:from>
    <xdr:ext cx="736600" cy="259045"/>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5798800" y="61883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91863</xdr:rowOff>
    </xdr:from>
    <xdr:to>
      <xdr:col>73</xdr:col>
      <xdr:colOff>44450</xdr:colOff>
      <xdr:row>38</xdr:row>
      <xdr:rowOff>22013</xdr:rowOff>
    </xdr:to>
    <xdr:sp macro="" textlink="">
      <xdr:nvSpPr>
        <xdr:cNvPr id="414" name="楕円 413">
          <a:extLst>
            <a:ext uri="{FF2B5EF4-FFF2-40B4-BE49-F238E27FC236}">
              <a16:creationId xmlns:a16="http://schemas.microsoft.com/office/drawing/2014/main" id="{00000000-0008-0000-0300-00009E010000}"/>
            </a:ext>
          </a:extLst>
        </xdr:cNvPr>
        <xdr:cNvSpPr/>
      </xdr:nvSpPr>
      <xdr:spPr>
        <a:xfrm>
          <a:off x="15240000" y="6435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36</xdr:row>
      <xdr:rowOff>32190</xdr:rowOff>
    </xdr:from>
    <xdr:ext cx="762000" cy="259045"/>
    <xdr:sp macro=""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4909800" y="62043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115993</xdr:rowOff>
    </xdr:from>
    <xdr:to>
      <xdr:col>68</xdr:col>
      <xdr:colOff>203200</xdr:colOff>
      <xdr:row>38</xdr:row>
      <xdr:rowOff>46143</xdr:rowOff>
    </xdr:to>
    <xdr:sp macro="" textlink="">
      <xdr:nvSpPr>
        <xdr:cNvPr id="416" name="楕円 415">
          <a:extLst>
            <a:ext uri="{FF2B5EF4-FFF2-40B4-BE49-F238E27FC236}">
              <a16:creationId xmlns:a16="http://schemas.microsoft.com/office/drawing/2014/main" id="{00000000-0008-0000-0300-0000A0010000}"/>
            </a:ext>
          </a:extLst>
        </xdr:cNvPr>
        <xdr:cNvSpPr/>
      </xdr:nvSpPr>
      <xdr:spPr>
        <a:xfrm>
          <a:off x="14351000" y="6459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36</xdr:row>
      <xdr:rowOff>56320</xdr:rowOff>
    </xdr:from>
    <xdr:ext cx="762000" cy="259045"/>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4020800" y="6228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164254</xdr:rowOff>
    </xdr:from>
    <xdr:to>
      <xdr:col>64</xdr:col>
      <xdr:colOff>152400</xdr:colOff>
      <xdr:row>38</xdr:row>
      <xdr:rowOff>94404</xdr:rowOff>
    </xdr:to>
    <xdr:sp macro="" textlink="">
      <xdr:nvSpPr>
        <xdr:cNvPr id="418" name="楕円 417">
          <a:extLst>
            <a:ext uri="{FF2B5EF4-FFF2-40B4-BE49-F238E27FC236}">
              <a16:creationId xmlns:a16="http://schemas.microsoft.com/office/drawing/2014/main" id="{00000000-0008-0000-0300-0000A2010000}"/>
            </a:ext>
          </a:extLst>
        </xdr:cNvPr>
        <xdr:cNvSpPr/>
      </xdr:nvSpPr>
      <xdr:spPr>
        <a:xfrm>
          <a:off x="13462000" y="6507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36</xdr:row>
      <xdr:rowOff>104580</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3131800" y="62767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23" name="正方形/長方形 422">
          <a:extLst>
            <a:ext uri="{FF2B5EF4-FFF2-40B4-BE49-F238E27FC236}">
              <a16:creationId xmlns:a16="http://schemas.microsoft.com/office/drawing/2014/main" id="{00000000-0008-0000-0300-0000A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24" name="正方形/長方形 423">
          <a:extLst>
            <a:ext uri="{FF2B5EF4-FFF2-40B4-BE49-F238E27FC236}">
              <a16:creationId xmlns:a16="http://schemas.microsoft.com/office/drawing/2014/main" id="{00000000-0008-0000-0300-0000A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25" name="正方形/長方形 424">
          <a:extLst>
            <a:ext uri="{FF2B5EF4-FFF2-40B4-BE49-F238E27FC236}">
              <a16:creationId xmlns:a16="http://schemas.microsoft.com/office/drawing/2014/main" id="{00000000-0008-0000-0300-0000A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6" name="正方形/長方形 425">
          <a:extLst>
            <a:ext uri="{FF2B5EF4-FFF2-40B4-BE49-F238E27FC236}">
              <a16:creationId xmlns:a16="http://schemas.microsoft.com/office/drawing/2014/main" id="{00000000-0008-0000-0300-0000A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7" name="正方形/長方形 426">
          <a:extLst>
            <a:ext uri="{FF2B5EF4-FFF2-40B4-BE49-F238E27FC236}">
              <a16:creationId xmlns:a16="http://schemas.microsoft.com/office/drawing/2014/main" id="{00000000-0008-0000-0300-0000A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8" name="正方形/長方形 427">
          <a:extLst>
            <a:ext uri="{FF2B5EF4-FFF2-40B4-BE49-F238E27FC236}">
              <a16:creationId xmlns:a16="http://schemas.microsoft.com/office/drawing/2014/main" id="{00000000-0008-0000-0300-0000A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9" name="正方形/長方形 428">
          <a:extLst>
            <a:ext uri="{FF2B5EF4-FFF2-40B4-BE49-F238E27FC236}">
              <a16:creationId xmlns:a16="http://schemas.microsoft.com/office/drawing/2014/main" id="{00000000-0008-0000-0300-0000A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30" name="正方形/長方形 429">
          <a:extLst>
            <a:ext uri="{FF2B5EF4-FFF2-40B4-BE49-F238E27FC236}">
              <a16:creationId xmlns:a16="http://schemas.microsoft.com/office/drawing/2014/main" id="{00000000-0008-0000-0300-0000A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31" name="正方形/長方形 430">
          <a:extLst>
            <a:ext uri="{FF2B5EF4-FFF2-40B4-BE49-F238E27FC236}">
              <a16:creationId xmlns:a16="http://schemas.microsoft.com/office/drawing/2014/main" id="{00000000-0008-0000-0300-0000A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将来の公共施設の更新や改修に備えるための公共公益施設整備基金への計画的な積み立てや市債の発行抑制など、将来を見据えた取組を進めてきたことにより、将来負担比率は類似団体平均を下回っている。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今後も基金への計画的な積み立てや地方債の発行抑制に取り組むとともに、経常経費の抑制に努め、後年度の負担軽減を図る。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156227</xdr:rowOff>
    </xdr:from>
    <xdr:ext cx="762000" cy="259045"/>
    <xdr:sp macro=""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16527</xdr:rowOff>
    </xdr:from>
    <xdr:ext cx="762000" cy="259045"/>
    <xdr:sp macro=""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48277</xdr:rowOff>
    </xdr:from>
    <xdr:ext cx="7620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80027</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5" name="将来負担の状況グラフ枠">
          <a:extLst>
            <a:ext uri="{FF2B5EF4-FFF2-40B4-BE49-F238E27FC236}">
              <a16:creationId xmlns:a16="http://schemas.microsoft.com/office/drawing/2014/main" id="{00000000-0008-0000-0300-0000BD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22</xdr:row>
      <xdr:rowOff>132791</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flipV="1">
          <a:off x="17018000" y="2451100"/>
          <a:ext cx="0" cy="145359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104868</xdr:rowOff>
    </xdr:from>
    <xdr:ext cx="762000" cy="259045"/>
    <xdr:sp macro="" textlink="">
      <xdr:nvSpPr>
        <xdr:cNvPr id="447" name="将来負担の状況最小値テキスト">
          <a:extLst>
            <a:ext uri="{FF2B5EF4-FFF2-40B4-BE49-F238E27FC236}">
              <a16:creationId xmlns:a16="http://schemas.microsoft.com/office/drawing/2014/main" id="{00000000-0008-0000-0300-0000BF010000}"/>
            </a:ext>
          </a:extLst>
        </xdr:cNvPr>
        <xdr:cNvSpPr txBox="1"/>
      </xdr:nvSpPr>
      <xdr:spPr>
        <a:xfrm>
          <a:off x="17106900" y="38767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132791</xdr:rowOff>
    </xdr:from>
    <xdr:to>
      <xdr:col>81</xdr:col>
      <xdr:colOff>133350</xdr:colOff>
      <xdr:row>22</xdr:row>
      <xdr:rowOff>132791</xdr:rowOff>
    </xdr:to>
    <xdr:cxnSp macro="">
      <xdr:nvCxnSpPr>
        <xdr:cNvPr id="448" name="直線コネクタ 447">
          <a:extLst>
            <a:ext uri="{FF2B5EF4-FFF2-40B4-BE49-F238E27FC236}">
              <a16:creationId xmlns:a16="http://schemas.microsoft.com/office/drawing/2014/main" id="{00000000-0008-0000-0300-0000C0010000}"/>
            </a:ext>
          </a:extLst>
        </xdr:cNvPr>
        <xdr:cNvCxnSpPr/>
      </xdr:nvCxnSpPr>
      <xdr:spPr>
        <a:xfrm>
          <a:off x="16929100" y="3904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137177</xdr:rowOff>
    </xdr:from>
    <xdr:ext cx="762000" cy="259045"/>
    <xdr:sp macro="" textlink="">
      <xdr:nvSpPr>
        <xdr:cNvPr id="449" name="将来負担の状況最大値テキスト">
          <a:extLst>
            <a:ext uri="{FF2B5EF4-FFF2-40B4-BE49-F238E27FC236}">
              <a16:creationId xmlns:a16="http://schemas.microsoft.com/office/drawing/2014/main" id="{00000000-0008-0000-0300-0000C1010000}"/>
            </a:ext>
          </a:extLst>
        </xdr:cNvPr>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50" name="直線コネクタ 449">
          <a:extLst>
            <a:ext uri="{FF2B5EF4-FFF2-40B4-BE49-F238E27FC236}">
              <a16:creationId xmlns:a16="http://schemas.microsoft.com/office/drawing/2014/main" id="{00000000-0008-0000-0300-0000C2010000}"/>
            </a:ext>
          </a:extLst>
        </xdr:cNvPr>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132300</xdr:rowOff>
    </xdr:from>
    <xdr:ext cx="762000" cy="259045"/>
    <xdr:sp macro="" textlink="">
      <xdr:nvSpPr>
        <xdr:cNvPr id="451" name="将来負担の状況平均値テキスト">
          <a:extLst>
            <a:ext uri="{FF2B5EF4-FFF2-40B4-BE49-F238E27FC236}">
              <a16:creationId xmlns:a16="http://schemas.microsoft.com/office/drawing/2014/main" id="{00000000-0008-0000-0300-0000C3010000}"/>
            </a:ext>
          </a:extLst>
        </xdr:cNvPr>
        <xdr:cNvSpPr txBox="1"/>
      </xdr:nvSpPr>
      <xdr:spPr>
        <a:xfrm>
          <a:off x="17106900" y="25326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160223</xdr:rowOff>
    </xdr:from>
    <xdr:to>
      <xdr:col>81</xdr:col>
      <xdr:colOff>95250</xdr:colOff>
      <xdr:row>15</xdr:row>
      <xdr:rowOff>90373</xdr:rowOff>
    </xdr:to>
    <xdr:sp macro="" textlink="">
      <xdr:nvSpPr>
        <xdr:cNvPr id="452" name="フローチャート: 判断 451">
          <a:extLst>
            <a:ext uri="{FF2B5EF4-FFF2-40B4-BE49-F238E27FC236}">
              <a16:creationId xmlns:a16="http://schemas.microsoft.com/office/drawing/2014/main" id="{00000000-0008-0000-0300-0000C4010000}"/>
            </a:ext>
          </a:extLst>
        </xdr:cNvPr>
        <xdr:cNvSpPr/>
      </xdr:nvSpPr>
      <xdr:spPr>
        <a:xfrm>
          <a:off x="16967200" y="2560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14</xdr:row>
      <xdr:rowOff>165049</xdr:rowOff>
    </xdr:from>
    <xdr:to>
      <xdr:col>77</xdr:col>
      <xdr:colOff>95250</xdr:colOff>
      <xdr:row>15</xdr:row>
      <xdr:rowOff>95199</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6129000" y="2565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105376</xdr:rowOff>
    </xdr:from>
    <xdr:ext cx="7366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798800" y="23342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4216</xdr:rowOff>
    </xdr:from>
    <xdr:to>
      <xdr:col>73</xdr:col>
      <xdr:colOff>44450</xdr:colOff>
      <xdr:row>15</xdr:row>
      <xdr:rowOff>105816</xdr:rowOff>
    </xdr:to>
    <xdr:sp macro="" textlink="">
      <xdr:nvSpPr>
        <xdr:cNvPr id="455" name="フローチャート: 判断 454">
          <a:extLst>
            <a:ext uri="{FF2B5EF4-FFF2-40B4-BE49-F238E27FC236}">
              <a16:creationId xmlns:a16="http://schemas.microsoft.com/office/drawing/2014/main" id="{00000000-0008-0000-0300-0000C7010000}"/>
            </a:ext>
          </a:extLst>
        </xdr:cNvPr>
        <xdr:cNvSpPr/>
      </xdr:nvSpPr>
      <xdr:spPr>
        <a:xfrm>
          <a:off x="15240000" y="2575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115993</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909800" y="2344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54407</xdr:rowOff>
    </xdr:from>
    <xdr:to>
      <xdr:col>68</xdr:col>
      <xdr:colOff>203200</xdr:colOff>
      <xdr:row>15</xdr:row>
      <xdr:rowOff>156007</xdr:rowOff>
    </xdr:to>
    <xdr:sp macro="" textlink="">
      <xdr:nvSpPr>
        <xdr:cNvPr id="457" name="フローチャート: 判断 456">
          <a:extLst>
            <a:ext uri="{FF2B5EF4-FFF2-40B4-BE49-F238E27FC236}">
              <a16:creationId xmlns:a16="http://schemas.microsoft.com/office/drawing/2014/main" id="{00000000-0008-0000-0300-0000C9010000}"/>
            </a:ext>
          </a:extLst>
        </xdr:cNvPr>
        <xdr:cNvSpPr/>
      </xdr:nvSpPr>
      <xdr:spPr>
        <a:xfrm>
          <a:off x="14351000" y="2626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166184</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4020800" y="2395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132588</xdr:rowOff>
    </xdr:from>
    <xdr:to>
      <xdr:col>64</xdr:col>
      <xdr:colOff>152400</xdr:colOff>
      <xdr:row>16</xdr:row>
      <xdr:rowOff>62738</xdr:rowOff>
    </xdr:to>
    <xdr:sp macro="" textlink="">
      <xdr:nvSpPr>
        <xdr:cNvPr id="459" name="フローチャート: 判断 458">
          <a:extLst>
            <a:ext uri="{FF2B5EF4-FFF2-40B4-BE49-F238E27FC236}">
              <a16:creationId xmlns:a16="http://schemas.microsoft.com/office/drawing/2014/main" id="{00000000-0008-0000-0300-0000CB010000}"/>
            </a:ext>
          </a:extLst>
        </xdr:cNvPr>
        <xdr:cNvSpPr/>
      </xdr:nvSpPr>
      <xdr:spPr>
        <a:xfrm>
          <a:off x="13462000" y="2704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72915</xdr:rowOff>
    </xdr:from>
    <xdr:ext cx="7620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3131800" y="2473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4" name="テキスト ボックス 463">
          <a:extLst>
            <a:ext uri="{FF2B5EF4-FFF2-40B4-BE49-F238E27FC236}">
              <a16:creationId xmlns:a16="http://schemas.microsoft.com/office/drawing/2014/main" id="{00000000-0008-0000-0300-0000D0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大阪府寝屋川市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224,378
220,536
24.70
106,589,940
105,319,505
1,248,678
51,273,201
62,977,919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総人件費をコントロールした職員配置や給与制度の適正化等により、類似団体平均を下回っている。引き続き当該取組を進めていく。</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39370</xdr:rowOff>
    </xdr:from>
    <xdr:to>
      <xdr:col>24</xdr:col>
      <xdr:colOff>25400</xdr:colOff>
      <xdr:row>40</xdr:row>
      <xdr:rowOff>35560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97220"/>
          <a:ext cx="0" cy="1196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7637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5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35560</xdr:rowOff>
    </xdr:from>
    <xdr:to>
      <xdr:col>24</xdr:col>
      <xdr:colOff>114300</xdr:colOff>
      <xdr:row>40</xdr:row>
      <xdr:rowOff>35560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3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125747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40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39370</xdr:rowOff>
    </xdr:from>
    <xdr:to>
      <xdr:col>24</xdr:col>
      <xdr:colOff>114300</xdr:colOff>
      <xdr:row>33</xdr:row>
      <xdr:rowOff>39370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97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34</xdr:row>
      <xdr:rowOff>35560</xdr:rowOff>
    </xdr:from>
    <xdr:to>
      <xdr:col>24</xdr:col>
      <xdr:colOff>25400</xdr:colOff>
      <xdr:row>34</xdr:row>
      <xdr:rowOff>81280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586486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139717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311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167640</xdr:rowOff>
    </xdr:from>
    <xdr:to>
      <xdr:col>24</xdr:col>
      <xdr:colOff>76200</xdr:colOff>
      <xdr:row>37</xdr:row>
      <xdr:rowOff>97790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34</xdr:row>
      <xdr:rowOff>35560</xdr:rowOff>
    </xdr:from>
    <xdr:to>
      <xdr:col>19</xdr:col>
      <xdr:colOff>187325</xdr:colOff>
      <xdr:row>34</xdr:row>
      <xdr:rowOff>127000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58648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76200</xdr:rowOff>
    </xdr:from>
    <xdr:to>
      <xdr:col>20</xdr:col>
      <xdr:colOff>38100</xdr:colOff>
      <xdr:row>37</xdr:row>
      <xdr:rowOff>6350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162577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334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34</xdr:row>
      <xdr:rowOff>127000</xdr:rowOff>
    </xdr:from>
    <xdr:to>
      <xdr:col>15</xdr:col>
      <xdr:colOff>98425</xdr:colOff>
      <xdr:row>34</xdr:row>
      <xdr:rowOff>142240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595630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114300</xdr:rowOff>
    </xdr:from>
    <xdr:to>
      <xdr:col>15</xdr:col>
      <xdr:colOff>149225</xdr:colOff>
      <xdr:row>37</xdr:row>
      <xdr:rowOff>44450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29227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142240</xdr:rowOff>
    </xdr:from>
    <xdr:to>
      <xdr:col>11</xdr:col>
      <xdr:colOff>9525</xdr:colOff>
      <xdr:row>35</xdr:row>
      <xdr:rowOff>39370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597154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76200</xdr:rowOff>
    </xdr:from>
    <xdr:to>
      <xdr:col>11</xdr:col>
      <xdr:colOff>60325</xdr:colOff>
      <xdr:row>37</xdr:row>
      <xdr:rowOff>6350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162577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33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3810</xdr:rowOff>
    </xdr:from>
    <xdr:to>
      <xdr:col>6</xdr:col>
      <xdr:colOff>171450</xdr:colOff>
      <xdr:row>37</xdr:row>
      <xdr:rowOff>105410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347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90187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43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34</xdr:row>
      <xdr:rowOff>30480</xdr:rowOff>
    </xdr:from>
    <xdr:to>
      <xdr:col>24</xdr:col>
      <xdr:colOff>76200</xdr:colOff>
      <xdr:row>34</xdr:row>
      <xdr:rowOff>132080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47007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5704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33</xdr:row>
      <xdr:rowOff>156210</xdr:rowOff>
    </xdr:from>
    <xdr:to>
      <xdr:col>20</xdr:col>
      <xdr:colOff>38100</xdr:colOff>
      <xdr:row>34</xdr:row>
      <xdr:rowOff>86360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581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32</xdr:row>
      <xdr:rowOff>96537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5829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34</xdr:row>
      <xdr:rowOff>76200</xdr:rowOff>
    </xdr:from>
    <xdr:to>
      <xdr:col>15</xdr:col>
      <xdr:colOff>149225</xdr:colOff>
      <xdr:row>35</xdr:row>
      <xdr:rowOff>6350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16527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67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91440</xdr:rowOff>
    </xdr:from>
    <xdr:to>
      <xdr:col>11</xdr:col>
      <xdr:colOff>60325</xdr:colOff>
      <xdr:row>35</xdr:row>
      <xdr:rowOff>21590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5920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31767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689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160020</xdr:rowOff>
    </xdr:from>
    <xdr:to>
      <xdr:col>6</xdr:col>
      <xdr:colOff>171450</xdr:colOff>
      <xdr:row>35</xdr:row>
      <xdr:rowOff>90170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5989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100347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5758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し尿及び浄化槽汚泥の先行処理に関する事務委託料</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等が増加した</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が、数値は令和５年度と同水準にとどまり、引き続き</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類似団体平均を下回る水準となっている。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今後も、</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事務処理の改善や工夫により、抑制に努めていく。</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58420</xdr:rowOff>
    </xdr:from>
    <xdr:to>
      <xdr:col>82</xdr:col>
      <xdr:colOff>107950</xdr:colOff>
      <xdr:row>21</xdr:row>
      <xdr:rowOff>100330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458720"/>
          <a:ext cx="0" cy="1242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72407</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67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100330</xdr:rowOff>
    </xdr:from>
    <xdr:to>
      <xdr:col>82</xdr:col>
      <xdr:colOff>196850</xdr:colOff>
      <xdr:row>21</xdr:row>
      <xdr:rowOff>100330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700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144797</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22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58420</xdr:rowOff>
    </xdr:from>
    <xdr:to>
      <xdr:col>82</xdr:col>
      <xdr:colOff>196850</xdr:colOff>
      <xdr:row>14</xdr:row>
      <xdr:rowOff>58420</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458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161290</xdr:rowOff>
    </xdr:from>
    <xdr:to>
      <xdr:col>82</xdr:col>
      <xdr:colOff>107950</xdr:colOff>
      <xdr:row>15</xdr:row>
      <xdr:rowOff>161290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5671800" y="273304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74947</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29895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102870</xdr:rowOff>
    </xdr:from>
    <xdr:to>
      <xdr:col>82</xdr:col>
      <xdr:colOff>158750</xdr:colOff>
      <xdr:row>18</xdr:row>
      <xdr:rowOff>33020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3017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123190</xdr:rowOff>
    </xdr:from>
    <xdr:to>
      <xdr:col>78</xdr:col>
      <xdr:colOff>69850</xdr:colOff>
      <xdr:row>15</xdr:row>
      <xdr:rowOff>161290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4782800" y="269494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87630</xdr:rowOff>
    </xdr:from>
    <xdr:to>
      <xdr:col>78</xdr:col>
      <xdr:colOff>120650</xdr:colOff>
      <xdr:row>18</xdr:row>
      <xdr:rowOff>17780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300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2557</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3088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46990</xdr:rowOff>
    </xdr:from>
    <xdr:to>
      <xdr:col>73</xdr:col>
      <xdr:colOff>180975</xdr:colOff>
      <xdr:row>15</xdr:row>
      <xdr:rowOff>123190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893800" y="261874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64770</xdr:rowOff>
    </xdr:from>
    <xdr:to>
      <xdr:col>74</xdr:col>
      <xdr:colOff>31750</xdr:colOff>
      <xdr:row>17</xdr:row>
      <xdr:rowOff>166370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297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151147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3065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46990</xdr:rowOff>
    </xdr:from>
    <xdr:to>
      <xdr:col>69</xdr:col>
      <xdr:colOff>92075</xdr:colOff>
      <xdr:row>15</xdr:row>
      <xdr:rowOff>77470</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flipV="1">
          <a:off x="13004800" y="261874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152400</xdr:rowOff>
    </xdr:from>
    <xdr:to>
      <xdr:col>69</xdr:col>
      <xdr:colOff>142875</xdr:colOff>
      <xdr:row>17</xdr:row>
      <xdr:rowOff>82550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289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67327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298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26670</xdr:rowOff>
    </xdr:from>
    <xdr:to>
      <xdr:col>65</xdr:col>
      <xdr:colOff>53975</xdr:colOff>
      <xdr:row>17</xdr:row>
      <xdr:rowOff>128270</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2941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113047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302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110490</xdr:rowOff>
    </xdr:from>
    <xdr:to>
      <xdr:col>82</xdr:col>
      <xdr:colOff>158750</xdr:colOff>
      <xdr:row>16</xdr:row>
      <xdr:rowOff>40640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268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127017</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2527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110490</xdr:rowOff>
    </xdr:from>
    <xdr:to>
      <xdr:col>78</xdr:col>
      <xdr:colOff>120650</xdr:colOff>
      <xdr:row>16</xdr:row>
      <xdr:rowOff>40640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268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50817</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2451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72390</xdr:rowOff>
    </xdr:from>
    <xdr:to>
      <xdr:col>74</xdr:col>
      <xdr:colOff>31750</xdr:colOff>
      <xdr:row>16</xdr:row>
      <xdr:rowOff>2540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264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12717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241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167640</xdr:rowOff>
    </xdr:from>
    <xdr:to>
      <xdr:col>69</xdr:col>
      <xdr:colOff>142875</xdr:colOff>
      <xdr:row>15</xdr:row>
      <xdr:rowOff>97790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256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107967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2336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26670</xdr:rowOff>
    </xdr:from>
    <xdr:to>
      <xdr:col>65</xdr:col>
      <xdr:colOff>53975</xdr:colOff>
      <xdr:row>15</xdr:row>
      <xdr:rowOff>128270</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259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138447</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2367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扶助費に係る経常収支比率が類似団体平均を上回る要因として、障害福祉サービス費等や生活保護費などの増加が挙げられる。　</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生活保護費に係る生活保護受給者自立支援事業等を推進することで扶助費の抑制を図る。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120650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042400"/>
          <a:ext cx="0" cy="1536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92727</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551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120650</xdr:rowOff>
    </xdr:from>
    <xdr:to>
      <xdr:col>24</xdr:col>
      <xdr:colOff>114300</xdr:colOff>
      <xdr:row>61</xdr:row>
      <xdr:rowOff>120650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579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60</xdr:row>
      <xdr:rowOff>165100</xdr:rowOff>
    </xdr:from>
    <xdr:to>
      <xdr:col>24</xdr:col>
      <xdr:colOff>25400</xdr:colOff>
      <xdr:row>61</xdr:row>
      <xdr:rowOff>31750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987800" y="104521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149877</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751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133350</xdr:rowOff>
    </xdr:from>
    <xdr:to>
      <xdr:col>24</xdr:col>
      <xdr:colOff>76200</xdr:colOff>
      <xdr:row>58</xdr:row>
      <xdr:rowOff>63500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60</xdr:row>
      <xdr:rowOff>12700</xdr:rowOff>
    </xdr:from>
    <xdr:to>
      <xdr:col>19</xdr:col>
      <xdr:colOff>187325</xdr:colOff>
      <xdr:row>60</xdr:row>
      <xdr:rowOff>165100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3098800" y="1029970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146050</xdr:rowOff>
    </xdr:from>
    <xdr:to>
      <xdr:col>20</xdr:col>
      <xdr:colOff>38100</xdr:colOff>
      <xdr:row>58</xdr:row>
      <xdr:rowOff>76200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86377</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687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59</xdr:row>
      <xdr:rowOff>120650</xdr:rowOff>
    </xdr:from>
    <xdr:to>
      <xdr:col>15</xdr:col>
      <xdr:colOff>98425</xdr:colOff>
      <xdr:row>60</xdr:row>
      <xdr:rowOff>12700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10236200"/>
          <a:ext cx="8890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31750</xdr:rowOff>
    </xdr:from>
    <xdr:to>
      <xdr:col>15</xdr:col>
      <xdr:colOff>149225</xdr:colOff>
      <xdr:row>57</xdr:row>
      <xdr:rowOff>133350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143527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59</xdr:row>
      <xdr:rowOff>57150</xdr:rowOff>
    </xdr:from>
    <xdr:to>
      <xdr:col>11</xdr:col>
      <xdr:colOff>9525</xdr:colOff>
      <xdr:row>59</xdr:row>
      <xdr:rowOff>120650</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a:off x="1320800" y="10172700"/>
          <a:ext cx="8890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139700</xdr:rowOff>
    </xdr:from>
    <xdr:to>
      <xdr:col>11</xdr:col>
      <xdr:colOff>60325</xdr:colOff>
      <xdr:row>57</xdr:row>
      <xdr:rowOff>69850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740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80027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50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19050</xdr:rowOff>
    </xdr:from>
    <xdr:to>
      <xdr:col>6</xdr:col>
      <xdr:colOff>171450</xdr:colOff>
      <xdr:row>57</xdr:row>
      <xdr:rowOff>120650</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130827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60</xdr:row>
      <xdr:rowOff>152400</xdr:rowOff>
    </xdr:from>
    <xdr:to>
      <xdr:col>24</xdr:col>
      <xdr:colOff>76200</xdr:colOff>
      <xdr:row>61</xdr:row>
      <xdr:rowOff>82550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1043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60</xdr:row>
      <xdr:rowOff>60977</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60</xdr:row>
      <xdr:rowOff>114300</xdr:rowOff>
    </xdr:from>
    <xdr:to>
      <xdr:col>20</xdr:col>
      <xdr:colOff>38100</xdr:colOff>
      <xdr:row>61</xdr:row>
      <xdr:rowOff>44450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1040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61</xdr:row>
      <xdr:rowOff>29227</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10487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59</xdr:row>
      <xdr:rowOff>133350</xdr:rowOff>
    </xdr:from>
    <xdr:to>
      <xdr:col>15</xdr:col>
      <xdr:colOff>149225</xdr:colOff>
      <xdr:row>60</xdr:row>
      <xdr:rowOff>63500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1024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60</xdr:row>
      <xdr:rowOff>48277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1033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59</xdr:row>
      <xdr:rowOff>69850</xdr:rowOff>
    </xdr:from>
    <xdr:to>
      <xdr:col>11</xdr:col>
      <xdr:colOff>60325</xdr:colOff>
      <xdr:row>60</xdr:row>
      <xdr:rowOff>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10185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59</xdr:row>
      <xdr:rowOff>156227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1027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59</xdr:row>
      <xdr:rowOff>6350</xdr:rowOff>
    </xdr:from>
    <xdr:to>
      <xdr:col>6</xdr:col>
      <xdr:colOff>171450</xdr:colOff>
      <xdr:row>59</xdr:row>
      <xdr:rowOff>107950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1012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59</xdr:row>
      <xdr:rowOff>92727</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1020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後期高齢者の要介護認定者数の増加等による介護保険特別会計への繰出金の増加等</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により、</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引き続き</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類似団体平均を上回る数値となっている。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今後も</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、経費の削減と事務の効率化を図ることにより、抑制に努めていく。</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3" name="その他グラフ枠">
          <a:extLst>
            <a:ext uri="{FF2B5EF4-FFF2-40B4-BE49-F238E27FC236}">
              <a16:creationId xmlns:a16="http://schemas.microsoft.com/office/drawing/2014/main" id="{00000000-0008-0000-0400-0000F3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31750</xdr:rowOff>
    </xdr:from>
    <xdr:to>
      <xdr:col>82</xdr:col>
      <xdr:colOff>107950</xdr:colOff>
      <xdr:row>61</xdr:row>
      <xdr:rowOff>44450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6510000" y="9118600"/>
          <a:ext cx="0" cy="1384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16527</xdr:rowOff>
    </xdr:from>
    <xdr:ext cx="762000" cy="259045"/>
    <xdr:sp macro="" textlink="">
      <xdr:nvSpPr>
        <xdr:cNvPr id="245" name="その他最小値テキスト">
          <a:extLst>
            <a:ext uri="{FF2B5EF4-FFF2-40B4-BE49-F238E27FC236}">
              <a16:creationId xmlns:a16="http://schemas.microsoft.com/office/drawing/2014/main" id="{00000000-0008-0000-0400-0000F5000000}"/>
            </a:ext>
          </a:extLst>
        </xdr:cNvPr>
        <xdr:cNvSpPr txBox="1"/>
      </xdr:nvSpPr>
      <xdr:spPr>
        <a:xfrm>
          <a:off x="16598900" y="1047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44450</xdr:rowOff>
    </xdr:from>
    <xdr:to>
      <xdr:col>82</xdr:col>
      <xdr:colOff>196850</xdr:colOff>
      <xdr:row>61</xdr:row>
      <xdr:rowOff>44450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10502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118127</xdr:rowOff>
    </xdr:from>
    <xdr:ext cx="762000" cy="259045"/>
    <xdr:sp macro="" textlink="">
      <xdr:nvSpPr>
        <xdr:cNvPr id="247" name="その他最大値テキスト">
          <a:extLst>
            <a:ext uri="{FF2B5EF4-FFF2-40B4-BE49-F238E27FC236}">
              <a16:creationId xmlns:a16="http://schemas.microsoft.com/office/drawing/2014/main" id="{00000000-0008-0000-0400-0000F7000000}"/>
            </a:ext>
          </a:extLst>
        </xdr:cNvPr>
        <xdr:cNvSpPr txBox="1"/>
      </xdr:nvSpPr>
      <xdr:spPr>
        <a:xfrm>
          <a:off x="16598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31750</xdr:rowOff>
    </xdr:from>
    <xdr:to>
      <xdr:col>82</xdr:col>
      <xdr:colOff>196850</xdr:colOff>
      <xdr:row>53</xdr:row>
      <xdr:rowOff>31750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60</xdr:row>
      <xdr:rowOff>127000</xdr:rowOff>
    </xdr:from>
    <xdr:to>
      <xdr:col>82</xdr:col>
      <xdr:colOff>107950</xdr:colOff>
      <xdr:row>60</xdr:row>
      <xdr:rowOff>127000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5671800" y="10414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54627</xdr:rowOff>
    </xdr:from>
    <xdr:ext cx="762000" cy="259045"/>
    <xdr:sp macro="" textlink="">
      <xdr:nvSpPr>
        <xdr:cNvPr id="250" name="その他平均値テキスト">
          <a:extLst>
            <a:ext uri="{FF2B5EF4-FFF2-40B4-BE49-F238E27FC236}">
              <a16:creationId xmlns:a16="http://schemas.microsoft.com/office/drawing/2014/main" id="{00000000-0008-0000-0400-0000FA000000}"/>
            </a:ext>
          </a:extLst>
        </xdr:cNvPr>
        <xdr:cNvSpPr txBox="1"/>
      </xdr:nvSpPr>
      <xdr:spPr>
        <a:xfrm>
          <a:off x="16598900" y="9827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38100</xdr:rowOff>
    </xdr:from>
    <xdr:to>
      <xdr:col>82</xdr:col>
      <xdr:colOff>158750</xdr:colOff>
      <xdr:row>58</xdr:row>
      <xdr:rowOff>139700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6459200" y="998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60</xdr:row>
      <xdr:rowOff>25400</xdr:rowOff>
    </xdr:from>
    <xdr:to>
      <xdr:col>78</xdr:col>
      <xdr:colOff>69850</xdr:colOff>
      <xdr:row>60</xdr:row>
      <xdr:rowOff>127000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4782800" y="10312400"/>
          <a:ext cx="889000" cy="10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63500</xdr:rowOff>
    </xdr:from>
    <xdr:to>
      <xdr:col>78</xdr:col>
      <xdr:colOff>120650</xdr:colOff>
      <xdr:row>58</xdr:row>
      <xdr:rowOff>165100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5621000" y="1000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3827</xdr:rowOff>
    </xdr:from>
    <xdr:ext cx="7366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5290800" y="9776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158750</xdr:rowOff>
    </xdr:from>
    <xdr:to>
      <xdr:col>73</xdr:col>
      <xdr:colOff>180975</xdr:colOff>
      <xdr:row>60</xdr:row>
      <xdr:rowOff>25400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a:off x="13893800" y="10274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25400</xdr:rowOff>
    </xdr:from>
    <xdr:to>
      <xdr:col>74</xdr:col>
      <xdr:colOff>31750</xdr:colOff>
      <xdr:row>58</xdr:row>
      <xdr:rowOff>127000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47320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137177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401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59</xdr:row>
      <xdr:rowOff>146050</xdr:rowOff>
    </xdr:from>
    <xdr:to>
      <xdr:col>69</xdr:col>
      <xdr:colOff>92075</xdr:colOff>
      <xdr:row>59</xdr:row>
      <xdr:rowOff>158750</xdr:rowOff>
    </xdr:to>
    <xdr:cxnSp macro="">
      <xdr:nvCxnSpPr>
        <xdr:cNvPr id="258" name="直線コネクタ 257">
          <a:extLst>
            <a:ext uri="{FF2B5EF4-FFF2-40B4-BE49-F238E27FC236}">
              <a16:creationId xmlns:a16="http://schemas.microsoft.com/office/drawing/2014/main" id="{00000000-0008-0000-0400-000002010000}"/>
            </a:ext>
          </a:extLst>
        </xdr:cNvPr>
        <xdr:cNvCxnSpPr/>
      </xdr:nvCxnSpPr>
      <xdr:spPr>
        <a:xfrm>
          <a:off x="13004800" y="102616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133350</xdr:rowOff>
    </xdr:from>
    <xdr:to>
      <xdr:col>69</xdr:col>
      <xdr:colOff>142875</xdr:colOff>
      <xdr:row>58</xdr:row>
      <xdr:rowOff>63500</xdr:rowOff>
    </xdr:to>
    <xdr:sp macro=""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3843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73677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512800" y="967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25400</xdr:rowOff>
    </xdr:from>
    <xdr:to>
      <xdr:col>65</xdr:col>
      <xdr:colOff>53975</xdr:colOff>
      <xdr:row>58</xdr:row>
      <xdr:rowOff>127000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29540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137177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623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60</xdr:row>
      <xdr:rowOff>76200</xdr:rowOff>
    </xdr:from>
    <xdr:to>
      <xdr:col>82</xdr:col>
      <xdr:colOff>158750</xdr:colOff>
      <xdr:row>61</xdr:row>
      <xdr:rowOff>6350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6459200" y="1036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59</xdr:row>
      <xdr:rowOff>156227</xdr:rowOff>
    </xdr:from>
    <xdr:ext cx="762000" cy="259045"/>
    <xdr:sp macro="" textlink="">
      <xdr:nvSpPr>
        <xdr:cNvPr id="269" name="その他該当値テキスト">
          <a:extLst>
            <a:ext uri="{FF2B5EF4-FFF2-40B4-BE49-F238E27FC236}">
              <a16:creationId xmlns:a16="http://schemas.microsoft.com/office/drawing/2014/main" id="{00000000-0008-0000-0400-00000D010000}"/>
            </a:ext>
          </a:extLst>
        </xdr:cNvPr>
        <xdr:cNvSpPr txBox="1"/>
      </xdr:nvSpPr>
      <xdr:spPr>
        <a:xfrm>
          <a:off x="16598900" y="1027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60</xdr:row>
      <xdr:rowOff>76200</xdr:rowOff>
    </xdr:from>
    <xdr:to>
      <xdr:col>78</xdr:col>
      <xdr:colOff>120650</xdr:colOff>
      <xdr:row>61</xdr:row>
      <xdr:rowOff>6350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5621000" y="1036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60</xdr:row>
      <xdr:rowOff>162577</xdr:rowOff>
    </xdr:from>
    <xdr:ext cx="7366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5290800" y="10449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59</xdr:row>
      <xdr:rowOff>146050</xdr:rowOff>
    </xdr:from>
    <xdr:to>
      <xdr:col>74</xdr:col>
      <xdr:colOff>31750</xdr:colOff>
      <xdr:row>60</xdr:row>
      <xdr:rowOff>76200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4732000" y="1026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60</xdr:row>
      <xdr:rowOff>60977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44018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59</xdr:row>
      <xdr:rowOff>107950</xdr:rowOff>
    </xdr:from>
    <xdr:to>
      <xdr:col>69</xdr:col>
      <xdr:colOff>142875</xdr:colOff>
      <xdr:row>60</xdr:row>
      <xdr:rowOff>38100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3843000" y="1022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22877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3512800" y="1030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59</xdr:row>
      <xdr:rowOff>95250</xdr:rowOff>
    </xdr:from>
    <xdr:to>
      <xdr:col>65</xdr:col>
      <xdr:colOff>53975</xdr:colOff>
      <xdr:row>60</xdr:row>
      <xdr:rowOff>25400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2954000" y="10210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10177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2623800" y="1029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枚方寝屋川消防組合などの一部事務組合への負担金が含まれているため、類似団体平均値を上回る構造となっている。今後も組合を含めさらなる行財政改革の推進に取り組み、抑制に努めていく。</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2" name="補助費等グラフ枠">
          <a:extLst>
            <a:ext uri="{FF2B5EF4-FFF2-40B4-BE49-F238E27FC236}">
              <a16:creationId xmlns:a16="http://schemas.microsoft.com/office/drawing/2014/main" id="{00000000-0008-0000-0400-00002E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24130</xdr:rowOff>
    </xdr:from>
    <xdr:to>
      <xdr:col>82</xdr:col>
      <xdr:colOff>107950</xdr:colOff>
      <xdr:row>41</xdr:row>
      <xdr:rowOff>97282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6510000" y="5681980"/>
          <a:ext cx="0" cy="14447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69359</xdr:rowOff>
    </xdr:from>
    <xdr:ext cx="762000" cy="259045"/>
    <xdr:sp macro="" textlink="">
      <xdr:nvSpPr>
        <xdr:cNvPr id="304" name="補助費等最小値テキスト">
          <a:extLst>
            <a:ext uri="{FF2B5EF4-FFF2-40B4-BE49-F238E27FC236}">
              <a16:creationId xmlns:a16="http://schemas.microsoft.com/office/drawing/2014/main" id="{00000000-0008-0000-0400-000030010000}"/>
            </a:ext>
          </a:extLst>
        </xdr:cNvPr>
        <xdr:cNvSpPr txBox="1"/>
      </xdr:nvSpPr>
      <xdr:spPr>
        <a:xfrm>
          <a:off x="16598900" y="7098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97282</xdr:rowOff>
    </xdr:from>
    <xdr:to>
      <xdr:col>82</xdr:col>
      <xdr:colOff>196850</xdr:colOff>
      <xdr:row>41</xdr:row>
      <xdr:rowOff>97282</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6421100" y="7126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110507</xdr:rowOff>
    </xdr:from>
    <xdr:ext cx="762000" cy="259045"/>
    <xdr:sp macro="" textlink="">
      <xdr:nvSpPr>
        <xdr:cNvPr id="306" name="補助費等最大値テキスト">
          <a:extLst>
            <a:ext uri="{FF2B5EF4-FFF2-40B4-BE49-F238E27FC236}">
              <a16:creationId xmlns:a16="http://schemas.microsoft.com/office/drawing/2014/main" id="{00000000-0008-0000-0400-000032010000}"/>
            </a:ext>
          </a:extLst>
        </xdr:cNvPr>
        <xdr:cNvSpPr txBox="1"/>
      </xdr:nvSpPr>
      <xdr:spPr>
        <a:xfrm>
          <a:off x="16598900" y="5425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24130</xdr:rowOff>
    </xdr:from>
    <xdr:to>
      <xdr:col>82</xdr:col>
      <xdr:colOff>196850</xdr:colOff>
      <xdr:row>33</xdr:row>
      <xdr:rowOff>24130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6421100" y="5681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42418</xdr:rowOff>
    </xdr:from>
    <xdr:to>
      <xdr:col>82</xdr:col>
      <xdr:colOff>107950</xdr:colOff>
      <xdr:row>37</xdr:row>
      <xdr:rowOff>51562</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5671800" y="638606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34</xdr:row>
      <xdr:rowOff>21861</xdr:rowOff>
    </xdr:from>
    <xdr:ext cx="762000" cy="259045"/>
    <xdr:sp macro="" textlink="">
      <xdr:nvSpPr>
        <xdr:cNvPr id="309" name="補助費等平均値テキスト">
          <a:extLst>
            <a:ext uri="{FF2B5EF4-FFF2-40B4-BE49-F238E27FC236}">
              <a16:creationId xmlns:a16="http://schemas.microsoft.com/office/drawing/2014/main" id="{00000000-0008-0000-0400-000035010000}"/>
            </a:ext>
          </a:extLst>
        </xdr:cNvPr>
        <xdr:cNvSpPr txBox="1"/>
      </xdr:nvSpPr>
      <xdr:spPr>
        <a:xfrm>
          <a:off x="16598900" y="58511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5334</xdr:rowOff>
    </xdr:from>
    <xdr:to>
      <xdr:col>82</xdr:col>
      <xdr:colOff>158750</xdr:colOff>
      <xdr:row>35</xdr:row>
      <xdr:rowOff>106934</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6459200" y="6006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42418</xdr:rowOff>
    </xdr:from>
    <xdr:to>
      <xdr:col>78</xdr:col>
      <xdr:colOff>69850</xdr:colOff>
      <xdr:row>37</xdr:row>
      <xdr:rowOff>60706</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4782800" y="638606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35</xdr:row>
      <xdr:rowOff>14478</xdr:rowOff>
    </xdr:from>
    <xdr:to>
      <xdr:col>78</xdr:col>
      <xdr:colOff>120650</xdr:colOff>
      <xdr:row>35</xdr:row>
      <xdr:rowOff>116078</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5621000" y="6015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126255</xdr:rowOff>
    </xdr:from>
    <xdr:ext cx="7366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290800" y="5784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168148</xdr:rowOff>
    </xdr:from>
    <xdr:to>
      <xdr:col>73</xdr:col>
      <xdr:colOff>180975</xdr:colOff>
      <xdr:row>37</xdr:row>
      <xdr:rowOff>60706</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3893800" y="6340348"/>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5334</xdr:rowOff>
    </xdr:from>
    <xdr:to>
      <xdr:col>74</xdr:col>
      <xdr:colOff>31750</xdr:colOff>
      <xdr:row>35</xdr:row>
      <xdr:rowOff>106934</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4732000" y="6006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117111</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401800" y="5774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168148</xdr:rowOff>
    </xdr:from>
    <xdr:to>
      <xdr:col>69</xdr:col>
      <xdr:colOff>92075</xdr:colOff>
      <xdr:row>37</xdr:row>
      <xdr:rowOff>33274</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flipV="1">
          <a:off x="13004800" y="634034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34</xdr:row>
      <xdr:rowOff>149352</xdr:rowOff>
    </xdr:from>
    <xdr:to>
      <xdr:col>69</xdr:col>
      <xdr:colOff>142875</xdr:colOff>
      <xdr:row>35</xdr:row>
      <xdr:rowOff>79502</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3843000" y="5978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89679</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512800" y="5747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14478</xdr:rowOff>
    </xdr:from>
    <xdr:to>
      <xdr:col>65</xdr:col>
      <xdr:colOff>53975</xdr:colOff>
      <xdr:row>35</xdr:row>
      <xdr:rowOff>116078</xdr:rowOff>
    </xdr:to>
    <xdr:sp macro=""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2954000" y="6015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126255</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623800" y="5784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762</xdr:rowOff>
    </xdr:from>
    <xdr:to>
      <xdr:col>82</xdr:col>
      <xdr:colOff>158750</xdr:colOff>
      <xdr:row>37</xdr:row>
      <xdr:rowOff>102362</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6459200" y="6344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36</xdr:row>
      <xdr:rowOff>144289</xdr:rowOff>
    </xdr:from>
    <xdr:ext cx="762000" cy="259045"/>
    <xdr:sp macro="" textlink="">
      <xdr:nvSpPr>
        <xdr:cNvPr id="328" name="補助費等該当値テキスト">
          <a:extLst>
            <a:ext uri="{FF2B5EF4-FFF2-40B4-BE49-F238E27FC236}">
              <a16:creationId xmlns:a16="http://schemas.microsoft.com/office/drawing/2014/main" id="{00000000-0008-0000-0400-000048010000}"/>
            </a:ext>
          </a:extLst>
        </xdr:cNvPr>
        <xdr:cNvSpPr txBox="1"/>
      </xdr:nvSpPr>
      <xdr:spPr>
        <a:xfrm>
          <a:off x="16598900" y="631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163068</xdr:rowOff>
    </xdr:from>
    <xdr:to>
      <xdr:col>78</xdr:col>
      <xdr:colOff>120650</xdr:colOff>
      <xdr:row>37</xdr:row>
      <xdr:rowOff>93218</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5621000" y="6335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77995</xdr:rowOff>
    </xdr:from>
    <xdr:ext cx="7366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5290800" y="64216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37</xdr:row>
      <xdr:rowOff>9906</xdr:rowOff>
    </xdr:from>
    <xdr:to>
      <xdr:col>74</xdr:col>
      <xdr:colOff>31750</xdr:colOff>
      <xdr:row>37</xdr:row>
      <xdr:rowOff>111506</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4732000" y="6353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96283</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4018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117348</xdr:rowOff>
    </xdr:from>
    <xdr:to>
      <xdr:col>69</xdr:col>
      <xdr:colOff>142875</xdr:colOff>
      <xdr:row>37</xdr:row>
      <xdr:rowOff>47498</xdr:rowOff>
    </xdr:to>
    <xdr:sp macro="" textlink="">
      <xdr:nvSpPr>
        <xdr:cNvPr id="333" name="楕円 332">
          <a:extLst>
            <a:ext uri="{FF2B5EF4-FFF2-40B4-BE49-F238E27FC236}">
              <a16:creationId xmlns:a16="http://schemas.microsoft.com/office/drawing/2014/main" id="{00000000-0008-0000-0400-00004D010000}"/>
            </a:ext>
          </a:extLst>
        </xdr:cNvPr>
        <xdr:cNvSpPr/>
      </xdr:nvSpPr>
      <xdr:spPr>
        <a:xfrm>
          <a:off x="13843000" y="6289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32275</xdr:rowOff>
    </xdr:from>
    <xdr:ext cx="762000" cy="259045"/>
    <xdr:sp macro=""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3512800" y="6375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153924</xdr:rowOff>
    </xdr:from>
    <xdr:to>
      <xdr:col>65</xdr:col>
      <xdr:colOff>53975</xdr:colOff>
      <xdr:row>37</xdr:row>
      <xdr:rowOff>84074</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2954000" y="6326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68851</xdr:rowOff>
    </xdr:from>
    <xdr:ext cx="762000" cy="259045"/>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12623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ja-JP" sz="1100">
              <a:solidFill>
                <a:schemeClr val="dk1"/>
              </a:solidFill>
              <a:effectLst/>
              <a:latin typeface="+mn-lt"/>
              <a:ea typeface="+mn-ea"/>
              <a:cs typeface="+mn-cs"/>
            </a:rPr>
            <a:t>　</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臨時財政対策債や交付税措置のない普通建設事業債の発行抑制等により、類似団体平均を下回っている。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今後も必要最小限の発行に努める。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62" name="テキスト ボックス 361">
          <a:extLst>
            <a:ext uri="{FF2B5EF4-FFF2-40B4-BE49-F238E27FC236}">
              <a16:creationId xmlns:a16="http://schemas.microsoft.com/office/drawing/2014/main" id="{00000000-0008-0000-0400-00006A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63" name="公債費グラフ枠">
          <a:extLst>
            <a:ext uri="{FF2B5EF4-FFF2-40B4-BE49-F238E27FC236}">
              <a16:creationId xmlns:a16="http://schemas.microsoft.com/office/drawing/2014/main" id="{00000000-0008-0000-0400-00006B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104140</xdr:rowOff>
    </xdr:from>
    <xdr:to>
      <xdr:col>24</xdr:col>
      <xdr:colOff>25400</xdr:colOff>
      <xdr:row>80</xdr:row>
      <xdr:rowOff>142239</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4826000" y="12448540"/>
          <a:ext cx="0" cy="14096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114316</xdr:rowOff>
    </xdr:from>
    <xdr:ext cx="762000" cy="259045"/>
    <xdr:sp macro="" textlink="">
      <xdr:nvSpPr>
        <xdr:cNvPr id="365" name="公債費最小値テキスト">
          <a:extLst>
            <a:ext uri="{FF2B5EF4-FFF2-40B4-BE49-F238E27FC236}">
              <a16:creationId xmlns:a16="http://schemas.microsoft.com/office/drawing/2014/main" id="{00000000-0008-0000-0400-00006D010000}"/>
            </a:ext>
          </a:extLst>
        </xdr:cNvPr>
        <xdr:cNvSpPr txBox="1"/>
      </xdr:nvSpPr>
      <xdr:spPr>
        <a:xfrm>
          <a:off x="4914900" y="13830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142239</xdr:rowOff>
    </xdr:from>
    <xdr:to>
      <xdr:col>24</xdr:col>
      <xdr:colOff>114300</xdr:colOff>
      <xdr:row>80</xdr:row>
      <xdr:rowOff>142239</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3858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19067</xdr:rowOff>
    </xdr:from>
    <xdr:ext cx="762000" cy="259045"/>
    <xdr:sp macro="" textlink="">
      <xdr:nvSpPr>
        <xdr:cNvPr id="367" name="公債費最大値テキスト">
          <a:extLst>
            <a:ext uri="{FF2B5EF4-FFF2-40B4-BE49-F238E27FC236}">
              <a16:creationId xmlns:a16="http://schemas.microsoft.com/office/drawing/2014/main" id="{00000000-0008-0000-0400-00006F010000}"/>
            </a:ext>
          </a:extLst>
        </xdr:cNvPr>
        <xdr:cNvSpPr txBox="1"/>
      </xdr:nvSpPr>
      <xdr:spPr>
        <a:xfrm>
          <a:off x="4914900" y="1219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104140</xdr:rowOff>
    </xdr:from>
    <xdr:to>
      <xdr:col>24</xdr:col>
      <xdr:colOff>114300</xdr:colOff>
      <xdr:row>72</xdr:row>
      <xdr:rowOff>104140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4737100" y="12448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54610</xdr:rowOff>
    </xdr:from>
    <xdr:to>
      <xdr:col>24</xdr:col>
      <xdr:colOff>25400</xdr:colOff>
      <xdr:row>75</xdr:row>
      <xdr:rowOff>92710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3987800" y="1291336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116857</xdr:rowOff>
    </xdr:from>
    <xdr:ext cx="762000" cy="259045"/>
    <xdr:sp macro="" textlink="">
      <xdr:nvSpPr>
        <xdr:cNvPr id="370" name="公債費平均値テキスト">
          <a:extLst>
            <a:ext uri="{FF2B5EF4-FFF2-40B4-BE49-F238E27FC236}">
              <a16:creationId xmlns:a16="http://schemas.microsoft.com/office/drawing/2014/main" id="{00000000-0008-0000-0400-000072010000}"/>
            </a:ext>
          </a:extLst>
        </xdr:cNvPr>
        <xdr:cNvSpPr txBox="1"/>
      </xdr:nvSpPr>
      <xdr:spPr>
        <a:xfrm>
          <a:off x="4914900" y="13147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144780</xdr:rowOff>
    </xdr:from>
    <xdr:to>
      <xdr:col>24</xdr:col>
      <xdr:colOff>76200</xdr:colOff>
      <xdr:row>77</xdr:row>
      <xdr:rowOff>74930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47752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92710</xdr:rowOff>
    </xdr:from>
    <xdr:to>
      <xdr:col>19</xdr:col>
      <xdr:colOff>187325</xdr:colOff>
      <xdr:row>75</xdr:row>
      <xdr:rowOff>146050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3098800" y="1295146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34289</xdr:rowOff>
    </xdr:from>
    <xdr:to>
      <xdr:col>20</xdr:col>
      <xdr:colOff>38100</xdr:colOff>
      <xdr:row>77</xdr:row>
      <xdr:rowOff>135889</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3937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120666</xdr:rowOff>
    </xdr:from>
    <xdr:ext cx="7366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3606800" y="133223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146050</xdr:rowOff>
    </xdr:from>
    <xdr:to>
      <xdr:col>15</xdr:col>
      <xdr:colOff>98425</xdr:colOff>
      <xdr:row>76</xdr:row>
      <xdr:rowOff>27939</xdr:rowOff>
    </xdr:to>
    <xdr:cxnSp macro="">
      <xdr:nvCxnSpPr>
        <xdr:cNvPr id="375" name="直線コネクタ 374">
          <a:extLst>
            <a:ext uri="{FF2B5EF4-FFF2-40B4-BE49-F238E27FC236}">
              <a16:creationId xmlns:a16="http://schemas.microsoft.com/office/drawing/2014/main" id="{00000000-0008-0000-0400-000077010000}"/>
            </a:ext>
          </a:extLst>
        </xdr:cNvPr>
        <xdr:cNvCxnSpPr/>
      </xdr:nvCxnSpPr>
      <xdr:spPr>
        <a:xfrm flipV="1">
          <a:off x="2209800" y="13004800"/>
          <a:ext cx="889000" cy="53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41911</xdr:rowOff>
    </xdr:from>
    <xdr:to>
      <xdr:col>15</xdr:col>
      <xdr:colOff>149225</xdr:colOff>
      <xdr:row>77</xdr:row>
      <xdr:rowOff>143511</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3048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128288</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2717800" y="13329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161289</xdr:rowOff>
    </xdr:from>
    <xdr:to>
      <xdr:col>11</xdr:col>
      <xdr:colOff>9525</xdr:colOff>
      <xdr:row>76</xdr:row>
      <xdr:rowOff>27939</xdr:rowOff>
    </xdr:to>
    <xdr:cxnSp macro="">
      <xdr:nvCxnSpPr>
        <xdr:cNvPr id="378" name="直線コネクタ 377">
          <a:extLst>
            <a:ext uri="{FF2B5EF4-FFF2-40B4-BE49-F238E27FC236}">
              <a16:creationId xmlns:a16="http://schemas.microsoft.com/office/drawing/2014/main" id="{00000000-0008-0000-0400-00007A010000}"/>
            </a:ext>
          </a:extLst>
        </xdr:cNvPr>
        <xdr:cNvCxnSpPr/>
      </xdr:nvCxnSpPr>
      <xdr:spPr>
        <a:xfrm>
          <a:off x="1320800" y="13020039"/>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11430</xdr:rowOff>
    </xdr:from>
    <xdr:to>
      <xdr:col>11</xdr:col>
      <xdr:colOff>60325</xdr:colOff>
      <xdr:row>77</xdr:row>
      <xdr:rowOff>113030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2159000" y="13213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97807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828800" y="13299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72389</xdr:rowOff>
    </xdr:from>
    <xdr:to>
      <xdr:col>6</xdr:col>
      <xdr:colOff>171450</xdr:colOff>
      <xdr:row>78</xdr:row>
      <xdr:rowOff>2539</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1270000" y="13274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158766</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939800" y="13360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3810</xdr:rowOff>
    </xdr:from>
    <xdr:to>
      <xdr:col>24</xdr:col>
      <xdr:colOff>76200</xdr:colOff>
      <xdr:row>75</xdr:row>
      <xdr:rowOff>105410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4775200" y="12862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20337</xdr:rowOff>
    </xdr:from>
    <xdr:ext cx="762000" cy="259045"/>
    <xdr:sp macro="" textlink="">
      <xdr:nvSpPr>
        <xdr:cNvPr id="389" name="公債費該当値テキスト">
          <a:extLst>
            <a:ext uri="{FF2B5EF4-FFF2-40B4-BE49-F238E27FC236}">
              <a16:creationId xmlns:a16="http://schemas.microsoft.com/office/drawing/2014/main" id="{00000000-0008-0000-0400-000085010000}"/>
            </a:ext>
          </a:extLst>
        </xdr:cNvPr>
        <xdr:cNvSpPr txBox="1"/>
      </xdr:nvSpPr>
      <xdr:spPr>
        <a:xfrm>
          <a:off x="4914900" y="1270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41910</xdr:rowOff>
    </xdr:from>
    <xdr:to>
      <xdr:col>20</xdr:col>
      <xdr:colOff>38100</xdr:colOff>
      <xdr:row>75</xdr:row>
      <xdr:rowOff>143510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937000" y="1290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153687</xdr:rowOff>
    </xdr:from>
    <xdr:ext cx="7366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3606800" y="12669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95250</xdr:rowOff>
    </xdr:from>
    <xdr:to>
      <xdr:col>15</xdr:col>
      <xdr:colOff>149225</xdr:colOff>
      <xdr:row>76</xdr:row>
      <xdr:rowOff>25400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3048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35577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2717800" y="1272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148589</xdr:rowOff>
    </xdr:from>
    <xdr:to>
      <xdr:col>11</xdr:col>
      <xdr:colOff>60325</xdr:colOff>
      <xdr:row>76</xdr:row>
      <xdr:rowOff>78739</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2159000" y="13007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88917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828800" y="1277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110490</xdr:rowOff>
    </xdr:from>
    <xdr:to>
      <xdr:col>6</xdr:col>
      <xdr:colOff>171450</xdr:colOff>
      <xdr:row>76</xdr:row>
      <xdr:rowOff>40639</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1270000" y="129692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50817</xdr:rowOff>
    </xdr:from>
    <xdr:ext cx="762000" cy="259045"/>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939800" y="12738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扶助費や特別会計への繰出金が増加したこと等により</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1.0</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ポイント悪化した。</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今後も、職員数の適正化等、より一層の行財政改革を推進し、経常経費充当一般財源の削減に努める。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4" name="公債費以外グラフ枠">
          <a:extLst>
            <a:ext uri="{FF2B5EF4-FFF2-40B4-BE49-F238E27FC236}">
              <a16:creationId xmlns:a16="http://schemas.microsoft.com/office/drawing/2014/main" id="{00000000-0008-0000-0400-0000A8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24130</xdr:rowOff>
    </xdr:from>
    <xdr:to>
      <xdr:col>82</xdr:col>
      <xdr:colOff>107950</xdr:colOff>
      <xdr:row>80</xdr:row>
      <xdr:rowOff>69850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flipV="1">
          <a:off x="16510000" y="12539980"/>
          <a:ext cx="0" cy="1245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41927</xdr:rowOff>
    </xdr:from>
    <xdr:ext cx="762000" cy="259045"/>
    <xdr:sp macro="" textlink="">
      <xdr:nvSpPr>
        <xdr:cNvPr id="426" name="公債費以外最小値テキスト">
          <a:extLst>
            <a:ext uri="{FF2B5EF4-FFF2-40B4-BE49-F238E27FC236}">
              <a16:creationId xmlns:a16="http://schemas.microsoft.com/office/drawing/2014/main" id="{00000000-0008-0000-0400-0000AA010000}"/>
            </a:ext>
          </a:extLst>
        </xdr:cNvPr>
        <xdr:cNvSpPr txBox="1"/>
      </xdr:nvSpPr>
      <xdr:spPr>
        <a:xfrm>
          <a:off x="16598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69850</xdr:rowOff>
    </xdr:from>
    <xdr:to>
      <xdr:col>82</xdr:col>
      <xdr:colOff>196850</xdr:colOff>
      <xdr:row>80</xdr:row>
      <xdr:rowOff>69850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110507</xdr:rowOff>
    </xdr:from>
    <xdr:ext cx="762000" cy="259045"/>
    <xdr:sp macro="" textlink="">
      <xdr:nvSpPr>
        <xdr:cNvPr id="428" name="公債費以外最大値テキスト">
          <a:extLst>
            <a:ext uri="{FF2B5EF4-FFF2-40B4-BE49-F238E27FC236}">
              <a16:creationId xmlns:a16="http://schemas.microsoft.com/office/drawing/2014/main" id="{00000000-0008-0000-0400-0000AC010000}"/>
            </a:ext>
          </a:extLst>
        </xdr:cNvPr>
        <xdr:cNvSpPr txBox="1"/>
      </xdr:nvSpPr>
      <xdr:spPr>
        <a:xfrm>
          <a:off x="16598900" y="12283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24130</xdr:rowOff>
    </xdr:from>
    <xdr:to>
      <xdr:col>82</xdr:col>
      <xdr:colOff>196850</xdr:colOff>
      <xdr:row>73</xdr:row>
      <xdr:rowOff>24130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6421100" y="12539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165100</xdr:rowOff>
    </xdr:from>
    <xdr:to>
      <xdr:col>82</xdr:col>
      <xdr:colOff>107950</xdr:colOff>
      <xdr:row>77</xdr:row>
      <xdr:rowOff>31750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5671800" y="131953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161307</xdr:rowOff>
    </xdr:from>
    <xdr:ext cx="762000" cy="259045"/>
    <xdr:sp macro="" textlink="">
      <xdr:nvSpPr>
        <xdr:cNvPr id="431" name="公債費以外平均値テキスト">
          <a:extLst>
            <a:ext uri="{FF2B5EF4-FFF2-40B4-BE49-F238E27FC236}">
              <a16:creationId xmlns:a16="http://schemas.microsoft.com/office/drawing/2014/main" id="{00000000-0008-0000-0400-0000AF010000}"/>
            </a:ext>
          </a:extLst>
        </xdr:cNvPr>
        <xdr:cNvSpPr txBox="1"/>
      </xdr:nvSpPr>
      <xdr:spPr>
        <a:xfrm>
          <a:off x="16598900" y="13020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144780</xdr:rowOff>
    </xdr:from>
    <xdr:to>
      <xdr:col>82</xdr:col>
      <xdr:colOff>158750</xdr:colOff>
      <xdr:row>77</xdr:row>
      <xdr:rowOff>74930</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64592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123189</xdr:rowOff>
    </xdr:from>
    <xdr:to>
      <xdr:col>78</xdr:col>
      <xdr:colOff>69850</xdr:colOff>
      <xdr:row>76</xdr:row>
      <xdr:rowOff>165100</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4782800" y="13153389"/>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106680</xdr:rowOff>
    </xdr:from>
    <xdr:to>
      <xdr:col>78</xdr:col>
      <xdr:colOff>120650</xdr:colOff>
      <xdr:row>77</xdr:row>
      <xdr:rowOff>36830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5621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47007</xdr:rowOff>
    </xdr:from>
    <xdr:ext cx="7366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5290800" y="12905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35561</xdr:rowOff>
    </xdr:from>
    <xdr:to>
      <xdr:col>73</xdr:col>
      <xdr:colOff>180975</xdr:colOff>
      <xdr:row>76</xdr:row>
      <xdr:rowOff>123189</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a:off x="13893800" y="13065761"/>
          <a:ext cx="889000" cy="87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64770</xdr:rowOff>
    </xdr:from>
    <xdr:to>
      <xdr:col>74</xdr:col>
      <xdr:colOff>31750</xdr:colOff>
      <xdr:row>76</xdr:row>
      <xdr:rowOff>166370</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4732000" y="13094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5097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4401800" y="12863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35561</xdr:rowOff>
    </xdr:from>
    <xdr:to>
      <xdr:col>69</xdr:col>
      <xdr:colOff>92075</xdr:colOff>
      <xdr:row>76</xdr:row>
      <xdr:rowOff>77470</xdr:rowOff>
    </xdr:to>
    <xdr:cxnSp macro="">
      <xdr:nvCxnSpPr>
        <xdr:cNvPr id="439" name="直線コネクタ 438">
          <a:extLst>
            <a:ext uri="{FF2B5EF4-FFF2-40B4-BE49-F238E27FC236}">
              <a16:creationId xmlns:a16="http://schemas.microsoft.com/office/drawing/2014/main" id="{00000000-0008-0000-0400-0000B7010000}"/>
            </a:ext>
          </a:extLst>
        </xdr:cNvPr>
        <xdr:cNvCxnSpPr/>
      </xdr:nvCxnSpPr>
      <xdr:spPr>
        <a:xfrm flipV="1">
          <a:off x="13004800" y="13065761"/>
          <a:ext cx="8890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125730</xdr:rowOff>
    </xdr:from>
    <xdr:to>
      <xdr:col>69</xdr:col>
      <xdr:colOff>142875</xdr:colOff>
      <xdr:row>76</xdr:row>
      <xdr:rowOff>55880</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3843000" y="12984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66057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3512800" y="1275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76200</xdr:rowOff>
    </xdr:from>
    <xdr:to>
      <xdr:col>65</xdr:col>
      <xdr:colOff>53975</xdr:colOff>
      <xdr:row>77</xdr:row>
      <xdr:rowOff>6350</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2954000" y="1310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162577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623800" y="1319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152400</xdr:rowOff>
    </xdr:from>
    <xdr:to>
      <xdr:col>82</xdr:col>
      <xdr:colOff>158750</xdr:colOff>
      <xdr:row>77</xdr:row>
      <xdr:rowOff>82550</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6459200" y="1318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124477</xdr:rowOff>
    </xdr:from>
    <xdr:ext cx="762000" cy="259045"/>
    <xdr:sp macro="" textlink="">
      <xdr:nvSpPr>
        <xdr:cNvPr id="450" name="公債費以外該当値テキスト">
          <a:extLst>
            <a:ext uri="{FF2B5EF4-FFF2-40B4-BE49-F238E27FC236}">
              <a16:creationId xmlns:a16="http://schemas.microsoft.com/office/drawing/2014/main" id="{00000000-0008-0000-0400-0000C2010000}"/>
            </a:ext>
          </a:extLst>
        </xdr:cNvPr>
        <xdr:cNvSpPr txBox="1"/>
      </xdr:nvSpPr>
      <xdr:spPr>
        <a:xfrm>
          <a:off x="16598900" y="13154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114300</xdr:rowOff>
    </xdr:from>
    <xdr:to>
      <xdr:col>78</xdr:col>
      <xdr:colOff>120650</xdr:colOff>
      <xdr:row>77</xdr:row>
      <xdr:rowOff>44450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5621000" y="1314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29227</xdr:rowOff>
    </xdr:from>
    <xdr:ext cx="7366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5290800" y="1323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72389</xdr:rowOff>
    </xdr:from>
    <xdr:to>
      <xdr:col>74</xdr:col>
      <xdr:colOff>31750</xdr:colOff>
      <xdr:row>77</xdr:row>
      <xdr:rowOff>2539</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4732000" y="13102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158766</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4401800" y="13188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156211</xdr:rowOff>
    </xdr:from>
    <xdr:to>
      <xdr:col>69</xdr:col>
      <xdr:colOff>142875</xdr:colOff>
      <xdr:row>76</xdr:row>
      <xdr:rowOff>86361</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3843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71138</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3512800" y="13101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26670</xdr:rowOff>
    </xdr:from>
    <xdr:to>
      <xdr:col>65</xdr:col>
      <xdr:colOff>53975</xdr:colOff>
      <xdr:row>76</xdr:row>
      <xdr:rowOff>128270</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2954000" y="1305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138447</xdr:rowOff>
    </xdr:from>
    <xdr:ext cx="762000" cy="259045"/>
    <xdr:sp macro="" textlink="">
      <xdr:nvSpPr>
        <xdr:cNvPr id="458" name="テキスト ボックス 457">
          <a:extLst>
            <a:ext uri="{FF2B5EF4-FFF2-40B4-BE49-F238E27FC236}">
              <a16:creationId xmlns:a16="http://schemas.microsoft.com/office/drawing/2014/main" id="{00000000-0008-0000-0400-0000CA010000}"/>
            </a:ext>
          </a:extLst>
        </xdr:cNvPr>
        <xdr:cNvSpPr txBox="1"/>
      </xdr:nvSpPr>
      <xdr:spPr>
        <a:xfrm>
          <a:off x="12623800" y="12825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大阪府寝屋川市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20358</xdr:rowOff>
    </xdr:from>
    <xdr:to>
      <xdr:col>29</xdr:col>
      <xdr:colOff>127000</xdr:colOff>
      <xdr:row>19</xdr:row>
      <xdr:rowOff>31331</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1953933"/>
          <a:ext cx="0" cy="138257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3408</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308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31331</xdr:rowOff>
    </xdr:from>
    <xdr:to>
      <xdr:col>30</xdr:col>
      <xdr:colOff>25400</xdr:colOff>
      <xdr:row>19</xdr:row>
      <xdr:rowOff>31331</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3365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106735</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6974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20358</xdr:rowOff>
    </xdr:from>
    <xdr:to>
      <xdr:col>30</xdr:col>
      <xdr:colOff>25400</xdr:colOff>
      <xdr:row>11</xdr:row>
      <xdr:rowOff>20358</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195393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66459</xdr:rowOff>
    </xdr:from>
    <xdr:to>
      <xdr:col>29</xdr:col>
      <xdr:colOff>127000</xdr:colOff>
      <xdr:row>18</xdr:row>
      <xdr:rowOff>26949</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028734"/>
          <a:ext cx="647700" cy="1319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14</xdr:row>
      <xdr:rowOff>92841</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540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76314</xdr:rowOff>
    </xdr:from>
    <xdr:to>
      <xdr:col>29</xdr:col>
      <xdr:colOff>177800</xdr:colOff>
      <xdr:row>16</xdr:row>
      <xdr:rowOff>6464</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269568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26949</xdr:rowOff>
    </xdr:from>
    <xdr:to>
      <xdr:col>26</xdr:col>
      <xdr:colOff>50800</xdr:colOff>
      <xdr:row>18</xdr:row>
      <xdr:rowOff>35598</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160674"/>
          <a:ext cx="698500" cy="864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74219</xdr:rowOff>
    </xdr:from>
    <xdr:to>
      <xdr:col>26</xdr:col>
      <xdr:colOff>101600</xdr:colOff>
      <xdr:row>17</xdr:row>
      <xdr:rowOff>4369</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28650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14546</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26339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25616</xdr:rowOff>
    </xdr:from>
    <xdr:to>
      <xdr:col>22</xdr:col>
      <xdr:colOff>114300</xdr:colOff>
      <xdr:row>18</xdr:row>
      <xdr:rowOff>35598</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a:off x="3606800" y="3159341"/>
          <a:ext cx="698500" cy="99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128968</xdr:rowOff>
    </xdr:from>
    <xdr:to>
      <xdr:col>22</xdr:col>
      <xdr:colOff>165100</xdr:colOff>
      <xdr:row>17</xdr:row>
      <xdr:rowOff>59118</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29197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69295</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26886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6909</xdr:rowOff>
    </xdr:from>
    <xdr:to>
      <xdr:col>18</xdr:col>
      <xdr:colOff>177800</xdr:colOff>
      <xdr:row>18</xdr:row>
      <xdr:rowOff>25616</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a:off x="2908300" y="3140634"/>
          <a:ext cx="698500" cy="187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151714</xdr:rowOff>
    </xdr:from>
    <xdr:to>
      <xdr:col>19</xdr:col>
      <xdr:colOff>38100</xdr:colOff>
      <xdr:row>17</xdr:row>
      <xdr:rowOff>81864</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29425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92041</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2711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5334</xdr:rowOff>
    </xdr:from>
    <xdr:to>
      <xdr:col>15</xdr:col>
      <xdr:colOff>101600</xdr:colOff>
      <xdr:row>17</xdr:row>
      <xdr:rowOff>106934</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29676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117111</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2736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15659</xdr:rowOff>
    </xdr:from>
    <xdr:to>
      <xdr:col>29</xdr:col>
      <xdr:colOff>177800</xdr:colOff>
      <xdr:row>17</xdr:row>
      <xdr:rowOff>117259</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29779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159186</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2950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147599</xdr:rowOff>
    </xdr:from>
    <xdr:to>
      <xdr:col>26</xdr:col>
      <xdr:colOff>101600</xdr:colOff>
      <xdr:row>18</xdr:row>
      <xdr:rowOff>77749</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1098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62527</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1962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156248</xdr:rowOff>
    </xdr:from>
    <xdr:to>
      <xdr:col>22</xdr:col>
      <xdr:colOff>165100</xdr:colOff>
      <xdr:row>18</xdr:row>
      <xdr:rowOff>86398</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1185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71175</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204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146266</xdr:rowOff>
    </xdr:from>
    <xdr:to>
      <xdr:col>19</xdr:col>
      <xdr:colOff>38100</xdr:colOff>
      <xdr:row>18</xdr:row>
      <xdr:rowOff>76416</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10854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61193</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1949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127559</xdr:rowOff>
    </xdr:from>
    <xdr:to>
      <xdr:col>15</xdr:col>
      <xdr:colOff>101600</xdr:colOff>
      <xdr:row>18</xdr:row>
      <xdr:rowOff>57709</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0898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42486</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1762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222860</xdr:rowOff>
    </xdr:from>
    <xdr:to>
      <xdr:col>29</xdr:col>
      <xdr:colOff>127000</xdr:colOff>
      <xdr:row>38</xdr:row>
      <xdr:rowOff>2260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147410"/>
          <a:ext cx="0" cy="132245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317237</xdr:rowOff>
    </xdr:from>
    <xdr:ext cx="762000" cy="259045"/>
    <xdr:sp macro=""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44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2260</xdr:rowOff>
    </xdr:from>
    <xdr:to>
      <xdr:col>30</xdr:col>
      <xdr:colOff>25400</xdr:colOff>
      <xdr:row>38</xdr:row>
      <xdr:rowOff>2260</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46986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137787</xdr:rowOff>
    </xdr:from>
    <xdr:ext cx="762000" cy="259045"/>
    <xdr:sp macro=""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5890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222860</xdr:rowOff>
    </xdr:from>
    <xdr:to>
      <xdr:col>30</xdr:col>
      <xdr:colOff>25400</xdr:colOff>
      <xdr:row>33</xdr:row>
      <xdr:rowOff>222860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1474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166777</xdr:rowOff>
    </xdr:from>
    <xdr:to>
      <xdr:col>29</xdr:col>
      <xdr:colOff>127000</xdr:colOff>
      <xdr:row>37</xdr:row>
      <xdr:rowOff>230556</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5003800" y="7291477"/>
          <a:ext cx="647700" cy="6377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298390</xdr:rowOff>
    </xdr:from>
    <xdr:ext cx="762000" cy="259045"/>
    <xdr:sp macro=""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65658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110413</xdr:rowOff>
    </xdr:from>
    <xdr:to>
      <xdr:col>29</xdr:col>
      <xdr:colOff>177800</xdr:colOff>
      <xdr:row>35</xdr:row>
      <xdr:rowOff>212013</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672076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139116</xdr:rowOff>
    </xdr:from>
    <xdr:to>
      <xdr:col>26</xdr:col>
      <xdr:colOff>50800</xdr:colOff>
      <xdr:row>37</xdr:row>
      <xdr:rowOff>230556</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4305300" y="7263816"/>
          <a:ext cx="698500" cy="914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105956</xdr:rowOff>
    </xdr:from>
    <xdr:to>
      <xdr:col>26</xdr:col>
      <xdr:colOff>101600</xdr:colOff>
      <xdr:row>35</xdr:row>
      <xdr:rowOff>207556</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67163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217733</xdr:rowOff>
    </xdr:from>
    <xdr:ext cx="7366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64851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110389</xdr:rowOff>
    </xdr:from>
    <xdr:to>
      <xdr:col>22</xdr:col>
      <xdr:colOff>114300</xdr:colOff>
      <xdr:row>37</xdr:row>
      <xdr:rowOff>139116</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3606800" y="7235089"/>
          <a:ext cx="698500" cy="2872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105308</xdr:rowOff>
    </xdr:from>
    <xdr:to>
      <xdr:col>22</xdr:col>
      <xdr:colOff>165100</xdr:colOff>
      <xdr:row>35</xdr:row>
      <xdr:rowOff>206908</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67156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217085</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6484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110389</xdr:rowOff>
    </xdr:from>
    <xdr:to>
      <xdr:col>18</xdr:col>
      <xdr:colOff>177800</xdr:colOff>
      <xdr:row>37</xdr:row>
      <xdr:rowOff>171691</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2908300" y="7235089"/>
          <a:ext cx="698500" cy="6130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122796</xdr:rowOff>
    </xdr:from>
    <xdr:to>
      <xdr:col>19</xdr:col>
      <xdr:colOff>38100</xdr:colOff>
      <xdr:row>35</xdr:row>
      <xdr:rowOff>224396</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673314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234573</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6502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129578</xdr:rowOff>
    </xdr:from>
    <xdr:to>
      <xdr:col>15</xdr:col>
      <xdr:colOff>101600</xdr:colOff>
      <xdr:row>35</xdr:row>
      <xdr:rowOff>231178</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673992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241355</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6508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115977</xdr:rowOff>
    </xdr:from>
    <xdr:to>
      <xdr:col>29</xdr:col>
      <xdr:colOff>177800</xdr:colOff>
      <xdr:row>37</xdr:row>
      <xdr:rowOff>217577</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72406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88054</xdr:rowOff>
    </xdr:from>
    <xdr:ext cx="762000" cy="259045"/>
    <xdr:sp macro=""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7212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179756</xdr:rowOff>
    </xdr:from>
    <xdr:to>
      <xdr:col>26</xdr:col>
      <xdr:colOff>101600</xdr:colOff>
      <xdr:row>37</xdr:row>
      <xdr:rowOff>281356</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730445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266133</xdr:rowOff>
    </xdr:from>
    <xdr:ext cx="7366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7390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88316</xdr:rowOff>
    </xdr:from>
    <xdr:to>
      <xdr:col>22</xdr:col>
      <xdr:colOff>165100</xdr:colOff>
      <xdr:row>37</xdr:row>
      <xdr:rowOff>189916</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72130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174693</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7299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59589</xdr:rowOff>
    </xdr:from>
    <xdr:to>
      <xdr:col>19</xdr:col>
      <xdr:colOff>38100</xdr:colOff>
      <xdr:row>37</xdr:row>
      <xdr:rowOff>161189</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71842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145966</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72706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120891</xdr:rowOff>
    </xdr:from>
    <xdr:to>
      <xdr:col>15</xdr:col>
      <xdr:colOff>101600</xdr:colOff>
      <xdr:row>37</xdr:row>
      <xdr:rowOff>222491</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7245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207268</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7331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大阪府寝屋川市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224,378
220,536
24.70
106,589,940
105,319,505
1,248,678
51,273,201
62,977,919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5641</xdr:rowOff>
    </xdr:from>
    <xdr:ext cx="53129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230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21970</xdr:rowOff>
    </xdr:from>
    <xdr:ext cx="53129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230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36014</xdr:rowOff>
    </xdr:from>
    <xdr:to>
      <xdr:col>24</xdr:col>
      <xdr:colOff>62865</xdr:colOff>
      <xdr:row>39</xdr:row>
      <xdr:rowOff>59951</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350964"/>
          <a:ext cx="1270" cy="13955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63778</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750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59951</xdr:rowOff>
    </xdr:from>
    <xdr:to>
      <xdr:col>24</xdr:col>
      <xdr:colOff>152400</xdr:colOff>
      <xdr:row>39</xdr:row>
      <xdr:rowOff>59951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746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154141</xdr:rowOff>
    </xdr:from>
    <xdr:ext cx="534377"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512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36014</xdr:rowOff>
    </xdr:from>
    <xdr:to>
      <xdr:col>24</xdr:col>
      <xdr:colOff>152400</xdr:colOff>
      <xdr:row>31</xdr:row>
      <xdr:rowOff>36014</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350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39</xdr:row>
      <xdr:rowOff>59951</xdr:rowOff>
    </xdr:from>
    <xdr:to>
      <xdr:col>24</xdr:col>
      <xdr:colOff>63500</xdr:colOff>
      <xdr:row>39</xdr:row>
      <xdr:rowOff>150216</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746501"/>
          <a:ext cx="838200" cy="90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130065</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59593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107188</xdr:rowOff>
    </xdr:from>
    <xdr:to>
      <xdr:col>24</xdr:col>
      <xdr:colOff>114300</xdr:colOff>
      <xdr:row>36</xdr:row>
      <xdr:rowOff>37338</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107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100642</xdr:rowOff>
    </xdr:from>
    <xdr:to>
      <xdr:col>19</xdr:col>
      <xdr:colOff>177800</xdr:colOff>
      <xdr:row>39</xdr:row>
      <xdr:rowOff>150216</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6787192"/>
          <a:ext cx="889000" cy="49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139976</xdr:rowOff>
    </xdr:from>
    <xdr:to>
      <xdr:col>20</xdr:col>
      <xdr:colOff>38100</xdr:colOff>
      <xdr:row>37</xdr:row>
      <xdr:rowOff>70126</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312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86653</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087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39</xdr:row>
      <xdr:rowOff>100642</xdr:rowOff>
    </xdr:from>
    <xdr:to>
      <xdr:col>15</xdr:col>
      <xdr:colOff>50800</xdr:colOff>
      <xdr:row>39</xdr:row>
      <xdr:rowOff>125070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787192"/>
          <a:ext cx="889000" cy="2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119238</xdr:rowOff>
    </xdr:from>
    <xdr:to>
      <xdr:col>15</xdr:col>
      <xdr:colOff>101600</xdr:colOff>
      <xdr:row>37</xdr:row>
      <xdr:rowOff>49388</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291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65915</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066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39</xdr:row>
      <xdr:rowOff>94013</xdr:rowOff>
    </xdr:from>
    <xdr:to>
      <xdr:col>10</xdr:col>
      <xdr:colOff>114300</xdr:colOff>
      <xdr:row>39</xdr:row>
      <xdr:rowOff>125070</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a:off x="1130300" y="6780563"/>
          <a:ext cx="889000" cy="31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139747</xdr:rowOff>
    </xdr:from>
    <xdr:to>
      <xdr:col>10</xdr:col>
      <xdr:colOff>165100</xdr:colOff>
      <xdr:row>37</xdr:row>
      <xdr:rowOff>69897</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311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86424</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087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161889</xdr:rowOff>
    </xdr:from>
    <xdr:to>
      <xdr:col>6</xdr:col>
      <xdr:colOff>38100</xdr:colOff>
      <xdr:row>37</xdr:row>
      <xdr:rowOff>92039</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334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108566</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109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9151</xdr:rowOff>
    </xdr:from>
    <xdr:to>
      <xdr:col>24</xdr:col>
      <xdr:colOff>114300</xdr:colOff>
      <xdr:row>39</xdr:row>
      <xdr:rowOff>110751</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695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95528</xdr:rowOff>
    </xdr:from>
    <xdr:ext cx="534377"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610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39</xdr:row>
      <xdr:rowOff>99416</xdr:rowOff>
    </xdr:from>
    <xdr:to>
      <xdr:col>20</xdr:col>
      <xdr:colOff>38100</xdr:colOff>
      <xdr:row>40</xdr:row>
      <xdr:rowOff>29566</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785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40</xdr:row>
      <xdr:rowOff>20693</xdr:rowOff>
    </xdr:from>
    <xdr:ext cx="534377"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530111" y="6878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39</xdr:row>
      <xdr:rowOff>49842</xdr:rowOff>
    </xdr:from>
    <xdr:to>
      <xdr:col>15</xdr:col>
      <xdr:colOff>101600</xdr:colOff>
      <xdr:row>39</xdr:row>
      <xdr:rowOff>151442</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736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39</xdr:row>
      <xdr:rowOff>142569</xdr:rowOff>
    </xdr:from>
    <xdr:ext cx="534377"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41111" y="6829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39</xdr:row>
      <xdr:rowOff>74270</xdr:rowOff>
    </xdr:from>
    <xdr:to>
      <xdr:col>10</xdr:col>
      <xdr:colOff>165100</xdr:colOff>
      <xdr:row>40</xdr:row>
      <xdr:rowOff>4420</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76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39</xdr:row>
      <xdr:rowOff>166997</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6853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39</xdr:row>
      <xdr:rowOff>43213</xdr:rowOff>
    </xdr:from>
    <xdr:to>
      <xdr:col>6</xdr:col>
      <xdr:colOff>38100</xdr:colOff>
      <xdr:row>39</xdr:row>
      <xdr:rowOff>144813</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729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39</xdr:row>
      <xdr:rowOff>135940</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822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139700</xdr:rowOff>
    </xdr:from>
    <xdr:to>
      <xdr:col>28</xdr:col>
      <xdr:colOff>114300</xdr:colOff>
      <xdr:row>58</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57</xdr:row>
      <xdr:rowOff>168927</xdr:rowOff>
    </xdr:from>
    <xdr:ext cx="53129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230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55</xdr:row>
      <xdr:rowOff>54627</xdr:rowOff>
    </xdr:from>
    <xdr:ext cx="53129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230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52</xdr:row>
      <xdr:rowOff>111777</xdr:rowOff>
    </xdr:from>
    <xdr:ext cx="53129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230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115354</xdr:rowOff>
    </xdr:from>
    <xdr:to>
      <xdr:col>24</xdr:col>
      <xdr:colOff>62865</xdr:colOff>
      <xdr:row>57</xdr:row>
      <xdr:rowOff>140546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859304"/>
          <a:ext cx="1270" cy="1053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144373</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9917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140546</xdr:rowOff>
    </xdr:from>
    <xdr:to>
      <xdr:col>24</xdr:col>
      <xdr:colOff>152400</xdr:colOff>
      <xdr:row>57</xdr:row>
      <xdr:rowOff>140546</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9913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62031</xdr:rowOff>
    </xdr:from>
    <xdr:ext cx="534377"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634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115354</xdr:rowOff>
    </xdr:from>
    <xdr:to>
      <xdr:col>24</xdr:col>
      <xdr:colOff>152400</xdr:colOff>
      <xdr:row>51</xdr:row>
      <xdr:rowOff>115354</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8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128064</xdr:rowOff>
    </xdr:from>
    <xdr:to>
      <xdr:col>24</xdr:col>
      <xdr:colOff>63500</xdr:colOff>
      <xdr:row>58</xdr:row>
      <xdr:rowOff>30452</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900714"/>
          <a:ext cx="838200" cy="73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90563</xdr:rowOff>
    </xdr:from>
    <xdr:ext cx="534377"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3488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67686</xdr:rowOff>
    </xdr:from>
    <xdr:to>
      <xdr:col>24</xdr:col>
      <xdr:colOff>114300</xdr:colOff>
      <xdr:row>55</xdr:row>
      <xdr:rowOff>169286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497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34155</xdr:rowOff>
    </xdr:from>
    <xdr:to>
      <xdr:col>19</xdr:col>
      <xdr:colOff>177800</xdr:colOff>
      <xdr:row>58</xdr:row>
      <xdr:rowOff>30452</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806805"/>
          <a:ext cx="889000" cy="167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124882</xdr:rowOff>
    </xdr:from>
    <xdr:to>
      <xdr:col>20</xdr:col>
      <xdr:colOff>38100</xdr:colOff>
      <xdr:row>56</xdr:row>
      <xdr:rowOff>55032</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554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71559</xdr:rowOff>
    </xdr:from>
    <xdr:ext cx="534377"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530111" y="9329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34155</xdr:rowOff>
    </xdr:from>
    <xdr:to>
      <xdr:col>15</xdr:col>
      <xdr:colOff>50800</xdr:colOff>
      <xdr:row>57</xdr:row>
      <xdr:rowOff>142649</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806805"/>
          <a:ext cx="889000" cy="108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5667</xdr:rowOff>
    </xdr:from>
    <xdr:to>
      <xdr:col>15</xdr:col>
      <xdr:colOff>101600</xdr:colOff>
      <xdr:row>55</xdr:row>
      <xdr:rowOff>107267</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435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53</xdr:row>
      <xdr:rowOff>123794</xdr:rowOff>
    </xdr:from>
    <xdr:ext cx="534377"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41111" y="9210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142649</xdr:rowOff>
    </xdr:from>
    <xdr:to>
      <xdr:col>10</xdr:col>
      <xdr:colOff>114300</xdr:colOff>
      <xdr:row>58</xdr:row>
      <xdr:rowOff>96632</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915299"/>
          <a:ext cx="889000" cy="125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103347</xdr:rowOff>
    </xdr:from>
    <xdr:to>
      <xdr:col>10</xdr:col>
      <xdr:colOff>165100</xdr:colOff>
      <xdr:row>56</xdr:row>
      <xdr:rowOff>33497</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533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54</xdr:row>
      <xdr:rowOff>50024</xdr:rowOff>
    </xdr:from>
    <xdr:ext cx="534377"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52111" y="93083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95072</xdr:rowOff>
    </xdr:from>
    <xdr:to>
      <xdr:col>6</xdr:col>
      <xdr:colOff>38100</xdr:colOff>
      <xdr:row>57</xdr:row>
      <xdr:rowOff>25222</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696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41749</xdr:rowOff>
    </xdr:from>
    <xdr:ext cx="534377"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63111" y="9471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77264</xdr:rowOff>
    </xdr:from>
    <xdr:to>
      <xdr:col>24</xdr:col>
      <xdr:colOff>114300</xdr:colOff>
      <xdr:row>58</xdr:row>
      <xdr:rowOff>7414</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49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163641</xdr:rowOff>
    </xdr:from>
    <xdr:ext cx="534377"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764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151102</xdr:rowOff>
    </xdr:from>
    <xdr:to>
      <xdr:col>20</xdr:col>
      <xdr:colOff>38100</xdr:colOff>
      <xdr:row>58</xdr:row>
      <xdr:rowOff>81252</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923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72379</xdr:rowOff>
    </xdr:from>
    <xdr:ext cx="534377"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530111" y="10016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154805</xdr:rowOff>
    </xdr:from>
    <xdr:to>
      <xdr:col>15</xdr:col>
      <xdr:colOff>101600</xdr:colOff>
      <xdr:row>57</xdr:row>
      <xdr:rowOff>84955</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756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76082</xdr:rowOff>
    </xdr:from>
    <xdr:ext cx="534377"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41111" y="9848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91849</xdr:rowOff>
    </xdr:from>
    <xdr:to>
      <xdr:col>10</xdr:col>
      <xdr:colOff>165100</xdr:colOff>
      <xdr:row>58</xdr:row>
      <xdr:rowOff>21999</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64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13126</xdr:rowOff>
    </xdr:from>
    <xdr:ext cx="534377"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52111" y="9957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45832</xdr:rowOff>
    </xdr:from>
    <xdr:to>
      <xdr:col>6</xdr:col>
      <xdr:colOff>38100</xdr:colOff>
      <xdr:row>58</xdr:row>
      <xdr:rowOff>147432</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989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138559</xdr:rowOff>
    </xdr:from>
    <xdr:ext cx="534377"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63111" y="10082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86756</xdr:rowOff>
    </xdr:from>
    <xdr:to>
      <xdr:col>24</xdr:col>
      <xdr:colOff>62865</xdr:colOff>
      <xdr:row>78</xdr:row>
      <xdr:rowOff>128727</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088256"/>
          <a:ext cx="1270" cy="14135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132554</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056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128727</xdr:rowOff>
    </xdr:from>
    <xdr:to>
      <xdr:col>24</xdr:col>
      <xdr:colOff>152400</xdr:colOff>
      <xdr:row>78</xdr:row>
      <xdr:rowOff>128727</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01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33433</xdr:rowOff>
    </xdr:from>
    <xdr:ext cx="534377"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1863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86756</xdr:rowOff>
    </xdr:from>
    <xdr:to>
      <xdr:col>24</xdr:col>
      <xdr:colOff>152400</xdr:colOff>
      <xdr:row>70</xdr:row>
      <xdr:rowOff>86756</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088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50409</xdr:rowOff>
    </xdr:from>
    <xdr:to>
      <xdr:col>24</xdr:col>
      <xdr:colOff>63500</xdr:colOff>
      <xdr:row>78</xdr:row>
      <xdr:rowOff>60147</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23509"/>
          <a:ext cx="838200" cy="9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39585</xdr:rowOff>
    </xdr:from>
    <xdr:ext cx="469744"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0697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16708</xdr:rowOff>
    </xdr:from>
    <xdr:to>
      <xdr:col>24</xdr:col>
      <xdr:colOff>114300</xdr:colOff>
      <xdr:row>77</xdr:row>
      <xdr:rowOff>118308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18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50409</xdr:rowOff>
    </xdr:from>
    <xdr:to>
      <xdr:col>19</xdr:col>
      <xdr:colOff>177800</xdr:colOff>
      <xdr:row>78</xdr:row>
      <xdr:rowOff>61930</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23509"/>
          <a:ext cx="889000" cy="11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38745</xdr:rowOff>
    </xdr:from>
    <xdr:to>
      <xdr:col>20</xdr:col>
      <xdr:colOff>38100</xdr:colOff>
      <xdr:row>77</xdr:row>
      <xdr:rowOff>140345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4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75</xdr:row>
      <xdr:rowOff>156872</xdr:rowOff>
    </xdr:from>
    <xdr:ext cx="469744"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62428" y="13015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61930</xdr:rowOff>
    </xdr:from>
    <xdr:to>
      <xdr:col>15</xdr:col>
      <xdr:colOff>50800</xdr:colOff>
      <xdr:row>78</xdr:row>
      <xdr:rowOff>65816</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35030"/>
          <a:ext cx="889000" cy="3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34905</xdr:rowOff>
    </xdr:from>
    <xdr:to>
      <xdr:col>15</xdr:col>
      <xdr:colOff>101600</xdr:colOff>
      <xdr:row>77</xdr:row>
      <xdr:rowOff>136505</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36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75</xdr:row>
      <xdr:rowOff>153032</xdr:rowOff>
    </xdr:from>
    <xdr:ext cx="469744"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73428" y="13011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65816</xdr:rowOff>
    </xdr:from>
    <xdr:to>
      <xdr:col>10</xdr:col>
      <xdr:colOff>114300</xdr:colOff>
      <xdr:row>78</xdr:row>
      <xdr:rowOff>91374</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38916"/>
          <a:ext cx="889000" cy="25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28093</xdr:rowOff>
    </xdr:from>
    <xdr:to>
      <xdr:col>10</xdr:col>
      <xdr:colOff>165100</xdr:colOff>
      <xdr:row>77</xdr:row>
      <xdr:rowOff>129693</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29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75</xdr:row>
      <xdr:rowOff>146220</xdr:rowOff>
    </xdr:from>
    <xdr:ext cx="469744"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84428" y="13004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35911</xdr:rowOff>
    </xdr:from>
    <xdr:to>
      <xdr:col>6</xdr:col>
      <xdr:colOff>38100</xdr:colOff>
      <xdr:row>77</xdr:row>
      <xdr:rowOff>137511</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23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75</xdr:row>
      <xdr:rowOff>154038</xdr:rowOff>
    </xdr:from>
    <xdr:ext cx="469744"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95428" y="13012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9347</xdr:rowOff>
    </xdr:from>
    <xdr:to>
      <xdr:col>24</xdr:col>
      <xdr:colOff>114300</xdr:colOff>
      <xdr:row>78</xdr:row>
      <xdr:rowOff>110947</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82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95724</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2973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171059</xdr:rowOff>
    </xdr:from>
    <xdr:to>
      <xdr:col>20</xdr:col>
      <xdr:colOff>38100</xdr:colOff>
      <xdr:row>78</xdr:row>
      <xdr:rowOff>101209</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72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92336</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4654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11130</xdr:rowOff>
    </xdr:from>
    <xdr:to>
      <xdr:col>15</xdr:col>
      <xdr:colOff>101600</xdr:colOff>
      <xdr:row>78</xdr:row>
      <xdr:rowOff>112730</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84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103857</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476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15016</xdr:rowOff>
    </xdr:from>
    <xdr:to>
      <xdr:col>10</xdr:col>
      <xdr:colOff>165100</xdr:colOff>
      <xdr:row>78</xdr:row>
      <xdr:rowOff>116616</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388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107743</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480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40574</xdr:rowOff>
    </xdr:from>
    <xdr:to>
      <xdr:col>6</xdr:col>
      <xdr:colOff>38100</xdr:colOff>
      <xdr:row>78</xdr:row>
      <xdr:rowOff>142174</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13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133301</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064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88134</xdr:rowOff>
    </xdr:from>
    <xdr:to>
      <xdr:col>24</xdr:col>
      <xdr:colOff>62865</xdr:colOff>
      <xdr:row>99</xdr:row>
      <xdr:rowOff>5032</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518634"/>
          <a:ext cx="1270" cy="14599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8859</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6982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5032</xdr:rowOff>
    </xdr:from>
    <xdr:to>
      <xdr:col>24</xdr:col>
      <xdr:colOff>152400</xdr:colOff>
      <xdr:row>99</xdr:row>
      <xdr:rowOff>5032</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6978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34811</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293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232,737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88134</xdr:rowOff>
    </xdr:from>
    <xdr:to>
      <xdr:col>24</xdr:col>
      <xdr:colOff>152400</xdr:colOff>
      <xdr:row>90</xdr:row>
      <xdr:rowOff>88134</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5186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104670</xdr:rowOff>
    </xdr:from>
    <xdr:to>
      <xdr:col>24</xdr:col>
      <xdr:colOff>63500</xdr:colOff>
      <xdr:row>94</xdr:row>
      <xdr:rowOff>17583</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3797300" y="16049520"/>
          <a:ext cx="838200" cy="84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78081</xdr:rowOff>
    </xdr:from>
    <xdr:ext cx="599010"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36583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99654</xdr:rowOff>
    </xdr:from>
    <xdr:to>
      <xdr:col>24</xdr:col>
      <xdr:colOff>114300</xdr:colOff>
      <xdr:row>96</xdr:row>
      <xdr:rowOff>29804</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387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17583</xdr:rowOff>
    </xdr:from>
    <xdr:to>
      <xdr:col>19</xdr:col>
      <xdr:colOff>177800</xdr:colOff>
      <xdr:row>94</xdr:row>
      <xdr:rowOff>147222</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908300" y="16133883"/>
          <a:ext cx="889000" cy="129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5330</xdr:rowOff>
    </xdr:from>
    <xdr:to>
      <xdr:col>20</xdr:col>
      <xdr:colOff>38100</xdr:colOff>
      <xdr:row>96</xdr:row>
      <xdr:rowOff>106930</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464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98057</xdr:rowOff>
    </xdr:from>
    <xdr:ext cx="599010"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497795" y="16557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64981</xdr:rowOff>
    </xdr:from>
    <xdr:to>
      <xdr:col>15</xdr:col>
      <xdr:colOff>50800</xdr:colOff>
      <xdr:row>94</xdr:row>
      <xdr:rowOff>147222</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2019300" y="16181281"/>
          <a:ext cx="889000" cy="82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90805</xdr:rowOff>
    </xdr:from>
    <xdr:to>
      <xdr:col>15</xdr:col>
      <xdr:colOff>101600</xdr:colOff>
      <xdr:row>97</xdr:row>
      <xdr:rowOff>20955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55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12082</xdr:rowOff>
    </xdr:from>
    <xdr:ext cx="599010"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08795" y="16642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94</xdr:row>
      <xdr:rowOff>64981</xdr:rowOff>
    </xdr:from>
    <xdr:to>
      <xdr:col>10</xdr:col>
      <xdr:colOff>114300</xdr:colOff>
      <xdr:row>96</xdr:row>
      <xdr:rowOff>51122</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6181281"/>
          <a:ext cx="889000" cy="329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153550</xdr:rowOff>
    </xdr:from>
    <xdr:to>
      <xdr:col>10</xdr:col>
      <xdr:colOff>165100</xdr:colOff>
      <xdr:row>96</xdr:row>
      <xdr:rowOff>83700</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44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74827</xdr:rowOff>
    </xdr:from>
    <xdr:ext cx="59901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19795" y="16534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85939</xdr:rowOff>
    </xdr:from>
    <xdr:to>
      <xdr:col>6</xdr:col>
      <xdr:colOff>38100</xdr:colOff>
      <xdr:row>98</xdr:row>
      <xdr:rowOff>16089</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716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98</xdr:row>
      <xdr:rowOff>7216</xdr:rowOff>
    </xdr:from>
    <xdr:ext cx="59901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30795" y="16809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93</xdr:row>
      <xdr:rowOff>53870</xdr:rowOff>
    </xdr:from>
    <xdr:to>
      <xdr:col>24</xdr:col>
      <xdr:colOff>114300</xdr:colOff>
      <xdr:row>93</xdr:row>
      <xdr:rowOff>155470</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5998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76747</xdr:rowOff>
    </xdr:from>
    <xdr:ext cx="599010"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58501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93</xdr:row>
      <xdr:rowOff>138233</xdr:rowOff>
    </xdr:from>
    <xdr:to>
      <xdr:col>20</xdr:col>
      <xdr:colOff>38100</xdr:colOff>
      <xdr:row>94</xdr:row>
      <xdr:rowOff>68383</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6083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92</xdr:row>
      <xdr:rowOff>84910</xdr:rowOff>
    </xdr:from>
    <xdr:ext cx="599010"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497795" y="15858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96422</xdr:rowOff>
    </xdr:from>
    <xdr:to>
      <xdr:col>15</xdr:col>
      <xdr:colOff>101600</xdr:colOff>
      <xdr:row>95</xdr:row>
      <xdr:rowOff>26572</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212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43099</xdr:rowOff>
    </xdr:from>
    <xdr:ext cx="599010"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08795" y="15987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14181</xdr:rowOff>
    </xdr:from>
    <xdr:to>
      <xdr:col>10</xdr:col>
      <xdr:colOff>165100</xdr:colOff>
      <xdr:row>94</xdr:row>
      <xdr:rowOff>115781</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6130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92</xdr:row>
      <xdr:rowOff>132308</xdr:rowOff>
    </xdr:from>
    <xdr:ext cx="599010"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19795" y="15905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322</xdr:rowOff>
    </xdr:from>
    <xdr:to>
      <xdr:col>6</xdr:col>
      <xdr:colOff>38100</xdr:colOff>
      <xdr:row>96</xdr:row>
      <xdr:rowOff>101922</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459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118449</xdr:rowOff>
    </xdr:from>
    <xdr:ext cx="599010"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30795" y="162347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5641</xdr:rowOff>
    </xdr:from>
    <xdr:ext cx="53129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72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6" name="テキスト ボックス 285">
          <a:extLst>
            <a:ext uri="{FF2B5EF4-FFF2-40B4-BE49-F238E27FC236}">
              <a16:creationId xmlns:a16="http://schemas.microsoft.com/office/drawing/2014/main" id="{00000000-0008-0000-0600-00001E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補助費等グラフ枠">
          <a:extLst>
            <a:ext uri="{FF2B5EF4-FFF2-40B4-BE49-F238E27FC236}">
              <a16:creationId xmlns:a16="http://schemas.microsoft.com/office/drawing/2014/main" id="{00000000-0008-0000-0600-00001F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34</xdr:row>
      <xdr:rowOff>27272</xdr:rowOff>
    </xdr:from>
    <xdr:to>
      <xdr:col>54</xdr:col>
      <xdr:colOff>189865</xdr:colOff>
      <xdr:row>38</xdr:row>
      <xdr:rowOff>36667</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flipV="1">
          <a:off x="10475595" y="5856572"/>
          <a:ext cx="1270" cy="6951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40494</xdr:rowOff>
    </xdr:from>
    <xdr:ext cx="534377" cy="259045"/>
    <xdr:sp macro="" textlink="">
      <xdr:nvSpPr>
        <xdr:cNvPr id="289" name="補助費等最小値テキスト">
          <a:extLst>
            <a:ext uri="{FF2B5EF4-FFF2-40B4-BE49-F238E27FC236}">
              <a16:creationId xmlns:a16="http://schemas.microsoft.com/office/drawing/2014/main" id="{00000000-0008-0000-0600-000021010000}"/>
            </a:ext>
          </a:extLst>
        </xdr:cNvPr>
        <xdr:cNvSpPr txBox="1"/>
      </xdr:nvSpPr>
      <xdr:spPr>
        <a:xfrm>
          <a:off x="10528300" y="6555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36667</xdr:rowOff>
    </xdr:from>
    <xdr:to>
      <xdr:col>55</xdr:col>
      <xdr:colOff>88900</xdr:colOff>
      <xdr:row>38</xdr:row>
      <xdr:rowOff>36667</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10388600" y="6551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32</xdr:row>
      <xdr:rowOff>145399</xdr:rowOff>
    </xdr:from>
    <xdr:ext cx="534377" cy="259045"/>
    <xdr:sp macro="" textlink="">
      <xdr:nvSpPr>
        <xdr:cNvPr id="291" name="補助費等最大値テキスト">
          <a:extLst>
            <a:ext uri="{FF2B5EF4-FFF2-40B4-BE49-F238E27FC236}">
              <a16:creationId xmlns:a16="http://schemas.microsoft.com/office/drawing/2014/main" id="{00000000-0008-0000-0600-000023010000}"/>
            </a:ext>
          </a:extLst>
        </xdr:cNvPr>
        <xdr:cNvSpPr txBox="1"/>
      </xdr:nvSpPr>
      <xdr:spPr>
        <a:xfrm>
          <a:off x="10528300" y="5631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27272</xdr:rowOff>
    </xdr:from>
    <xdr:to>
      <xdr:col>55</xdr:col>
      <xdr:colOff>88900</xdr:colOff>
      <xdr:row>34</xdr:row>
      <xdr:rowOff>27272</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10388600" y="5856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136674</xdr:rowOff>
    </xdr:from>
    <xdr:to>
      <xdr:col>55</xdr:col>
      <xdr:colOff>0</xdr:colOff>
      <xdr:row>37</xdr:row>
      <xdr:rowOff>37647</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9639300" y="6308874"/>
          <a:ext cx="838200" cy="72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144953</xdr:rowOff>
    </xdr:from>
    <xdr:ext cx="534377" cy="259045"/>
    <xdr:sp macro="" textlink="">
      <xdr:nvSpPr>
        <xdr:cNvPr id="294" name="補助費等平均値テキスト">
          <a:extLst>
            <a:ext uri="{FF2B5EF4-FFF2-40B4-BE49-F238E27FC236}">
              <a16:creationId xmlns:a16="http://schemas.microsoft.com/office/drawing/2014/main" id="{00000000-0008-0000-0600-000026010000}"/>
            </a:ext>
          </a:extLst>
        </xdr:cNvPr>
        <xdr:cNvSpPr txBox="1"/>
      </xdr:nvSpPr>
      <xdr:spPr>
        <a:xfrm>
          <a:off x="10528300" y="63171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166526</xdr:rowOff>
    </xdr:from>
    <xdr:to>
      <xdr:col>55</xdr:col>
      <xdr:colOff>50800</xdr:colOff>
      <xdr:row>37</xdr:row>
      <xdr:rowOff>96676</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10426700" y="63387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113792</xdr:rowOff>
    </xdr:from>
    <xdr:to>
      <xdr:col>50</xdr:col>
      <xdr:colOff>114300</xdr:colOff>
      <xdr:row>36</xdr:row>
      <xdr:rowOff>136674</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a:off x="8750300" y="6285992"/>
          <a:ext cx="889000" cy="22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138495</xdr:rowOff>
    </xdr:from>
    <xdr:to>
      <xdr:col>50</xdr:col>
      <xdr:colOff>165100</xdr:colOff>
      <xdr:row>37</xdr:row>
      <xdr:rowOff>68645</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9588500" y="6310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59772</xdr:rowOff>
    </xdr:from>
    <xdr:ext cx="534377"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9372111" y="6403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113792</xdr:rowOff>
    </xdr:from>
    <xdr:to>
      <xdr:col>45</xdr:col>
      <xdr:colOff>177800</xdr:colOff>
      <xdr:row>36</xdr:row>
      <xdr:rowOff>147908</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flipV="1">
          <a:off x="7861300" y="6285992"/>
          <a:ext cx="889000" cy="34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98686</xdr:rowOff>
    </xdr:from>
    <xdr:to>
      <xdr:col>46</xdr:col>
      <xdr:colOff>38100</xdr:colOff>
      <xdr:row>37</xdr:row>
      <xdr:rowOff>28836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8699500" y="6270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19963</xdr:rowOff>
    </xdr:from>
    <xdr:ext cx="534377"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8483111" y="6363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30</xdr:row>
      <xdr:rowOff>147124</xdr:rowOff>
    </xdr:from>
    <xdr:to>
      <xdr:col>41</xdr:col>
      <xdr:colOff>50800</xdr:colOff>
      <xdr:row>36</xdr:row>
      <xdr:rowOff>147908</xdr:rowOff>
    </xdr:to>
    <xdr:cxnSp macro="">
      <xdr:nvCxnSpPr>
        <xdr:cNvPr id="302" name="直線コネクタ 301">
          <a:extLst>
            <a:ext uri="{FF2B5EF4-FFF2-40B4-BE49-F238E27FC236}">
              <a16:creationId xmlns:a16="http://schemas.microsoft.com/office/drawing/2014/main" id="{00000000-0008-0000-0600-00002E010000}"/>
            </a:ext>
          </a:extLst>
        </xdr:cNvPr>
        <xdr:cNvCxnSpPr/>
      </xdr:nvCxnSpPr>
      <xdr:spPr>
        <a:xfrm>
          <a:off x="6972300" y="5290624"/>
          <a:ext cx="889000" cy="1029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137853</xdr:rowOff>
    </xdr:from>
    <xdr:to>
      <xdr:col>41</xdr:col>
      <xdr:colOff>101600</xdr:colOff>
      <xdr:row>37</xdr:row>
      <xdr:rowOff>68003</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7810500" y="6310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59130</xdr:rowOff>
    </xdr:from>
    <xdr:ext cx="534377"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7594111" y="6402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81062</xdr:rowOff>
    </xdr:from>
    <xdr:to>
      <xdr:col>36</xdr:col>
      <xdr:colOff>165100</xdr:colOff>
      <xdr:row>31</xdr:row>
      <xdr:rowOff>11212</xdr:rowOff>
    </xdr:to>
    <xdr:sp macro="" textlink="">
      <xdr:nvSpPr>
        <xdr:cNvPr id="305" name="フローチャート: 判断 304">
          <a:extLst>
            <a:ext uri="{FF2B5EF4-FFF2-40B4-BE49-F238E27FC236}">
              <a16:creationId xmlns:a16="http://schemas.microsoft.com/office/drawing/2014/main" id="{00000000-0008-0000-0600-000031010000}"/>
            </a:ext>
          </a:extLst>
        </xdr:cNvPr>
        <xdr:cNvSpPr/>
      </xdr:nvSpPr>
      <xdr:spPr>
        <a:xfrm>
          <a:off x="6921500" y="5224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29</xdr:row>
      <xdr:rowOff>27739</xdr:rowOff>
    </xdr:from>
    <xdr:ext cx="59901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6672795" y="4999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158297</xdr:rowOff>
    </xdr:from>
    <xdr:to>
      <xdr:col>55</xdr:col>
      <xdr:colOff>50800</xdr:colOff>
      <xdr:row>37</xdr:row>
      <xdr:rowOff>88447</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10426700" y="6330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9724</xdr:rowOff>
    </xdr:from>
    <xdr:ext cx="534377" cy="259045"/>
    <xdr:sp macro="" textlink="">
      <xdr:nvSpPr>
        <xdr:cNvPr id="313" name="補助費等該当値テキスト">
          <a:extLst>
            <a:ext uri="{FF2B5EF4-FFF2-40B4-BE49-F238E27FC236}">
              <a16:creationId xmlns:a16="http://schemas.microsoft.com/office/drawing/2014/main" id="{00000000-0008-0000-0600-000039010000}"/>
            </a:ext>
          </a:extLst>
        </xdr:cNvPr>
        <xdr:cNvSpPr txBox="1"/>
      </xdr:nvSpPr>
      <xdr:spPr>
        <a:xfrm>
          <a:off x="10528300" y="6181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85874</xdr:rowOff>
    </xdr:from>
    <xdr:to>
      <xdr:col>50</xdr:col>
      <xdr:colOff>165100</xdr:colOff>
      <xdr:row>37</xdr:row>
      <xdr:rowOff>16024</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9588500" y="6258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35</xdr:row>
      <xdr:rowOff>32551</xdr:rowOff>
    </xdr:from>
    <xdr:ext cx="534377"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9372111" y="6033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62992</xdr:rowOff>
    </xdr:from>
    <xdr:to>
      <xdr:col>46</xdr:col>
      <xdr:colOff>38100</xdr:colOff>
      <xdr:row>36</xdr:row>
      <xdr:rowOff>164592</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8699500" y="6235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35</xdr:row>
      <xdr:rowOff>9669</xdr:rowOff>
    </xdr:from>
    <xdr:ext cx="534377"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8483111" y="6010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97108</xdr:rowOff>
    </xdr:from>
    <xdr:to>
      <xdr:col>41</xdr:col>
      <xdr:colOff>101600</xdr:colOff>
      <xdr:row>37</xdr:row>
      <xdr:rowOff>27258</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7810500" y="6269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35</xdr:row>
      <xdr:rowOff>43785</xdr:rowOff>
    </xdr:from>
    <xdr:ext cx="534377" cy="259045"/>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7594111" y="6044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96324</xdr:rowOff>
    </xdr:from>
    <xdr:to>
      <xdr:col>36</xdr:col>
      <xdr:colOff>165100</xdr:colOff>
      <xdr:row>31</xdr:row>
      <xdr:rowOff>26474</xdr:rowOff>
    </xdr:to>
    <xdr:sp macro="" textlink="">
      <xdr:nvSpPr>
        <xdr:cNvPr id="320" name="楕円 319">
          <a:extLst>
            <a:ext uri="{FF2B5EF4-FFF2-40B4-BE49-F238E27FC236}">
              <a16:creationId xmlns:a16="http://schemas.microsoft.com/office/drawing/2014/main" id="{00000000-0008-0000-0600-000040010000}"/>
            </a:ext>
          </a:extLst>
        </xdr:cNvPr>
        <xdr:cNvSpPr/>
      </xdr:nvSpPr>
      <xdr:spPr>
        <a:xfrm>
          <a:off x="6921500" y="5239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17601</xdr:rowOff>
    </xdr:from>
    <xdr:ext cx="599010" cy="259045"/>
    <xdr:sp macro="" textlink="">
      <xdr:nvSpPr>
        <xdr:cNvPr id="321" name="テキスト ボックス 320">
          <a:extLst>
            <a:ext uri="{FF2B5EF4-FFF2-40B4-BE49-F238E27FC236}">
              <a16:creationId xmlns:a16="http://schemas.microsoft.com/office/drawing/2014/main" id="{00000000-0008-0000-0600-000041010000}"/>
            </a:ext>
          </a:extLst>
        </xdr:cNvPr>
        <xdr:cNvSpPr txBox="1"/>
      </xdr:nvSpPr>
      <xdr:spPr>
        <a:xfrm>
          <a:off x="6672795" y="5332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44450</xdr:rowOff>
    </xdr:from>
    <xdr:to>
      <xdr:col>59</xdr:col>
      <xdr:colOff>50800</xdr:colOff>
      <xdr:row>59</xdr:row>
      <xdr:rowOff>44450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58</xdr:row>
      <xdr:rowOff>73677</xdr:rowOff>
    </xdr:from>
    <xdr:ext cx="531299"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072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5" name="普通建設事業費グラフ枠">
          <a:extLst>
            <a:ext uri="{FF2B5EF4-FFF2-40B4-BE49-F238E27FC236}">
              <a16:creationId xmlns:a16="http://schemas.microsoft.com/office/drawing/2014/main" id="{00000000-0008-0000-0600-000059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115621</xdr:rowOff>
    </xdr:from>
    <xdr:to>
      <xdr:col>54</xdr:col>
      <xdr:colOff>189865</xdr:colOff>
      <xdr:row>58</xdr:row>
      <xdr:rowOff>136709</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10475595" y="8688121"/>
          <a:ext cx="1270" cy="13926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140536</xdr:rowOff>
    </xdr:from>
    <xdr:ext cx="534377" cy="259045"/>
    <xdr:sp macro="" textlink="">
      <xdr:nvSpPr>
        <xdr:cNvPr id="347" name="普通建設事業費最小値テキスト">
          <a:extLst>
            <a:ext uri="{FF2B5EF4-FFF2-40B4-BE49-F238E27FC236}">
              <a16:creationId xmlns:a16="http://schemas.microsoft.com/office/drawing/2014/main" id="{00000000-0008-0000-0600-00005B010000}"/>
            </a:ext>
          </a:extLst>
        </xdr:cNvPr>
        <xdr:cNvSpPr txBox="1"/>
      </xdr:nvSpPr>
      <xdr:spPr>
        <a:xfrm>
          <a:off x="10528300" y="100846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136709</xdr:rowOff>
    </xdr:from>
    <xdr:to>
      <xdr:col>55</xdr:col>
      <xdr:colOff>88900</xdr:colOff>
      <xdr:row>58</xdr:row>
      <xdr:rowOff>136709</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10388600" y="10080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62298</xdr:rowOff>
    </xdr:from>
    <xdr:ext cx="534377" cy="259045"/>
    <xdr:sp macro="" textlink="">
      <xdr:nvSpPr>
        <xdr:cNvPr id="349" name="普通建設事業費最大値テキスト">
          <a:extLst>
            <a:ext uri="{FF2B5EF4-FFF2-40B4-BE49-F238E27FC236}">
              <a16:creationId xmlns:a16="http://schemas.microsoft.com/office/drawing/2014/main" id="{00000000-0008-0000-0600-00005D010000}"/>
            </a:ext>
          </a:extLst>
        </xdr:cNvPr>
        <xdr:cNvSpPr txBox="1"/>
      </xdr:nvSpPr>
      <xdr:spPr>
        <a:xfrm>
          <a:off x="10528300" y="8463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115621</xdr:rowOff>
    </xdr:from>
    <xdr:to>
      <xdr:col>55</xdr:col>
      <xdr:colOff>88900</xdr:colOff>
      <xdr:row>50</xdr:row>
      <xdr:rowOff>115621</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10388600" y="8688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20999</xdr:rowOff>
    </xdr:from>
    <xdr:to>
      <xdr:col>55</xdr:col>
      <xdr:colOff>0</xdr:colOff>
      <xdr:row>55</xdr:row>
      <xdr:rowOff>112973</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9639300" y="9450749"/>
          <a:ext cx="838200" cy="91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92397</xdr:rowOff>
    </xdr:from>
    <xdr:ext cx="534377" cy="259045"/>
    <xdr:sp macro="" textlink="">
      <xdr:nvSpPr>
        <xdr:cNvPr id="352" name="普通建設事業費平均値テキスト">
          <a:extLst>
            <a:ext uri="{FF2B5EF4-FFF2-40B4-BE49-F238E27FC236}">
              <a16:creationId xmlns:a16="http://schemas.microsoft.com/office/drawing/2014/main" id="{00000000-0008-0000-0600-000060010000}"/>
            </a:ext>
          </a:extLst>
        </xdr:cNvPr>
        <xdr:cNvSpPr txBox="1"/>
      </xdr:nvSpPr>
      <xdr:spPr>
        <a:xfrm>
          <a:off x="10528300" y="95221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113970</xdr:rowOff>
    </xdr:from>
    <xdr:to>
      <xdr:col>55</xdr:col>
      <xdr:colOff>50800</xdr:colOff>
      <xdr:row>56</xdr:row>
      <xdr:rowOff>44120</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10426700" y="9543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20999</xdr:rowOff>
    </xdr:from>
    <xdr:to>
      <xdr:col>50</xdr:col>
      <xdr:colOff>114300</xdr:colOff>
      <xdr:row>56</xdr:row>
      <xdr:rowOff>17456</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flipV="1">
          <a:off x="8750300" y="9450749"/>
          <a:ext cx="889000" cy="167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138678</xdr:rowOff>
    </xdr:from>
    <xdr:to>
      <xdr:col>50</xdr:col>
      <xdr:colOff>165100</xdr:colOff>
      <xdr:row>56</xdr:row>
      <xdr:rowOff>68828</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9588500" y="9568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59955</xdr:rowOff>
    </xdr:from>
    <xdr:ext cx="534377"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9372111" y="9661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17456</xdr:rowOff>
    </xdr:from>
    <xdr:to>
      <xdr:col>45</xdr:col>
      <xdr:colOff>177800</xdr:colOff>
      <xdr:row>56</xdr:row>
      <xdr:rowOff>168256</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flipV="1">
          <a:off x="7861300" y="9618656"/>
          <a:ext cx="889000" cy="1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156604</xdr:rowOff>
    </xdr:from>
    <xdr:to>
      <xdr:col>46</xdr:col>
      <xdr:colOff>38100</xdr:colOff>
      <xdr:row>56</xdr:row>
      <xdr:rowOff>86754</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8699500" y="958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77881</xdr:rowOff>
    </xdr:from>
    <xdr:ext cx="534377"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483111" y="96790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138709</xdr:rowOff>
    </xdr:from>
    <xdr:to>
      <xdr:col>41</xdr:col>
      <xdr:colOff>50800</xdr:colOff>
      <xdr:row>56</xdr:row>
      <xdr:rowOff>168256</xdr:rowOff>
    </xdr:to>
    <xdr:cxnSp macro="">
      <xdr:nvCxnSpPr>
        <xdr:cNvPr id="360" name="直線コネクタ 359">
          <a:extLst>
            <a:ext uri="{FF2B5EF4-FFF2-40B4-BE49-F238E27FC236}">
              <a16:creationId xmlns:a16="http://schemas.microsoft.com/office/drawing/2014/main" id="{00000000-0008-0000-0600-000068010000}"/>
            </a:ext>
          </a:extLst>
        </xdr:cNvPr>
        <xdr:cNvCxnSpPr/>
      </xdr:nvCxnSpPr>
      <xdr:spPr>
        <a:xfrm>
          <a:off x="6972300" y="9739909"/>
          <a:ext cx="889000" cy="29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144050</xdr:rowOff>
    </xdr:from>
    <xdr:to>
      <xdr:col>41</xdr:col>
      <xdr:colOff>101600</xdr:colOff>
      <xdr:row>56</xdr:row>
      <xdr:rowOff>74200</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7810500" y="9573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90727</xdr:rowOff>
    </xdr:from>
    <xdr:ext cx="534377"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7594111" y="9349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66211</xdr:rowOff>
    </xdr:from>
    <xdr:to>
      <xdr:col>36</xdr:col>
      <xdr:colOff>165100</xdr:colOff>
      <xdr:row>55</xdr:row>
      <xdr:rowOff>167811</xdr:rowOff>
    </xdr:to>
    <xdr:sp macro="" textlink="">
      <xdr:nvSpPr>
        <xdr:cNvPr id="363" name="フローチャート: 判断 362">
          <a:extLst>
            <a:ext uri="{FF2B5EF4-FFF2-40B4-BE49-F238E27FC236}">
              <a16:creationId xmlns:a16="http://schemas.microsoft.com/office/drawing/2014/main" id="{00000000-0008-0000-0600-00006B010000}"/>
            </a:ext>
          </a:extLst>
        </xdr:cNvPr>
        <xdr:cNvSpPr/>
      </xdr:nvSpPr>
      <xdr:spPr>
        <a:xfrm>
          <a:off x="6921500" y="9495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12888</xdr:rowOff>
    </xdr:from>
    <xdr:ext cx="534377"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05111" y="9271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62173</xdr:rowOff>
    </xdr:from>
    <xdr:to>
      <xdr:col>55</xdr:col>
      <xdr:colOff>50800</xdr:colOff>
      <xdr:row>55</xdr:row>
      <xdr:rowOff>163773</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10426700" y="9491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85050</xdr:rowOff>
    </xdr:from>
    <xdr:ext cx="534377" cy="259045"/>
    <xdr:sp macro="" textlink="">
      <xdr:nvSpPr>
        <xdr:cNvPr id="371" name="普通建設事業費該当値テキスト">
          <a:extLst>
            <a:ext uri="{FF2B5EF4-FFF2-40B4-BE49-F238E27FC236}">
              <a16:creationId xmlns:a16="http://schemas.microsoft.com/office/drawing/2014/main" id="{00000000-0008-0000-0600-000073010000}"/>
            </a:ext>
          </a:extLst>
        </xdr:cNvPr>
        <xdr:cNvSpPr txBox="1"/>
      </xdr:nvSpPr>
      <xdr:spPr>
        <a:xfrm>
          <a:off x="10528300" y="9343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141649</xdr:rowOff>
    </xdr:from>
    <xdr:to>
      <xdr:col>50</xdr:col>
      <xdr:colOff>165100</xdr:colOff>
      <xdr:row>55</xdr:row>
      <xdr:rowOff>71799</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9588500" y="9399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53</xdr:row>
      <xdr:rowOff>88326</xdr:rowOff>
    </xdr:from>
    <xdr:ext cx="534377"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9372111" y="91751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138106</xdr:rowOff>
    </xdr:from>
    <xdr:to>
      <xdr:col>46</xdr:col>
      <xdr:colOff>38100</xdr:colOff>
      <xdr:row>56</xdr:row>
      <xdr:rowOff>68256</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8699500" y="95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84783</xdr:rowOff>
    </xdr:from>
    <xdr:ext cx="534377"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8483111" y="9343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117456</xdr:rowOff>
    </xdr:from>
    <xdr:to>
      <xdr:col>41</xdr:col>
      <xdr:colOff>101600</xdr:colOff>
      <xdr:row>57</xdr:row>
      <xdr:rowOff>47606</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7810500" y="9718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38733</xdr:rowOff>
    </xdr:from>
    <xdr:ext cx="534377"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7594111" y="9811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87909</xdr:rowOff>
    </xdr:from>
    <xdr:to>
      <xdr:col>36</xdr:col>
      <xdr:colOff>165100</xdr:colOff>
      <xdr:row>57</xdr:row>
      <xdr:rowOff>18059</xdr:rowOff>
    </xdr:to>
    <xdr:sp macro="" textlink="">
      <xdr:nvSpPr>
        <xdr:cNvPr id="378" name="楕円 377">
          <a:extLst>
            <a:ext uri="{FF2B5EF4-FFF2-40B4-BE49-F238E27FC236}">
              <a16:creationId xmlns:a16="http://schemas.microsoft.com/office/drawing/2014/main" id="{00000000-0008-0000-0600-00007A010000}"/>
            </a:ext>
          </a:extLst>
        </xdr:cNvPr>
        <xdr:cNvSpPr/>
      </xdr:nvSpPr>
      <xdr:spPr>
        <a:xfrm>
          <a:off x="6921500" y="9689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9186</xdr:rowOff>
    </xdr:from>
    <xdr:ext cx="534377"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705111" y="97818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1" name="テキスト ボックス 400">
          <a:extLst>
            <a:ext uri="{FF2B5EF4-FFF2-40B4-BE49-F238E27FC236}">
              <a16:creationId xmlns:a16="http://schemas.microsoft.com/office/drawing/2014/main" id="{00000000-0008-0000-0600-000091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普通建設事業費 （ うち新規整備　）グラフ枠">
          <a:extLst>
            <a:ext uri="{FF2B5EF4-FFF2-40B4-BE49-F238E27FC236}">
              <a16:creationId xmlns:a16="http://schemas.microsoft.com/office/drawing/2014/main" id="{00000000-0008-0000-06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23457</xdr:rowOff>
    </xdr:from>
    <xdr:to>
      <xdr:col>54</xdr:col>
      <xdr:colOff>189865</xdr:colOff>
      <xdr:row>79</xdr:row>
      <xdr:rowOff>29057</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flipV="1">
          <a:off x="10475595" y="12196407"/>
          <a:ext cx="1270" cy="1377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32884</xdr:rowOff>
    </xdr:from>
    <xdr:ext cx="378565" cy="259045"/>
    <xdr:sp macro="" textlink="">
      <xdr:nvSpPr>
        <xdr:cNvPr id="404" name="普通建設事業費 （ うち新規整備　）最小値テキスト">
          <a:extLst>
            <a:ext uri="{FF2B5EF4-FFF2-40B4-BE49-F238E27FC236}">
              <a16:creationId xmlns:a16="http://schemas.microsoft.com/office/drawing/2014/main" id="{00000000-0008-0000-0600-000094010000}"/>
            </a:ext>
          </a:extLst>
        </xdr:cNvPr>
        <xdr:cNvSpPr txBox="1"/>
      </xdr:nvSpPr>
      <xdr:spPr>
        <a:xfrm>
          <a:off x="10528300" y="135774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29057</xdr:rowOff>
    </xdr:from>
    <xdr:to>
      <xdr:col>55</xdr:col>
      <xdr:colOff>88900</xdr:colOff>
      <xdr:row>79</xdr:row>
      <xdr:rowOff>29057</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3573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141584</xdr:rowOff>
    </xdr:from>
    <xdr:ext cx="534377" cy="259045"/>
    <xdr:sp macro="" textlink="">
      <xdr:nvSpPr>
        <xdr:cNvPr id="406" name="普通建設事業費 （ うち新規整備　）最大値テキスト">
          <a:extLst>
            <a:ext uri="{FF2B5EF4-FFF2-40B4-BE49-F238E27FC236}">
              <a16:creationId xmlns:a16="http://schemas.microsoft.com/office/drawing/2014/main" id="{00000000-0008-0000-0600-000096010000}"/>
            </a:ext>
          </a:extLst>
        </xdr:cNvPr>
        <xdr:cNvSpPr txBox="1"/>
      </xdr:nvSpPr>
      <xdr:spPr>
        <a:xfrm>
          <a:off x="10528300" y="11971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23457</xdr:rowOff>
    </xdr:from>
    <xdr:to>
      <xdr:col>55</xdr:col>
      <xdr:colOff>88900</xdr:colOff>
      <xdr:row>71</xdr:row>
      <xdr:rowOff>23457</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10388600" y="121964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70</xdr:row>
      <xdr:rowOff>156007</xdr:rowOff>
    </xdr:from>
    <xdr:to>
      <xdr:col>55</xdr:col>
      <xdr:colOff>0</xdr:colOff>
      <xdr:row>71</xdr:row>
      <xdr:rowOff>23457</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9639300" y="12157507"/>
          <a:ext cx="838200" cy="3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122114</xdr:rowOff>
    </xdr:from>
    <xdr:ext cx="469744" cy="259045"/>
    <xdr:sp macro="" textlink="">
      <xdr:nvSpPr>
        <xdr:cNvPr id="409" name="普通建設事業費 （ うち新規整備　）平均値テキスト">
          <a:extLst>
            <a:ext uri="{FF2B5EF4-FFF2-40B4-BE49-F238E27FC236}">
              <a16:creationId xmlns:a16="http://schemas.microsoft.com/office/drawing/2014/main" id="{00000000-0008-0000-0600-000099010000}"/>
            </a:ext>
          </a:extLst>
        </xdr:cNvPr>
        <xdr:cNvSpPr txBox="1"/>
      </xdr:nvSpPr>
      <xdr:spPr>
        <a:xfrm>
          <a:off x="10528300" y="131523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143687</xdr:rowOff>
    </xdr:from>
    <xdr:to>
      <xdr:col>55</xdr:col>
      <xdr:colOff>50800</xdr:colOff>
      <xdr:row>77</xdr:row>
      <xdr:rowOff>73837</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10426700" y="13173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70</xdr:row>
      <xdr:rowOff>156007</xdr:rowOff>
    </xdr:from>
    <xdr:to>
      <xdr:col>50</xdr:col>
      <xdr:colOff>114300</xdr:colOff>
      <xdr:row>72</xdr:row>
      <xdr:rowOff>118173</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flipV="1">
          <a:off x="8750300" y="12157507"/>
          <a:ext cx="889000" cy="305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101016</xdr:rowOff>
    </xdr:from>
    <xdr:to>
      <xdr:col>50</xdr:col>
      <xdr:colOff>165100</xdr:colOff>
      <xdr:row>77</xdr:row>
      <xdr:rowOff>31166</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9588500" y="13131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22293</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9372111" y="13223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72</xdr:row>
      <xdr:rowOff>118173</xdr:rowOff>
    </xdr:from>
    <xdr:to>
      <xdr:col>45</xdr:col>
      <xdr:colOff>177800</xdr:colOff>
      <xdr:row>75</xdr:row>
      <xdr:rowOff>5512</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flipV="1">
          <a:off x="7861300" y="12462573"/>
          <a:ext cx="889000" cy="401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34150</xdr:rowOff>
    </xdr:from>
    <xdr:to>
      <xdr:col>46</xdr:col>
      <xdr:colOff>38100</xdr:colOff>
      <xdr:row>76</xdr:row>
      <xdr:rowOff>135750</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8699500" y="13064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126877</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8483111" y="13157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5512</xdr:rowOff>
    </xdr:from>
    <xdr:to>
      <xdr:col>41</xdr:col>
      <xdr:colOff>50800</xdr:colOff>
      <xdr:row>75</xdr:row>
      <xdr:rowOff>115012</xdr:rowOff>
    </xdr:to>
    <xdr:cxnSp macro="">
      <xdr:nvCxnSpPr>
        <xdr:cNvPr id="417" name="直線コネクタ 416">
          <a:extLst>
            <a:ext uri="{FF2B5EF4-FFF2-40B4-BE49-F238E27FC236}">
              <a16:creationId xmlns:a16="http://schemas.microsoft.com/office/drawing/2014/main" id="{00000000-0008-0000-0600-0000A1010000}"/>
            </a:ext>
          </a:extLst>
        </xdr:cNvPr>
        <xdr:cNvCxnSpPr/>
      </xdr:nvCxnSpPr>
      <xdr:spPr>
        <a:xfrm flipV="1">
          <a:off x="6972300" y="12864262"/>
          <a:ext cx="889000" cy="109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11861</xdr:rowOff>
    </xdr:from>
    <xdr:to>
      <xdr:col>41</xdr:col>
      <xdr:colOff>101600</xdr:colOff>
      <xdr:row>76</xdr:row>
      <xdr:rowOff>113461</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7810500" y="13042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104588</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594111" y="13134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153518</xdr:rowOff>
    </xdr:from>
    <xdr:to>
      <xdr:col>36</xdr:col>
      <xdr:colOff>165100</xdr:colOff>
      <xdr:row>76</xdr:row>
      <xdr:rowOff>83668</xdr:rowOff>
    </xdr:to>
    <xdr:sp macro="" textlink="">
      <xdr:nvSpPr>
        <xdr:cNvPr id="420" name="フローチャート: 判断 419">
          <a:extLst>
            <a:ext uri="{FF2B5EF4-FFF2-40B4-BE49-F238E27FC236}">
              <a16:creationId xmlns:a16="http://schemas.microsoft.com/office/drawing/2014/main" id="{00000000-0008-0000-0600-0000A4010000}"/>
            </a:ext>
          </a:extLst>
        </xdr:cNvPr>
        <xdr:cNvSpPr/>
      </xdr:nvSpPr>
      <xdr:spPr>
        <a:xfrm>
          <a:off x="6921500" y="13012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74795</xdr:rowOff>
    </xdr:from>
    <xdr:ext cx="534377"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6705111" y="13104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70</xdr:row>
      <xdr:rowOff>144107</xdr:rowOff>
    </xdr:from>
    <xdr:to>
      <xdr:col>55</xdr:col>
      <xdr:colOff>50800</xdr:colOff>
      <xdr:row>71</xdr:row>
      <xdr:rowOff>74257</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10426700" y="12145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70</xdr:row>
      <xdr:rowOff>97134</xdr:rowOff>
    </xdr:from>
    <xdr:ext cx="534377" cy="259045"/>
    <xdr:sp macro="" textlink="">
      <xdr:nvSpPr>
        <xdr:cNvPr id="428" name="普通建設事業費 （ うち新規整備　）該当値テキスト">
          <a:extLst>
            <a:ext uri="{FF2B5EF4-FFF2-40B4-BE49-F238E27FC236}">
              <a16:creationId xmlns:a16="http://schemas.microsoft.com/office/drawing/2014/main" id="{00000000-0008-0000-0600-0000AC010000}"/>
            </a:ext>
          </a:extLst>
        </xdr:cNvPr>
        <xdr:cNvSpPr txBox="1"/>
      </xdr:nvSpPr>
      <xdr:spPr>
        <a:xfrm>
          <a:off x="10528300" y="12098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70</xdr:row>
      <xdr:rowOff>105207</xdr:rowOff>
    </xdr:from>
    <xdr:to>
      <xdr:col>50</xdr:col>
      <xdr:colOff>165100</xdr:colOff>
      <xdr:row>71</xdr:row>
      <xdr:rowOff>35357</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9588500" y="12106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69</xdr:row>
      <xdr:rowOff>51884</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9372111" y="118819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72</xdr:row>
      <xdr:rowOff>67373</xdr:rowOff>
    </xdr:from>
    <xdr:to>
      <xdr:col>46</xdr:col>
      <xdr:colOff>38100</xdr:colOff>
      <xdr:row>72</xdr:row>
      <xdr:rowOff>168973</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8699500" y="12411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71</xdr:row>
      <xdr:rowOff>14050</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8483111" y="12187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126162</xdr:rowOff>
    </xdr:from>
    <xdr:to>
      <xdr:col>41</xdr:col>
      <xdr:colOff>101600</xdr:colOff>
      <xdr:row>75</xdr:row>
      <xdr:rowOff>56312</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7810500" y="12813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72839</xdr:rowOff>
    </xdr:from>
    <xdr:ext cx="534377"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7594111" y="12588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64212</xdr:rowOff>
    </xdr:from>
    <xdr:to>
      <xdr:col>36</xdr:col>
      <xdr:colOff>165100</xdr:colOff>
      <xdr:row>75</xdr:row>
      <xdr:rowOff>165812</xdr:rowOff>
    </xdr:to>
    <xdr:sp macro="" textlink="">
      <xdr:nvSpPr>
        <xdr:cNvPr id="435" name="楕円 434">
          <a:extLst>
            <a:ext uri="{FF2B5EF4-FFF2-40B4-BE49-F238E27FC236}">
              <a16:creationId xmlns:a16="http://schemas.microsoft.com/office/drawing/2014/main" id="{00000000-0008-0000-0600-0000B3010000}"/>
            </a:ext>
          </a:extLst>
        </xdr:cNvPr>
        <xdr:cNvSpPr/>
      </xdr:nvSpPr>
      <xdr:spPr>
        <a:xfrm>
          <a:off x="6921500" y="12922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10889</xdr:rowOff>
    </xdr:from>
    <xdr:ext cx="534377"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705111" y="12698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a:extLst>
            <a:ext uri="{FF2B5EF4-FFF2-40B4-BE49-F238E27FC236}">
              <a16:creationId xmlns:a16="http://schemas.microsoft.com/office/drawing/2014/main" id="{00000000-0008-0000-0600-0000B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a:extLst>
            <a:ext uri="{FF2B5EF4-FFF2-40B4-BE49-F238E27FC236}">
              <a16:creationId xmlns:a16="http://schemas.microsoft.com/office/drawing/2014/main" id="{00000000-0008-0000-0600-0000B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89</xdr:row>
      <xdr:rowOff>92727</xdr:rowOff>
    </xdr:from>
    <xdr:ext cx="531299" cy="259045"/>
    <xdr:sp macro="" textlink="">
      <xdr:nvSpPr>
        <xdr:cNvPr id="456" name="テキスト ボックス 455">
          <a:extLst>
            <a:ext uri="{FF2B5EF4-FFF2-40B4-BE49-F238E27FC236}">
              <a16:creationId xmlns:a16="http://schemas.microsoft.com/office/drawing/2014/main" id="{00000000-0008-0000-0600-0000C8010000}"/>
            </a:ext>
          </a:extLst>
        </xdr:cNvPr>
        <xdr:cNvSpPr txBox="1"/>
      </xdr:nvSpPr>
      <xdr:spPr>
        <a:xfrm>
          <a:off x="6072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普通建設事業費 （ うち更新整備　）グラフ枠">
          <a:extLst>
            <a:ext uri="{FF2B5EF4-FFF2-40B4-BE49-F238E27FC236}">
              <a16:creationId xmlns:a16="http://schemas.microsoft.com/office/drawing/2014/main" id="{00000000-0008-0000-06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65920</xdr:rowOff>
    </xdr:from>
    <xdr:to>
      <xdr:col>54</xdr:col>
      <xdr:colOff>189865</xdr:colOff>
      <xdr:row>98</xdr:row>
      <xdr:rowOff>15075</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10475595" y="15496420"/>
          <a:ext cx="1270" cy="13207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18902</xdr:rowOff>
    </xdr:from>
    <xdr:ext cx="534377" cy="259045"/>
    <xdr:sp macro="" textlink="">
      <xdr:nvSpPr>
        <xdr:cNvPr id="461" name="普通建設事業費 （ うち更新整備　）最小値テキスト">
          <a:extLst>
            <a:ext uri="{FF2B5EF4-FFF2-40B4-BE49-F238E27FC236}">
              <a16:creationId xmlns:a16="http://schemas.microsoft.com/office/drawing/2014/main" id="{00000000-0008-0000-0600-0000CD010000}"/>
            </a:ext>
          </a:extLst>
        </xdr:cNvPr>
        <xdr:cNvSpPr txBox="1"/>
      </xdr:nvSpPr>
      <xdr:spPr>
        <a:xfrm>
          <a:off x="10528300" y="16821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15075</xdr:rowOff>
    </xdr:from>
    <xdr:to>
      <xdr:col>55</xdr:col>
      <xdr:colOff>88900</xdr:colOff>
      <xdr:row>98</xdr:row>
      <xdr:rowOff>15075</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10388600" y="168171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12597</xdr:rowOff>
    </xdr:from>
    <xdr:ext cx="534377" cy="259045"/>
    <xdr:sp macro="" textlink="">
      <xdr:nvSpPr>
        <xdr:cNvPr id="463" name="普通建設事業費 （ うち更新整備　）最大値テキスト">
          <a:extLst>
            <a:ext uri="{FF2B5EF4-FFF2-40B4-BE49-F238E27FC236}">
              <a16:creationId xmlns:a16="http://schemas.microsoft.com/office/drawing/2014/main" id="{00000000-0008-0000-0600-0000CF010000}"/>
            </a:ext>
          </a:extLst>
        </xdr:cNvPr>
        <xdr:cNvSpPr txBox="1"/>
      </xdr:nvSpPr>
      <xdr:spPr>
        <a:xfrm>
          <a:off x="10528300" y="15271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65920</xdr:rowOff>
    </xdr:from>
    <xdr:to>
      <xdr:col>55</xdr:col>
      <xdr:colOff>88900</xdr:colOff>
      <xdr:row>90</xdr:row>
      <xdr:rowOff>65920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10388600" y="1549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15075</xdr:rowOff>
    </xdr:from>
    <xdr:to>
      <xdr:col>55</xdr:col>
      <xdr:colOff>0</xdr:colOff>
      <xdr:row>98</xdr:row>
      <xdr:rowOff>42450</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9639300" y="16817175"/>
          <a:ext cx="838200" cy="27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96271</xdr:rowOff>
    </xdr:from>
    <xdr:ext cx="534377" cy="259045"/>
    <xdr:sp macro="" textlink="">
      <xdr:nvSpPr>
        <xdr:cNvPr id="466" name="普通建設事業費 （ うち更新整備　）平均値テキスト">
          <a:extLst>
            <a:ext uri="{FF2B5EF4-FFF2-40B4-BE49-F238E27FC236}">
              <a16:creationId xmlns:a16="http://schemas.microsoft.com/office/drawing/2014/main" id="{00000000-0008-0000-0600-0000D2010000}"/>
            </a:ext>
          </a:extLst>
        </xdr:cNvPr>
        <xdr:cNvSpPr txBox="1"/>
      </xdr:nvSpPr>
      <xdr:spPr>
        <a:xfrm>
          <a:off x="10528300" y="162125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73394</xdr:rowOff>
    </xdr:from>
    <xdr:to>
      <xdr:col>55</xdr:col>
      <xdr:colOff>50800</xdr:colOff>
      <xdr:row>96</xdr:row>
      <xdr:rowOff>3544</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10426700" y="16361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42450</xdr:rowOff>
    </xdr:from>
    <xdr:to>
      <xdr:col>50</xdr:col>
      <xdr:colOff>114300</xdr:colOff>
      <xdr:row>98</xdr:row>
      <xdr:rowOff>120383</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flipV="1">
          <a:off x="8750300" y="16844550"/>
          <a:ext cx="889000" cy="77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132429</xdr:rowOff>
    </xdr:from>
    <xdr:to>
      <xdr:col>50</xdr:col>
      <xdr:colOff>165100</xdr:colOff>
      <xdr:row>96</xdr:row>
      <xdr:rowOff>62579</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9588500" y="16420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79106</xdr:rowOff>
    </xdr:from>
    <xdr:ext cx="534377"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9372111" y="16195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120383</xdr:rowOff>
    </xdr:from>
    <xdr:to>
      <xdr:col>45</xdr:col>
      <xdr:colOff>177800</xdr:colOff>
      <xdr:row>98</xdr:row>
      <xdr:rowOff>149664</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flipV="1">
          <a:off x="7861300" y="16922483"/>
          <a:ext cx="889000" cy="29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4451</xdr:rowOff>
    </xdr:from>
    <xdr:to>
      <xdr:col>46</xdr:col>
      <xdr:colOff>38100</xdr:colOff>
      <xdr:row>96</xdr:row>
      <xdr:rowOff>106051</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8699500" y="16463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122578</xdr:rowOff>
    </xdr:from>
    <xdr:ext cx="534377"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483111" y="16238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118441</xdr:rowOff>
    </xdr:from>
    <xdr:to>
      <xdr:col>41</xdr:col>
      <xdr:colOff>50800</xdr:colOff>
      <xdr:row>98</xdr:row>
      <xdr:rowOff>149664</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a:off x="6972300" y="16920541"/>
          <a:ext cx="889000" cy="31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18835</xdr:rowOff>
    </xdr:from>
    <xdr:to>
      <xdr:col>41</xdr:col>
      <xdr:colOff>101600</xdr:colOff>
      <xdr:row>96</xdr:row>
      <xdr:rowOff>120435</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7810500" y="16478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136962</xdr:rowOff>
    </xdr:from>
    <xdr:ext cx="534377"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594111" y="16253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153708</xdr:rowOff>
    </xdr:from>
    <xdr:to>
      <xdr:col>36</xdr:col>
      <xdr:colOff>165100</xdr:colOff>
      <xdr:row>96</xdr:row>
      <xdr:rowOff>83858</xdr:rowOff>
    </xdr:to>
    <xdr:sp macro="" textlink="">
      <xdr:nvSpPr>
        <xdr:cNvPr id="477" name="フローチャート: 判断 476">
          <a:extLst>
            <a:ext uri="{FF2B5EF4-FFF2-40B4-BE49-F238E27FC236}">
              <a16:creationId xmlns:a16="http://schemas.microsoft.com/office/drawing/2014/main" id="{00000000-0008-0000-0600-0000DD010000}"/>
            </a:ext>
          </a:extLst>
        </xdr:cNvPr>
        <xdr:cNvSpPr/>
      </xdr:nvSpPr>
      <xdr:spPr>
        <a:xfrm>
          <a:off x="6921500" y="16441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100385</xdr:rowOff>
    </xdr:from>
    <xdr:ext cx="534377"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6705111" y="16216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135725</xdr:rowOff>
    </xdr:from>
    <xdr:to>
      <xdr:col>55</xdr:col>
      <xdr:colOff>50800</xdr:colOff>
      <xdr:row>98</xdr:row>
      <xdr:rowOff>65875</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10426700" y="16766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50652</xdr:rowOff>
    </xdr:from>
    <xdr:ext cx="534377" cy="259045"/>
    <xdr:sp macro="" textlink="">
      <xdr:nvSpPr>
        <xdr:cNvPr id="485" name="普通建設事業費 （ うち更新整備　）該当値テキスト">
          <a:extLst>
            <a:ext uri="{FF2B5EF4-FFF2-40B4-BE49-F238E27FC236}">
              <a16:creationId xmlns:a16="http://schemas.microsoft.com/office/drawing/2014/main" id="{00000000-0008-0000-0600-0000E5010000}"/>
            </a:ext>
          </a:extLst>
        </xdr:cNvPr>
        <xdr:cNvSpPr txBox="1"/>
      </xdr:nvSpPr>
      <xdr:spPr>
        <a:xfrm>
          <a:off x="10528300" y="16681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163100</xdr:rowOff>
    </xdr:from>
    <xdr:to>
      <xdr:col>50</xdr:col>
      <xdr:colOff>165100</xdr:colOff>
      <xdr:row>98</xdr:row>
      <xdr:rowOff>93250</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9588500" y="16793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98</xdr:row>
      <xdr:rowOff>84377</xdr:rowOff>
    </xdr:from>
    <xdr:ext cx="469744"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9404428" y="16886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69583</xdr:rowOff>
    </xdr:from>
    <xdr:to>
      <xdr:col>46</xdr:col>
      <xdr:colOff>38100</xdr:colOff>
      <xdr:row>98</xdr:row>
      <xdr:rowOff>171183</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8699500" y="16871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98</xdr:row>
      <xdr:rowOff>162310</xdr:rowOff>
    </xdr:from>
    <xdr:ext cx="469744"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8515428" y="16964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98864</xdr:rowOff>
    </xdr:from>
    <xdr:to>
      <xdr:col>41</xdr:col>
      <xdr:colOff>101600</xdr:colOff>
      <xdr:row>99</xdr:row>
      <xdr:rowOff>29014</xdr:rowOff>
    </xdr:to>
    <xdr:sp macro="" textlink="">
      <xdr:nvSpPr>
        <xdr:cNvPr id="490" name="楕円 489">
          <a:extLst>
            <a:ext uri="{FF2B5EF4-FFF2-40B4-BE49-F238E27FC236}">
              <a16:creationId xmlns:a16="http://schemas.microsoft.com/office/drawing/2014/main" id="{00000000-0008-0000-0600-0000EA010000}"/>
            </a:ext>
          </a:extLst>
        </xdr:cNvPr>
        <xdr:cNvSpPr/>
      </xdr:nvSpPr>
      <xdr:spPr>
        <a:xfrm>
          <a:off x="7810500" y="16900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99</xdr:row>
      <xdr:rowOff>20141</xdr:rowOff>
    </xdr:from>
    <xdr:ext cx="469744"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7626428" y="16993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67641</xdr:rowOff>
    </xdr:from>
    <xdr:to>
      <xdr:col>36</xdr:col>
      <xdr:colOff>165100</xdr:colOff>
      <xdr:row>98</xdr:row>
      <xdr:rowOff>169241</xdr:rowOff>
    </xdr:to>
    <xdr:sp macro="" textlink="">
      <xdr:nvSpPr>
        <xdr:cNvPr id="492" name="楕円 491">
          <a:extLst>
            <a:ext uri="{FF2B5EF4-FFF2-40B4-BE49-F238E27FC236}">
              <a16:creationId xmlns:a16="http://schemas.microsoft.com/office/drawing/2014/main" id="{00000000-0008-0000-0600-0000EC010000}"/>
            </a:ext>
          </a:extLst>
        </xdr:cNvPr>
        <xdr:cNvSpPr/>
      </xdr:nvSpPr>
      <xdr:spPr>
        <a:xfrm>
          <a:off x="6921500" y="16869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98</xdr:row>
      <xdr:rowOff>160368</xdr:rowOff>
    </xdr:from>
    <xdr:ext cx="469744"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6737428" y="16962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36</xdr:row>
      <xdr:rowOff>144434</xdr:rowOff>
    </xdr:from>
    <xdr:ext cx="46717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978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34</xdr:row>
      <xdr:rowOff>160763</xdr:rowOff>
    </xdr:from>
    <xdr:ext cx="46717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978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33</xdr:row>
      <xdr:rowOff>5641</xdr:rowOff>
    </xdr:from>
    <xdr:ext cx="46717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978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8" name="災害復旧事業費グラフ枠">
          <a:extLst>
            <a:ext uri="{FF2B5EF4-FFF2-40B4-BE49-F238E27FC236}">
              <a16:creationId xmlns:a16="http://schemas.microsoft.com/office/drawing/2014/main" id="{00000000-0008-0000-0600-000006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5588</xdr:rowOff>
    </xdr:from>
    <xdr:to>
      <xdr:col>85</xdr:col>
      <xdr:colOff>126364</xdr:colOff>
      <xdr:row>39</xdr:row>
      <xdr:rowOff>98878</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6317595" y="5320538"/>
          <a:ext cx="1269" cy="1464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20" name="災害復旧事業費最小値テキスト">
          <a:extLst>
            <a:ext uri="{FF2B5EF4-FFF2-40B4-BE49-F238E27FC236}">
              <a16:creationId xmlns:a16="http://schemas.microsoft.com/office/drawing/2014/main" id="{00000000-0008-0000-0600-000008020000}"/>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123715</xdr:rowOff>
    </xdr:from>
    <xdr:ext cx="534377" cy="259045"/>
    <xdr:sp macro="" textlink="">
      <xdr:nvSpPr>
        <xdr:cNvPr id="522" name="災害復旧事業費最大値テキスト">
          <a:extLst>
            <a:ext uri="{FF2B5EF4-FFF2-40B4-BE49-F238E27FC236}">
              <a16:creationId xmlns:a16="http://schemas.microsoft.com/office/drawing/2014/main" id="{00000000-0008-0000-0600-00000A020000}"/>
            </a:ext>
          </a:extLst>
        </xdr:cNvPr>
        <xdr:cNvSpPr txBox="1"/>
      </xdr:nvSpPr>
      <xdr:spPr>
        <a:xfrm>
          <a:off x="16370300" y="5095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5588</xdr:rowOff>
    </xdr:from>
    <xdr:to>
      <xdr:col>86</xdr:col>
      <xdr:colOff>25400</xdr:colOff>
      <xdr:row>31</xdr:row>
      <xdr:rowOff>5588</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a:off x="16230600" y="5320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98878</xdr:rowOff>
    </xdr:from>
    <xdr:to>
      <xdr:col>85</xdr:col>
      <xdr:colOff>127000</xdr:colOff>
      <xdr:row>39</xdr:row>
      <xdr:rowOff>98878</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5481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127888</xdr:rowOff>
    </xdr:from>
    <xdr:ext cx="469744" cy="259045"/>
    <xdr:sp macro="" textlink="">
      <xdr:nvSpPr>
        <xdr:cNvPr id="525" name="災害復旧事業費平均値テキスト">
          <a:extLst>
            <a:ext uri="{FF2B5EF4-FFF2-40B4-BE49-F238E27FC236}">
              <a16:creationId xmlns:a16="http://schemas.microsoft.com/office/drawing/2014/main" id="{00000000-0008-0000-0600-00000D020000}"/>
            </a:ext>
          </a:extLst>
        </xdr:cNvPr>
        <xdr:cNvSpPr txBox="1"/>
      </xdr:nvSpPr>
      <xdr:spPr>
        <a:xfrm>
          <a:off x="16370300" y="64715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105011</xdr:rowOff>
    </xdr:from>
    <xdr:to>
      <xdr:col>85</xdr:col>
      <xdr:colOff>177800</xdr:colOff>
      <xdr:row>39</xdr:row>
      <xdr:rowOff>35161</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6268700" y="6620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98878</xdr:rowOff>
    </xdr:from>
    <xdr:to>
      <xdr:col>81</xdr:col>
      <xdr:colOff>50800</xdr:colOff>
      <xdr:row>39</xdr:row>
      <xdr:rowOff>98878</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459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99133</xdr:rowOff>
    </xdr:from>
    <xdr:to>
      <xdr:col>81</xdr:col>
      <xdr:colOff>101600</xdr:colOff>
      <xdr:row>39</xdr:row>
      <xdr:rowOff>29283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5430500" y="6614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45810</xdr:rowOff>
    </xdr:from>
    <xdr:ext cx="469744"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5246428" y="6389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98878</xdr:rowOff>
    </xdr:from>
    <xdr:to>
      <xdr:col>76</xdr:col>
      <xdr:colOff>114300</xdr:colOff>
      <xdr:row>39</xdr:row>
      <xdr:rowOff>98878</xdr:rowOff>
    </xdr:to>
    <xdr:cxnSp macro="">
      <xdr:nvCxnSpPr>
        <xdr:cNvPr id="530" name="直線コネクタ 529">
          <a:extLst>
            <a:ext uri="{FF2B5EF4-FFF2-40B4-BE49-F238E27FC236}">
              <a16:creationId xmlns:a16="http://schemas.microsoft.com/office/drawing/2014/main" id="{00000000-0008-0000-0600-000012020000}"/>
            </a:ext>
          </a:extLst>
        </xdr:cNvPr>
        <xdr:cNvCxnSpPr/>
      </xdr:nvCxnSpPr>
      <xdr:spPr>
        <a:xfrm>
          <a:off x="13703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135491</xdr:rowOff>
    </xdr:from>
    <xdr:to>
      <xdr:col>76</xdr:col>
      <xdr:colOff>165100</xdr:colOff>
      <xdr:row>39</xdr:row>
      <xdr:rowOff>65641</xdr:rowOff>
    </xdr:to>
    <xdr:sp macro="" textlink="">
      <xdr:nvSpPr>
        <xdr:cNvPr id="531" name="フローチャート: 判断 530">
          <a:extLst>
            <a:ext uri="{FF2B5EF4-FFF2-40B4-BE49-F238E27FC236}">
              <a16:creationId xmlns:a16="http://schemas.microsoft.com/office/drawing/2014/main" id="{00000000-0008-0000-0600-000013020000}"/>
            </a:ext>
          </a:extLst>
        </xdr:cNvPr>
        <xdr:cNvSpPr/>
      </xdr:nvSpPr>
      <xdr:spPr>
        <a:xfrm>
          <a:off x="14541500" y="6650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37</xdr:row>
      <xdr:rowOff>82168</xdr:rowOff>
    </xdr:from>
    <xdr:ext cx="378565"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3017" y="64258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97463</xdr:rowOff>
    </xdr:from>
    <xdr:to>
      <xdr:col>71</xdr:col>
      <xdr:colOff>177800</xdr:colOff>
      <xdr:row>39</xdr:row>
      <xdr:rowOff>98878</xdr:rowOff>
    </xdr:to>
    <xdr:cxnSp macro="">
      <xdr:nvCxnSpPr>
        <xdr:cNvPr id="533" name="直線コネクタ 532">
          <a:extLst>
            <a:ext uri="{FF2B5EF4-FFF2-40B4-BE49-F238E27FC236}">
              <a16:creationId xmlns:a16="http://schemas.microsoft.com/office/drawing/2014/main" id="{00000000-0008-0000-0600-000015020000}"/>
            </a:ext>
          </a:extLst>
        </xdr:cNvPr>
        <xdr:cNvCxnSpPr/>
      </xdr:nvCxnSpPr>
      <xdr:spPr>
        <a:xfrm>
          <a:off x="12814300" y="6784013"/>
          <a:ext cx="889000" cy="1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73007</xdr:rowOff>
    </xdr:from>
    <xdr:to>
      <xdr:col>72</xdr:col>
      <xdr:colOff>38100</xdr:colOff>
      <xdr:row>39</xdr:row>
      <xdr:rowOff>3157</xdr:rowOff>
    </xdr:to>
    <xdr:sp macro="" textlink="">
      <xdr:nvSpPr>
        <xdr:cNvPr id="534" name="フローチャート: 判断 533">
          <a:extLst>
            <a:ext uri="{FF2B5EF4-FFF2-40B4-BE49-F238E27FC236}">
              <a16:creationId xmlns:a16="http://schemas.microsoft.com/office/drawing/2014/main" id="{00000000-0008-0000-0600-000016020000}"/>
            </a:ext>
          </a:extLst>
        </xdr:cNvPr>
        <xdr:cNvSpPr/>
      </xdr:nvSpPr>
      <xdr:spPr>
        <a:xfrm>
          <a:off x="13652500" y="6588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19684</xdr:rowOff>
    </xdr:from>
    <xdr:ext cx="469744"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468428" y="6363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64625</xdr:rowOff>
    </xdr:from>
    <xdr:to>
      <xdr:col>67</xdr:col>
      <xdr:colOff>101600</xdr:colOff>
      <xdr:row>37</xdr:row>
      <xdr:rowOff>166225</xdr:rowOff>
    </xdr:to>
    <xdr:sp macro="" textlink="">
      <xdr:nvSpPr>
        <xdr:cNvPr id="536" name="フローチャート: 判断 535">
          <a:extLst>
            <a:ext uri="{FF2B5EF4-FFF2-40B4-BE49-F238E27FC236}">
              <a16:creationId xmlns:a16="http://schemas.microsoft.com/office/drawing/2014/main" id="{00000000-0008-0000-0600-000018020000}"/>
            </a:ext>
          </a:extLst>
        </xdr:cNvPr>
        <xdr:cNvSpPr/>
      </xdr:nvSpPr>
      <xdr:spPr>
        <a:xfrm>
          <a:off x="12763500" y="6408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11302</xdr:rowOff>
    </xdr:from>
    <xdr:ext cx="469744"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2579428" y="6183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48078</xdr:rowOff>
    </xdr:from>
    <xdr:to>
      <xdr:col>85</xdr:col>
      <xdr:colOff>177800</xdr:colOff>
      <xdr:row>39</xdr:row>
      <xdr:rowOff>149678</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6268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134455</xdr:rowOff>
    </xdr:from>
    <xdr:ext cx="249299" cy="259045"/>
    <xdr:sp macro="" textlink="">
      <xdr:nvSpPr>
        <xdr:cNvPr id="544" name="災害復旧事業費該当値テキスト">
          <a:extLst>
            <a:ext uri="{FF2B5EF4-FFF2-40B4-BE49-F238E27FC236}">
              <a16:creationId xmlns:a16="http://schemas.microsoft.com/office/drawing/2014/main" id="{00000000-0008-0000-0600-000020020000}"/>
            </a:ext>
          </a:extLst>
        </xdr:cNvPr>
        <xdr:cNvSpPr txBox="1"/>
      </xdr:nvSpPr>
      <xdr:spPr>
        <a:xfrm>
          <a:off x="16370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48078</xdr:rowOff>
    </xdr:from>
    <xdr:to>
      <xdr:col>81</xdr:col>
      <xdr:colOff>101600</xdr:colOff>
      <xdr:row>39</xdr:row>
      <xdr:rowOff>149678</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543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140805</xdr:rowOff>
    </xdr:from>
    <xdr:ext cx="249299"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535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48078</xdr:rowOff>
    </xdr:from>
    <xdr:to>
      <xdr:col>76</xdr:col>
      <xdr:colOff>165100</xdr:colOff>
      <xdr:row>39</xdr:row>
      <xdr:rowOff>149678</xdr:rowOff>
    </xdr:to>
    <xdr:sp macro="" textlink="">
      <xdr:nvSpPr>
        <xdr:cNvPr id="547" name="楕円 546">
          <a:extLst>
            <a:ext uri="{FF2B5EF4-FFF2-40B4-BE49-F238E27FC236}">
              <a16:creationId xmlns:a16="http://schemas.microsoft.com/office/drawing/2014/main" id="{00000000-0008-0000-0600-000023020000}"/>
            </a:ext>
          </a:extLst>
        </xdr:cNvPr>
        <xdr:cNvSpPr/>
      </xdr:nvSpPr>
      <xdr:spPr>
        <a:xfrm>
          <a:off x="1454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140805</xdr:rowOff>
    </xdr:from>
    <xdr:ext cx="249299"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446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48078</xdr:rowOff>
    </xdr:from>
    <xdr:to>
      <xdr:col>72</xdr:col>
      <xdr:colOff>38100</xdr:colOff>
      <xdr:row>39</xdr:row>
      <xdr:rowOff>149678</xdr:rowOff>
    </xdr:to>
    <xdr:sp macro="" textlink="">
      <xdr:nvSpPr>
        <xdr:cNvPr id="549" name="楕円 548">
          <a:extLst>
            <a:ext uri="{FF2B5EF4-FFF2-40B4-BE49-F238E27FC236}">
              <a16:creationId xmlns:a16="http://schemas.microsoft.com/office/drawing/2014/main" id="{00000000-0008-0000-0600-000025020000}"/>
            </a:ext>
          </a:extLst>
        </xdr:cNvPr>
        <xdr:cNvSpPr/>
      </xdr:nvSpPr>
      <xdr:spPr>
        <a:xfrm>
          <a:off x="1365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140805</xdr:rowOff>
    </xdr:from>
    <xdr:ext cx="249299"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357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46663</xdr:rowOff>
    </xdr:from>
    <xdr:to>
      <xdr:col>67</xdr:col>
      <xdr:colOff>101600</xdr:colOff>
      <xdr:row>39</xdr:row>
      <xdr:rowOff>148263</xdr:rowOff>
    </xdr:to>
    <xdr:sp macro="" textlink="">
      <xdr:nvSpPr>
        <xdr:cNvPr id="551" name="楕円 550">
          <a:extLst>
            <a:ext uri="{FF2B5EF4-FFF2-40B4-BE49-F238E27FC236}">
              <a16:creationId xmlns:a16="http://schemas.microsoft.com/office/drawing/2014/main" id="{00000000-0008-0000-0600-000027020000}"/>
            </a:ext>
          </a:extLst>
        </xdr:cNvPr>
        <xdr:cNvSpPr/>
      </xdr:nvSpPr>
      <xdr:spPr>
        <a:xfrm>
          <a:off x="12763500" y="6733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39</xdr:row>
      <xdr:rowOff>139390</xdr:rowOff>
    </xdr:from>
    <xdr:ext cx="313932"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657333" y="682594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0" name="正方形/長方形 559">
          <a:extLst>
            <a:ext uri="{FF2B5EF4-FFF2-40B4-BE49-F238E27FC236}">
              <a16:creationId xmlns:a16="http://schemas.microsoft.com/office/drawing/2014/main" id="{00000000-0008-0000-0600-000030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7" name="失業対策事業費グラフ枠">
          <a:extLst>
            <a:ext uri="{FF2B5EF4-FFF2-40B4-BE49-F238E27FC236}">
              <a16:creationId xmlns:a16="http://schemas.microsoft.com/office/drawing/2014/main" id="{00000000-0008-0000-0600-000037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9" name="失業対策事業費最小値テキスト">
          <a:extLst>
            <a:ext uri="{FF2B5EF4-FFF2-40B4-BE49-F238E27FC236}">
              <a16:creationId xmlns:a16="http://schemas.microsoft.com/office/drawing/2014/main" id="{00000000-0008-0000-0600-000039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1" name="失業対策事業費最大値テキスト">
          <a:extLst>
            <a:ext uri="{FF2B5EF4-FFF2-40B4-BE49-F238E27FC236}">
              <a16:creationId xmlns:a16="http://schemas.microsoft.com/office/drawing/2014/main" id="{00000000-0008-0000-0600-00003B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4" name="失業対策事業費平均値テキスト">
          <a:extLst>
            <a:ext uri="{FF2B5EF4-FFF2-40B4-BE49-F238E27FC236}">
              <a16:creationId xmlns:a16="http://schemas.microsoft.com/office/drawing/2014/main" id="{00000000-0008-0000-0600-00003E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2" name="直線コネクタ 581">
          <a:extLst>
            <a:ext uri="{FF2B5EF4-FFF2-40B4-BE49-F238E27FC236}">
              <a16:creationId xmlns:a16="http://schemas.microsoft.com/office/drawing/2014/main" id="{00000000-0008-0000-0600-000046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3" name="失業対策事業費該当値テキスト">
          <a:extLst>
            <a:ext uri="{FF2B5EF4-FFF2-40B4-BE49-F238E27FC236}">
              <a16:creationId xmlns:a16="http://schemas.microsoft.com/office/drawing/2014/main" id="{00000000-0008-0000-0600-000051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139700</xdr:rowOff>
    </xdr:from>
    <xdr:to>
      <xdr:col>89</xdr:col>
      <xdr:colOff>177800</xdr:colOff>
      <xdr:row>78</xdr:row>
      <xdr:rowOff>139700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77</xdr:row>
      <xdr:rowOff>168927</xdr:rowOff>
    </xdr:from>
    <xdr:ext cx="53129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914701" y="13370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3" name="公債費グラフ枠">
          <a:extLst>
            <a:ext uri="{FF2B5EF4-FFF2-40B4-BE49-F238E27FC236}">
              <a16:creationId xmlns:a16="http://schemas.microsoft.com/office/drawing/2014/main" id="{00000000-0008-0000-0600-00006F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41287</xdr:rowOff>
    </xdr:from>
    <xdr:to>
      <xdr:col>85</xdr:col>
      <xdr:colOff>126364</xdr:colOff>
      <xdr:row>79</xdr:row>
      <xdr:rowOff>39230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6317595" y="12385687"/>
          <a:ext cx="1269" cy="1198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43057</xdr:rowOff>
    </xdr:from>
    <xdr:ext cx="534377" cy="259045"/>
    <xdr:sp macro="" textlink="">
      <xdr:nvSpPr>
        <xdr:cNvPr id="625" name="公債費最小値テキスト">
          <a:extLst>
            <a:ext uri="{FF2B5EF4-FFF2-40B4-BE49-F238E27FC236}">
              <a16:creationId xmlns:a16="http://schemas.microsoft.com/office/drawing/2014/main" id="{00000000-0008-0000-0600-000071020000}"/>
            </a:ext>
          </a:extLst>
        </xdr:cNvPr>
        <xdr:cNvSpPr txBox="1"/>
      </xdr:nvSpPr>
      <xdr:spPr>
        <a:xfrm>
          <a:off x="16370300" y="13587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39230</xdr:rowOff>
    </xdr:from>
    <xdr:to>
      <xdr:col>86</xdr:col>
      <xdr:colOff>25400</xdr:colOff>
      <xdr:row>79</xdr:row>
      <xdr:rowOff>39230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3583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159414</xdr:rowOff>
    </xdr:from>
    <xdr:ext cx="534377" cy="259045"/>
    <xdr:sp macro="" textlink="">
      <xdr:nvSpPr>
        <xdr:cNvPr id="627" name="公債費最大値テキスト">
          <a:extLst>
            <a:ext uri="{FF2B5EF4-FFF2-40B4-BE49-F238E27FC236}">
              <a16:creationId xmlns:a16="http://schemas.microsoft.com/office/drawing/2014/main" id="{00000000-0008-0000-0600-000073020000}"/>
            </a:ext>
          </a:extLst>
        </xdr:cNvPr>
        <xdr:cNvSpPr txBox="1"/>
      </xdr:nvSpPr>
      <xdr:spPr>
        <a:xfrm>
          <a:off x="16370300" y="12160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41287</xdr:rowOff>
    </xdr:from>
    <xdr:to>
      <xdr:col>86</xdr:col>
      <xdr:colOff>25400</xdr:colOff>
      <xdr:row>72</xdr:row>
      <xdr:rowOff>41287</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23856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37996</xdr:rowOff>
    </xdr:from>
    <xdr:to>
      <xdr:col>85</xdr:col>
      <xdr:colOff>127000</xdr:colOff>
      <xdr:row>78</xdr:row>
      <xdr:rowOff>42317</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5481300" y="13411096"/>
          <a:ext cx="838200" cy="4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61074</xdr:rowOff>
    </xdr:from>
    <xdr:ext cx="534377" cy="259045"/>
    <xdr:sp macro="" textlink="">
      <xdr:nvSpPr>
        <xdr:cNvPr id="630" name="公債費平均値テキスト">
          <a:extLst>
            <a:ext uri="{FF2B5EF4-FFF2-40B4-BE49-F238E27FC236}">
              <a16:creationId xmlns:a16="http://schemas.microsoft.com/office/drawing/2014/main" id="{00000000-0008-0000-0600-000076020000}"/>
            </a:ext>
          </a:extLst>
        </xdr:cNvPr>
        <xdr:cNvSpPr txBox="1"/>
      </xdr:nvSpPr>
      <xdr:spPr>
        <a:xfrm>
          <a:off x="16370300" y="129198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38196</xdr:rowOff>
    </xdr:from>
    <xdr:to>
      <xdr:col>85</xdr:col>
      <xdr:colOff>177800</xdr:colOff>
      <xdr:row>76</xdr:row>
      <xdr:rowOff>139796</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6268700" y="13068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17010</xdr:rowOff>
    </xdr:from>
    <xdr:to>
      <xdr:col>81</xdr:col>
      <xdr:colOff>50800</xdr:colOff>
      <xdr:row>78</xdr:row>
      <xdr:rowOff>37996</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4592300" y="13390110"/>
          <a:ext cx="889000" cy="20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31659</xdr:rowOff>
    </xdr:from>
    <xdr:to>
      <xdr:col>81</xdr:col>
      <xdr:colOff>101600</xdr:colOff>
      <xdr:row>76</xdr:row>
      <xdr:rowOff>133259</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5430500" y="13061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149786</xdr:rowOff>
    </xdr:from>
    <xdr:ext cx="534377"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5214111" y="128370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151816</xdr:rowOff>
    </xdr:from>
    <xdr:to>
      <xdr:col>76</xdr:col>
      <xdr:colOff>114300</xdr:colOff>
      <xdr:row>78</xdr:row>
      <xdr:rowOff>17010</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3703300" y="13353466"/>
          <a:ext cx="889000" cy="36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29350</xdr:rowOff>
    </xdr:from>
    <xdr:to>
      <xdr:col>76</xdr:col>
      <xdr:colOff>165100</xdr:colOff>
      <xdr:row>76</xdr:row>
      <xdr:rowOff>130950</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4541500" y="130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147476</xdr:rowOff>
    </xdr:from>
    <xdr:ext cx="534377"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325111" y="12834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151816</xdr:rowOff>
    </xdr:from>
    <xdr:to>
      <xdr:col>71</xdr:col>
      <xdr:colOff>177800</xdr:colOff>
      <xdr:row>78</xdr:row>
      <xdr:rowOff>36899</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2814300" y="13353466"/>
          <a:ext cx="889000" cy="56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32801</xdr:rowOff>
    </xdr:from>
    <xdr:to>
      <xdr:col>72</xdr:col>
      <xdr:colOff>38100</xdr:colOff>
      <xdr:row>76</xdr:row>
      <xdr:rowOff>134401</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3652500" y="13063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150929</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3436111" y="12838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49329</xdr:rowOff>
    </xdr:from>
    <xdr:to>
      <xdr:col>67</xdr:col>
      <xdr:colOff>101600</xdr:colOff>
      <xdr:row>76</xdr:row>
      <xdr:rowOff>150929</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2763500" y="13079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167457</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547111" y="12854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162967</xdr:rowOff>
    </xdr:from>
    <xdr:to>
      <xdr:col>85</xdr:col>
      <xdr:colOff>177800</xdr:colOff>
      <xdr:row>78</xdr:row>
      <xdr:rowOff>93117</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6268700" y="13364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141394</xdr:rowOff>
    </xdr:from>
    <xdr:ext cx="534377" cy="259045"/>
    <xdr:sp macro="" textlink="">
      <xdr:nvSpPr>
        <xdr:cNvPr id="649" name="公債費該当値テキスト">
          <a:extLst>
            <a:ext uri="{FF2B5EF4-FFF2-40B4-BE49-F238E27FC236}">
              <a16:creationId xmlns:a16="http://schemas.microsoft.com/office/drawing/2014/main" id="{00000000-0008-0000-0600-000089020000}"/>
            </a:ext>
          </a:extLst>
        </xdr:cNvPr>
        <xdr:cNvSpPr txBox="1"/>
      </xdr:nvSpPr>
      <xdr:spPr>
        <a:xfrm>
          <a:off x="16370300" y="13343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158646</xdr:rowOff>
    </xdr:from>
    <xdr:to>
      <xdr:col>81</xdr:col>
      <xdr:colOff>101600</xdr:colOff>
      <xdr:row>78</xdr:row>
      <xdr:rowOff>88796</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5430500" y="13360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79923</xdr:rowOff>
    </xdr:from>
    <xdr:ext cx="534377"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5214111" y="13453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137660</xdr:rowOff>
    </xdr:from>
    <xdr:to>
      <xdr:col>76</xdr:col>
      <xdr:colOff>165100</xdr:colOff>
      <xdr:row>78</xdr:row>
      <xdr:rowOff>67810</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4541500" y="1333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58937</xdr:rowOff>
    </xdr:from>
    <xdr:ext cx="534377"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4325111" y="13432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101016</xdr:rowOff>
    </xdr:from>
    <xdr:to>
      <xdr:col>72</xdr:col>
      <xdr:colOff>38100</xdr:colOff>
      <xdr:row>78</xdr:row>
      <xdr:rowOff>31166</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3652500" y="13302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22293</xdr:rowOff>
    </xdr:from>
    <xdr:ext cx="534377"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3436111" y="13395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157549</xdr:rowOff>
    </xdr:from>
    <xdr:to>
      <xdr:col>67</xdr:col>
      <xdr:colOff>101600</xdr:colOff>
      <xdr:row>78</xdr:row>
      <xdr:rowOff>87699</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2763500" y="13359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78826</xdr:rowOff>
    </xdr:from>
    <xdr:ext cx="534377"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547111" y="13451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130827</xdr:rowOff>
    </xdr:from>
    <xdr:ext cx="53129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914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89</xdr:row>
      <xdr:rowOff>92727</xdr:rowOff>
    </xdr:from>
    <xdr:ext cx="53129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914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積立金グラフ枠">
          <a:extLst>
            <a:ext uri="{FF2B5EF4-FFF2-40B4-BE49-F238E27FC236}">
              <a16:creationId xmlns:a16="http://schemas.microsoft.com/office/drawing/2014/main" id="{00000000-0008-0000-0600-0000A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136519</xdr:rowOff>
    </xdr:from>
    <xdr:to>
      <xdr:col>85</xdr:col>
      <xdr:colOff>126364</xdr:colOff>
      <xdr:row>99</xdr:row>
      <xdr:rowOff>17380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6317595" y="15738469"/>
          <a:ext cx="1269" cy="12524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21207</xdr:rowOff>
    </xdr:from>
    <xdr:ext cx="469744" cy="259045"/>
    <xdr:sp macro="" textlink="">
      <xdr:nvSpPr>
        <xdr:cNvPr id="682" name="積立金最小値テキスト">
          <a:extLst>
            <a:ext uri="{FF2B5EF4-FFF2-40B4-BE49-F238E27FC236}">
              <a16:creationId xmlns:a16="http://schemas.microsoft.com/office/drawing/2014/main" id="{00000000-0008-0000-0600-0000AA020000}"/>
            </a:ext>
          </a:extLst>
        </xdr:cNvPr>
        <xdr:cNvSpPr txBox="1"/>
      </xdr:nvSpPr>
      <xdr:spPr>
        <a:xfrm>
          <a:off x="16370300" y="16994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17380</xdr:rowOff>
    </xdr:from>
    <xdr:to>
      <xdr:col>86</xdr:col>
      <xdr:colOff>25400</xdr:colOff>
      <xdr:row>99</xdr:row>
      <xdr:rowOff>17380</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6990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83196</xdr:rowOff>
    </xdr:from>
    <xdr:ext cx="534377" cy="259045"/>
    <xdr:sp macro="" textlink="">
      <xdr:nvSpPr>
        <xdr:cNvPr id="684" name="積立金最大値テキスト">
          <a:extLst>
            <a:ext uri="{FF2B5EF4-FFF2-40B4-BE49-F238E27FC236}">
              <a16:creationId xmlns:a16="http://schemas.microsoft.com/office/drawing/2014/main" id="{00000000-0008-0000-0600-0000AC020000}"/>
            </a:ext>
          </a:extLst>
        </xdr:cNvPr>
        <xdr:cNvSpPr txBox="1"/>
      </xdr:nvSpPr>
      <xdr:spPr>
        <a:xfrm>
          <a:off x="16370300" y="15513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136519</xdr:rowOff>
    </xdr:from>
    <xdr:to>
      <xdr:col>86</xdr:col>
      <xdr:colOff>25400</xdr:colOff>
      <xdr:row>91</xdr:row>
      <xdr:rowOff>136519</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6230600" y="157384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107753</xdr:rowOff>
    </xdr:from>
    <xdr:to>
      <xdr:col>85</xdr:col>
      <xdr:colOff>127000</xdr:colOff>
      <xdr:row>96</xdr:row>
      <xdr:rowOff>157817</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5481300" y="16566953"/>
          <a:ext cx="838200" cy="50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77443</xdr:rowOff>
    </xdr:from>
    <xdr:ext cx="534377" cy="259045"/>
    <xdr:sp macro="" textlink="">
      <xdr:nvSpPr>
        <xdr:cNvPr id="687" name="積立金平均値テキスト">
          <a:extLst>
            <a:ext uri="{FF2B5EF4-FFF2-40B4-BE49-F238E27FC236}">
              <a16:creationId xmlns:a16="http://schemas.microsoft.com/office/drawing/2014/main" id="{00000000-0008-0000-0600-0000AF020000}"/>
            </a:ext>
          </a:extLst>
        </xdr:cNvPr>
        <xdr:cNvSpPr txBox="1"/>
      </xdr:nvSpPr>
      <xdr:spPr>
        <a:xfrm>
          <a:off x="16370300" y="167080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99016</xdr:rowOff>
    </xdr:from>
    <xdr:to>
      <xdr:col>85</xdr:col>
      <xdr:colOff>177800</xdr:colOff>
      <xdr:row>98</xdr:row>
      <xdr:rowOff>29166</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6268700" y="16729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149092</xdr:rowOff>
    </xdr:from>
    <xdr:to>
      <xdr:col>81</xdr:col>
      <xdr:colOff>50800</xdr:colOff>
      <xdr:row>96</xdr:row>
      <xdr:rowOff>107753</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4592300" y="16436842"/>
          <a:ext cx="889000" cy="130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118960</xdr:rowOff>
    </xdr:from>
    <xdr:to>
      <xdr:col>81</xdr:col>
      <xdr:colOff>101600</xdr:colOff>
      <xdr:row>98</xdr:row>
      <xdr:rowOff>49110</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5430500" y="16749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40237</xdr:rowOff>
    </xdr:from>
    <xdr:ext cx="534377"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5214111" y="168423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149092</xdr:rowOff>
    </xdr:from>
    <xdr:to>
      <xdr:col>76</xdr:col>
      <xdr:colOff>114300</xdr:colOff>
      <xdr:row>96</xdr:row>
      <xdr:rowOff>49537</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3703300" y="16436842"/>
          <a:ext cx="889000" cy="71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98310</xdr:rowOff>
    </xdr:from>
    <xdr:to>
      <xdr:col>76</xdr:col>
      <xdr:colOff>165100</xdr:colOff>
      <xdr:row>98</xdr:row>
      <xdr:rowOff>28460</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4541500" y="16728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19587</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6821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27876</xdr:rowOff>
    </xdr:from>
    <xdr:to>
      <xdr:col>71</xdr:col>
      <xdr:colOff>177800</xdr:colOff>
      <xdr:row>96</xdr:row>
      <xdr:rowOff>49537</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2814300" y="16487076"/>
          <a:ext cx="889000" cy="21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94520</xdr:rowOff>
    </xdr:from>
    <xdr:to>
      <xdr:col>72</xdr:col>
      <xdr:colOff>38100</xdr:colOff>
      <xdr:row>98</xdr:row>
      <xdr:rowOff>24670</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3652500" y="16725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15797</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36111" y="16817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20453</xdr:rowOff>
    </xdr:from>
    <xdr:to>
      <xdr:col>67</xdr:col>
      <xdr:colOff>101600</xdr:colOff>
      <xdr:row>98</xdr:row>
      <xdr:rowOff>122053</xdr:rowOff>
    </xdr:to>
    <xdr:sp macro="" textlink="">
      <xdr:nvSpPr>
        <xdr:cNvPr id="698" name="フローチャート: 判断 697">
          <a:extLst>
            <a:ext uri="{FF2B5EF4-FFF2-40B4-BE49-F238E27FC236}">
              <a16:creationId xmlns:a16="http://schemas.microsoft.com/office/drawing/2014/main" id="{00000000-0008-0000-0600-0000BA020000}"/>
            </a:ext>
          </a:extLst>
        </xdr:cNvPr>
        <xdr:cNvSpPr/>
      </xdr:nvSpPr>
      <xdr:spPr>
        <a:xfrm>
          <a:off x="12763500" y="16822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98</xdr:row>
      <xdr:rowOff>113180</xdr:rowOff>
    </xdr:from>
    <xdr:ext cx="469744"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79428" y="16915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107017</xdr:rowOff>
    </xdr:from>
    <xdr:to>
      <xdr:col>85</xdr:col>
      <xdr:colOff>177800</xdr:colOff>
      <xdr:row>97</xdr:row>
      <xdr:rowOff>37167</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6268700" y="16566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129894</xdr:rowOff>
    </xdr:from>
    <xdr:ext cx="534377" cy="259045"/>
    <xdr:sp macro="" textlink="">
      <xdr:nvSpPr>
        <xdr:cNvPr id="706" name="積立金該当値テキスト">
          <a:extLst>
            <a:ext uri="{FF2B5EF4-FFF2-40B4-BE49-F238E27FC236}">
              <a16:creationId xmlns:a16="http://schemas.microsoft.com/office/drawing/2014/main" id="{00000000-0008-0000-0600-0000C2020000}"/>
            </a:ext>
          </a:extLst>
        </xdr:cNvPr>
        <xdr:cNvSpPr txBox="1"/>
      </xdr:nvSpPr>
      <xdr:spPr>
        <a:xfrm>
          <a:off x="16370300" y="16417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56953</xdr:rowOff>
    </xdr:from>
    <xdr:to>
      <xdr:col>81</xdr:col>
      <xdr:colOff>101600</xdr:colOff>
      <xdr:row>96</xdr:row>
      <xdr:rowOff>158553</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5430500" y="16516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3630</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5214111" y="16291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98292</xdr:rowOff>
    </xdr:from>
    <xdr:to>
      <xdr:col>76</xdr:col>
      <xdr:colOff>165100</xdr:colOff>
      <xdr:row>96</xdr:row>
      <xdr:rowOff>28442</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4541500" y="16386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44969</xdr:rowOff>
    </xdr:from>
    <xdr:ext cx="534377"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4325111" y="16161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170187</xdr:rowOff>
    </xdr:from>
    <xdr:to>
      <xdr:col>72</xdr:col>
      <xdr:colOff>38100</xdr:colOff>
      <xdr:row>96</xdr:row>
      <xdr:rowOff>100337</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3652500" y="16457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116864</xdr:rowOff>
    </xdr:from>
    <xdr:ext cx="534377"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3436111" y="16233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148526</xdr:rowOff>
    </xdr:from>
    <xdr:to>
      <xdr:col>67</xdr:col>
      <xdr:colOff>101600</xdr:colOff>
      <xdr:row>96</xdr:row>
      <xdr:rowOff>78676</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2763500" y="16436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95203</xdr:rowOff>
    </xdr:from>
    <xdr:ext cx="534377"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2547111" y="162115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a:extLst>
            <a:ext uri="{FF2B5EF4-FFF2-40B4-BE49-F238E27FC236}">
              <a16:creationId xmlns:a16="http://schemas.microsoft.com/office/drawing/2014/main" id="{00000000-0008-0000-0600-0000D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22885</xdr:rowOff>
    </xdr:from>
    <xdr:to>
      <xdr:col>116</xdr:col>
      <xdr:colOff>62864</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flipV="1">
          <a:off x="22159595" y="5166385"/>
          <a:ext cx="1269" cy="1488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7" name="投資及び出資金最小値テキスト">
          <a:extLst>
            <a:ext uri="{FF2B5EF4-FFF2-40B4-BE49-F238E27FC236}">
              <a16:creationId xmlns:a16="http://schemas.microsoft.com/office/drawing/2014/main" id="{00000000-0008-0000-0600-0000E1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141012</xdr:rowOff>
    </xdr:from>
    <xdr:ext cx="469744" cy="259045"/>
    <xdr:sp macro="" textlink="">
      <xdr:nvSpPr>
        <xdr:cNvPr id="739" name="投資及び出資金最大値テキスト">
          <a:extLst>
            <a:ext uri="{FF2B5EF4-FFF2-40B4-BE49-F238E27FC236}">
              <a16:creationId xmlns:a16="http://schemas.microsoft.com/office/drawing/2014/main" id="{00000000-0008-0000-0600-0000E3020000}"/>
            </a:ext>
          </a:extLst>
        </xdr:cNvPr>
        <xdr:cNvSpPr txBox="1"/>
      </xdr:nvSpPr>
      <xdr:spPr>
        <a:xfrm>
          <a:off x="22212300" y="4941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22885</xdr:rowOff>
    </xdr:from>
    <xdr:to>
      <xdr:col>116</xdr:col>
      <xdr:colOff>152400</xdr:colOff>
      <xdr:row>30</xdr:row>
      <xdr:rowOff>22885</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5166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35</xdr:row>
      <xdr:rowOff>63348</xdr:rowOff>
    </xdr:from>
    <xdr:to>
      <xdr:col>116</xdr:col>
      <xdr:colOff>63500</xdr:colOff>
      <xdr:row>35</xdr:row>
      <xdr:rowOff>122784</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1323300" y="6064098"/>
          <a:ext cx="8382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7434</xdr:rowOff>
    </xdr:from>
    <xdr:ext cx="469744" cy="259045"/>
    <xdr:sp macro="" textlink="">
      <xdr:nvSpPr>
        <xdr:cNvPr id="742" name="投資及び出資金平均値テキスト">
          <a:extLst>
            <a:ext uri="{FF2B5EF4-FFF2-40B4-BE49-F238E27FC236}">
              <a16:creationId xmlns:a16="http://schemas.microsoft.com/office/drawing/2014/main" id="{00000000-0008-0000-0600-0000E6020000}"/>
            </a:ext>
          </a:extLst>
        </xdr:cNvPr>
        <xdr:cNvSpPr txBox="1"/>
      </xdr:nvSpPr>
      <xdr:spPr>
        <a:xfrm>
          <a:off x="22212300" y="61796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29007</xdr:rowOff>
    </xdr:from>
    <xdr:to>
      <xdr:col>116</xdr:col>
      <xdr:colOff>114300</xdr:colOff>
      <xdr:row>36</xdr:row>
      <xdr:rowOff>130607</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2110700" y="6201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47117</xdr:rowOff>
    </xdr:from>
    <xdr:to>
      <xdr:col>111</xdr:col>
      <xdr:colOff>177800</xdr:colOff>
      <xdr:row>35</xdr:row>
      <xdr:rowOff>63348</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0434300" y="6047867"/>
          <a:ext cx="889000" cy="16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5004</xdr:rowOff>
    </xdr:from>
    <xdr:to>
      <xdr:col>112</xdr:col>
      <xdr:colOff>38100</xdr:colOff>
      <xdr:row>36</xdr:row>
      <xdr:rowOff>106604</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1272500" y="617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97731</xdr:rowOff>
    </xdr:from>
    <xdr:ext cx="469744"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088428" y="62699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35</xdr:row>
      <xdr:rowOff>47117</xdr:rowOff>
    </xdr:from>
    <xdr:to>
      <xdr:col>107</xdr:col>
      <xdr:colOff>50800</xdr:colOff>
      <xdr:row>35</xdr:row>
      <xdr:rowOff>74549</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flipV="1">
          <a:off x="19545300" y="6047867"/>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160909</xdr:rowOff>
    </xdr:from>
    <xdr:to>
      <xdr:col>107</xdr:col>
      <xdr:colOff>101600</xdr:colOff>
      <xdr:row>36</xdr:row>
      <xdr:rowOff>91059</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0383500" y="6161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82186</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199428" y="62543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35</xdr:row>
      <xdr:rowOff>72949</xdr:rowOff>
    </xdr:from>
    <xdr:to>
      <xdr:col>102</xdr:col>
      <xdr:colOff>114300</xdr:colOff>
      <xdr:row>35</xdr:row>
      <xdr:rowOff>74549</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8656300" y="6073699"/>
          <a:ext cx="889000" cy="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35</xdr:row>
      <xdr:rowOff>163881</xdr:rowOff>
    </xdr:from>
    <xdr:to>
      <xdr:col>102</xdr:col>
      <xdr:colOff>165100</xdr:colOff>
      <xdr:row>36</xdr:row>
      <xdr:rowOff>94031</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9494500" y="6164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85158</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310428" y="6257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35</xdr:row>
      <xdr:rowOff>164567</xdr:rowOff>
    </xdr:from>
    <xdr:to>
      <xdr:col>98</xdr:col>
      <xdr:colOff>38100</xdr:colOff>
      <xdr:row>36</xdr:row>
      <xdr:rowOff>94717</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8605500" y="6165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85844</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21428" y="6258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71984</xdr:rowOff>
    </xdr:from>
    <xdr:to>
      <xdr:col>116</xdr:col>
      <xdr:colOff>114300</xdr:colOff>
      <xdr:row>36</xdr:row>
      <xdr:rowOff>2134</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2110700" y="6072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34</xdr:row>
      <xdr:rowOff>94861</xdr:rowOff>
    </xdr:from>
    <xdr:ext cx="469744" cy="259045"/>
    <xdr:sp macro="" textlink="">
      <xdr:nvSpPr>
        <xdr:cNvPr id="761" name="投資及び出資金該当値テキスト">
          <a:extLst>
            <a:ext uri="{FF2B5EF4-FFF2-40B4-BE49-F238E27FC236}">
              <a16:creationId xmlns:a16="http://schemas.microsoft.com/office/drawing/2014/main" id="{00000000-0008-0000-0600-0000F9020000}"/>
            </a:ext>
          </a:extLst>
        </xdr:cNvPr>
        <xdr:cNvSpPr txBox="1"/>
      </xdr:nvSpPr>
      <xdr:spPr>
        <a:xfrm>
          <a:off x="22212300" y="59241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12548</xdr:rowOff>
    </xdr:from>
    <xdr:to>
      <xdr:col>112</xdr:col>
      <xdr:colOff>38100</xdr:colOff>
      <xdr:row>35</xdr:row>
      <xdr:rowOff>114148</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1272500" y="6013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33</xdr:row>
      <xdr:rowOff>130675</xdr:rowOff>
    </xdr:from>
    <xdr:ext cx="469744"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088428" y="57885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34</xdr:row>
      <xdr:rowOff>167767</xdr:rowOff>
    </xdr:from>
    <xdr:to>
      <xdr:col>107</xdr:col>
      <xdr:colOff>101600</xdr:colOff>
      <xdr:row>35</xdr:row>
      <xdr:rowOff>97917</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0383500" y="5997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33</xdr:row>
      <xdr:rowOff>114444</xdr:rowOff>
    </xdr:from>
    <xdr:ext cx="469744"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0199428" y="5772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35</xdr:row>
      <xdr:rowOff>23749</xdr:rowOff>
    </xdr:from>
    <xdr:to>
      <xdr:col>102</xdr:col>
      <xdr:colOff>165100</xdr:colOff>
      <xdr:row>35</xdr:row>
      <xdr:rowOff>125349</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9494500" y="6024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33</xdr:row>
      <xdr:rowOff>141876</xdr:rowOff>
    </xdr:from>
    <xdr:ext cx="469744"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9310428" y="57997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35</xdr:row>
      <xdr:rowOff>22149</xdr:rowOff>
    </xdr:from>
    <xdr:to>
      <xdr:col>98</xdr:col>
      <xdr:colOff>38100</xdr:colOff>
      <xdr:row>35</xdr:row>
      <xdr:rowOff>123749</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8605500" y="6022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33</xdr:row>
      <xdr:rowOff>140276</xdr:rowOff>
    </xdr:from>
    <xdr:ext cx="469744"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421428" y="5798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2" name="貸付金グラフ枠">
          <a:extLst>
            <a:ext uri="{FF2B5EF4-FFF2-40B4-BE49-F238E27FC236}">
              <a16:creationId xmlns:a16="http://schemas.microsoft.com/office/drawing/2014/main" id="{00000000-0008-0000-0600-000018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155092</xdr:rowOff>
    </xdr:from>
    <xdr:to>
      <xdr:col>116</xdr:col>
      <xdr:colOff>62864</xdr:colOff>
      <xdr:row>59</xdr:row>
      <xdr:rowOff>44241</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flipV="1">
          <a:off x="22159595" y="8899042"/>
          <a:ext cx="1269" cy="12607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48068</xdr:rowOff>
    </xdr:from>
    <xdr:ext cx="313932" cy="259045"/>
    <xdr:sp macro="" textlink="">
      <xdr:nvSpPr>
        <xdr:cNvPr id="794" name="貸付金最小値テキスト">
          <a:extLst>
            <a:ext uri="{FF2B5EF4-FFF2-40B4-BE49-F238E27FC236}">
              <a16:creationId xmlns:a16="http://schemas.microsoft.com/office/drawing/2014/main" id="{00000000-0008-0000-0600-00001A030000}"/>
            </a:ext>
          </a:extLst>
        </xdr:cNvPr>
        <xdr:cNvSpPr txBox="1"/>
      </xdr:nvSpPr>
      <xdr:spPr>
        <a:xfrm>
          <a:off x="22212300" y="1016361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44241</xdr:rowOff>
    </xdr:from>
    <xdr:to>
      <xdr:col>116</xdr:col>
      <xdr:colOff>152400</xdr:colOff>
      <xdr:row>59</xdr:row>
      <xdr:rowOff>44241</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2072600" y="10159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101769</xdr:rowOff>
    </xdr:from>
    <xdr:ext cx="534377" cy="259045"/>
    <xdr:sp macro="" textlink="">
      <xdr:nvSpPr>
        <xdr:cNvPr id="796" name="貸付金最大値テキスト">
          <a:extLst>
            <a:ext uri="{FF2B5EF4-FFF2-40B4-BE49-F238E27FC236}">
              <a16:creationId xmlns:a16="http://schemas.microsoft.com/office/drawing/2014/main" id="{00000000-0008-0000-0600-00001C030000}"/>
            </a:ext>
          </a:extLst>
        </xdr:cNvPr>
        <xdr:cNvSpPr txBox="1"/>
      </xdr:nvSpPr>
      <xdr:spPr>
        <a:xfrm>
          <a:off x="22212300" y="8674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155092</xdr:rowOff>
    </xdr:from>
    <xdr:to>
      <xdr:col>116</xdr:col>
      <xdr:colOff>152400</xdr:colOff>
      <xdr:row>51</xdr:row>
      <xdr:rowOff>155092</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22072600" y="88990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39268</xdr:rowOff>
    </xdr:from>
    <xdr:to>
      <xdr:col>116</xdr:col>
      <xdr:colOff>63500</xdr:colOff>
      <xdr:row>59</xdr:row>
      <xdr:rowOff>40259</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flipV="1">
          <a:off x="21323300" y="10154818"/>
          <a:ext cx="838200" cy="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56380</xdr:rowOff>
    </xdr:from>
    <xdr:ext cx="469744" cy="259045"/>
    <xdr:sp macro="" textlink="">
      <xdr:nvSpPr>
        <xdr:cNvPr id="799" name="貸付金平均値テキスト">
          <a:extLst>
            <a:ext uri="{FF2B5EF4-FFF2-40B4-BE49-F238E27FC236}">
              <a16:creationId xmlns:a16="http://schemas.microsoft.com/office/drawing/2014/main" id="{00000000-0008-0000-0600-00001F030000}"/>
            </a:ext>
          </a:extLst>
        </xdr:cNvPr>
        <xdr:cNvSpPr txBox="1"/>
      </xdr:nvSpPr>
      <xdr:spPr>
        <a:xfrm>
          <a:off x="22212300" y="98290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33503</xdr:rowOff>
    </xdr:from>
    <xdr:to>
      <xdr:col>116</xdr:col>
      <xdr:colOff>114300</xdr:colOff>
      <xdr:row>58</xdr:row>
      <xdr:rowOff>135103</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22110700" y="9977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40259</xdr:rowOff>
    </xdr:from>
    <xdr:to>
      <xdr:col>111</xdr:col>
      <xdr:colOff>177800</xdr:colOff>
      <xdr:row>59</xdr:row>
      <xdr:rowOff>40754</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20434300" y="10155809"/>
          <a:ext cx="889000" cy="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22320</xdr:rowOff>
    </xdr:from>
    <xdr:to>
      <xdr:col>112</xdr:col>
      <xdr:colOff>38100</xdr:colOff>
      <xdr:row>58</xdr:row>
      <xdr:rowOff>123920</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1272500" y="99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140447</xdr:rowOff>
    </xdr:from>
    <xdr:ext cx="469744"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088428" y="9741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40754</xdr:rowOff>
    </xdr:from>
    <xdr:to>
      <xdr:col>107</xdr:col>
      <xdr:colOff>50800</xdr:colOff>
      <xdr:row>59</xdr:row>
      <xdr:rowOff>41955</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19545300" y="10156304"/>
          <a:ext cx="889000" cy="1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21768</xdr:rowOff>
    </xdr:from>
    <xdr:to>
      <xdr:col>107</xdr:col>
      <xdr:colOff>101600</xdr:colOff>
      <xdr:row>58</xdr:row>
      <xdr:rowOff>123368</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0383500" y="9965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139895</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0199428" y="97410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41573</xdr:rowOff>
    </xdr:from>
    <xdr:to>
      <xdr:col>102</xdr:col>
      <xdr:colOff>114300</xdr:colOff>
      <xdr:row>59</xdr:row>
      <xdr:rowOff>41955</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a:off x="18656300" y="10157123"/>
          <a:ext cx="889000" cy="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9481</xdr:rowOff>
    </xdr:from>
    <xdr:to>
      <xdr:col>102</xdr:col>
      <xdr:colOff>165100</xdr:colOff>
      <xdr:row>58</xdr:row>
      <xdr:rowOff>111081</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19494500" y="9953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127608</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9310428" y="9728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160547</xdr:rowOff>
    </xdr:from>
    <xdr:to>
      <xdr:col>98</xdr:col>
      <xdr:colOff>38100</xdr:colOff>
      <xdr:row>58</xdr:row>
      <xdr:rowOff>90697</xdr:rowOff>
    </xdr:to>
    <xdr:sp macro="" textlink="">
      <xdr:nvSpPr>
        <xdr:cNvPr id="810" name="フローチャート: 判断 809">
          <a:extLst>
            <a:ext uri="{FF2B5EF4-FFF2-40B4-BE49-F238E27FC236}">
              <a16:creationId xmlns:a16="http://schemas.microsoft.com/office/drawing/2014/main" id="{00000000-0008-0000-0600-00002A030000}"/>
            </a:ext>
          </a:extLst>
        </xdr:cNvPr>
        <xdr:cNvSpPr/>
      </xdr:nvSpPr>
      <xdr:spPr>
        <a:xfrm>
          <a:off x="18605500" y="9933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107224</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8421428" y="9708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159918</xdr:rowOff>
    </xdr:from>
    <xdr:to>
      <xdr:col>116</xdr:col>
      <xdr:colOff>114300</xdr:colOff>
      <xdr:row>59</xdr:row>
      <xdr:rowOff>90068</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2110700" y="10104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74845</xdr:rowOff>
    </xdr:from>
    <xdr:ext cx="378565" cy="259045"/>
    <xdr:sp macro="" textlink="">
      <xdr:nvSpPr>
        <xdr:cNvPr id="818" name="貸付金該当値テキスト">
          <a:extLst>
            <a:ext uri="{FF2B5EF4-FFF2-40B4-BE49-F238E27FC236}">
              <a16:creationId xmlns:a16="http://schemas.microsoft.com/office/drawing/2014/main" id="{00000000-0008-0000-0600-000032030000}"/>
            </a:ext>
          </a:extLst>
        </xdr:cNvPr>
        <xdr:cNvSpPr txBox="1"/>
      </xdr:nvSpPr>
      <xdr:spPr>
        <a:xfrm>
          <a:off x="22212300" y="1001894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160909</xdr:rowOff>
    </xdr:from>
    <xdr:to>
      <xdr:col>112</xdr:col>
      <xdr:colOff>38100</xdr:colOff>
      <xdr:row>59</xdr:row>
      <xdr:rowOff>91059</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21272500" y="10105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82186</xdr:rowOff>
    </xdr:from>
    <xdr:ext cx="378565"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4017" y="101977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161404</xdr:rowOff>
    </xdr:from>
    <xdr:to>
      <xdr:col>107</xdr:col>
      <xdr:colOff>101600</xdr:colOff>
      <xdr:row>59</xdr:row>
      <xdr:rowOff>91554</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20383500" y="10105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82681</xdr:rowOff>
    </xdr:from>
    <xdr:ext cx="378565"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20245017" y="101982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162605</xdr:rowOff>
    </xdr:from>
    <xdr:to>
      <xdr:col>102</xdr:col>
      <xdr:colOff>165100</xdr:colOff>
      <xdr:row>59</xdr:row>
      <xdr:rowOff>92755</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19494500" y="1010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83882</xdr:rowOff>
    </xdr:from>
    <xdr:ext cx="378565"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9356017" y="1019943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162223</xdr:rowOff>
    </xdr:from>
    <xdr:to>
      <xdr:col>98</xdr:col>
      <xdr:colOff>38100</xdr:colOff>
      <xdr:row>59</xdr:row>
      <xdr:rowOff>92373</xdr:rowOff>
    </xdr:to>
    <xdr:sp macro="" textlink="">
      <xdr:nvSpPr>
        <xdr:cNvPr id="825" name="楕円 824">
          <a:extLst>
            <a:ext uri="{FF2B5EF4-FFF2-40B4-BE49-F238E27FC236}">
              <a16:creationId xmlns:a16="http://schemas.microsoft.com/office/drawing/2014/main" id="{00000000-0008-0000-0600-000039030000}"/>
            </a:ext>
          </a:extLst>
        </xdr:cNvPr>
        <xdr:cNvSpPr/>
      </xdr:nvSpPr>
      <xdr:spPr>
        <a:xfrm>
          <a:off x="18605500" y="10106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83500</xdr:rowOff>
    </xdr:from>
    <xdr:ext cx="378565"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8467017" y="101990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92727</xdr:rowOff>
    </xdr:from>
    <xdr:ext cx="53129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756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67</xdr:row>
      <xdr:rowOff>54627</xdr:rowOff>
    </xdr:from>
    <xdr:ext cx="53129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756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0" name="繰出金グラフ枠">
          <a:extLst>
            <a:ext uri="{FF2B5EF4-FFF2-40B4-BE49-F238E27FC236}">
              <a16:creationId xmlns:a16="http://schemas.microsoft.com/office/drawing/2014/main" id="{00000000-0008-0000-0600-00005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150140</xdr:rowOff>
    </xdr:from>
    <xdr:to>
      <xdr:col>116</xdr:col>
      <xdr:colOff>62864</xdr:colOff>
      <xdr:row>78</xdr:row>
      <xdr:rowOff>38658</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2159595" y="12151640"/>
          <a:ext cx="1269" cy="12601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42485</xdr:rowOff>
    </xdr:from>
    <xdr:ext cx="534377" cy="259045"/>
    <xdr:sp macro="" textlink="">
      <xdr:nvSpPr>
        <xdr:cNvPr id="852" name="繰出金最小値テキスト">
          <a:extLst>
            <a:ext uri="{FF2B5EF4-FFF2-40B4-BE49-F238E27FC236}">
              <a16:creationId xmlns:a16="http://schemas.microsoft.com/office/drawing/2014/main" id="{00000000-0008-0000-0600-000054030000}"/>
            </a:ext>
          </a:extLst>
        </xdr:cNvPr>
        <xdr:cNvSpPr txBox="1"/>
      </xdr:nvSpPr>
      <xdr:spPr>
        <a:xfrm>
          <a:off x="22212300" y="13415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38658</xdr:rowOff>
    </xdr:from>
    <xdr:to>
      <xdr:col>116</xdr:col>
      <xdr:colOff>152400</xdr:colOff>
      <xdr:row>78</xdr:row>
      <xdr:rowOff>38658</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2072600" y="13411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96817</xdr:rowOff>
    </xdr:from>
    <xdr:ext cx="534377" cy="259045"/>
    <xdr:sp macro="" textlink="">
      <xdr:nvSpPr>
        <xdr:cNvPr id="854" name="繰出金最大値テキスト">
          <a:extLst>
            <a:ext uri="{FF2B5EF4-FFF2-40B4-BE49-F238E27FC236}">
              <a16:creationId xmlns:a16="http://schemas.microsoft.com/office/drawing/2014/main" id="{00000000-0008-0000-0600-000056030000}"/>
            </a:ext>
          </a:extLst>
        </xdr:cNvPr>
        <xdr:cNvSpPr txBox="1"/>
      </xdr:nvSpPr>
      <xdr:spPr>
        <a:xfrm>
          <a:off x="22212300" y="11926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150140</xdr:rowOff>
    </xdr:from>
    <xdr:to>
      <xdr:col>116</xdr:col>
      <xdr:colOff>152400</xdr:colOff>
      <xdr:row>70</xdr:row>
      <xdr:rowOff>150140</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2151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42850</xdr:rowOff>
    </xdr:from>
    <xdr:to>
      <xdr:col>116</xdr:col>
      <xdr:colOff>63500</xdr:colOff>
      <xdr:row>73</xdr:row>
      <xdr:rowOff>119355</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21323300" y="12558700"/>
          <a:ext cx="838200" cy="76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64126</xdr:rowOff>
    </xdr:from>
    <xdr:ext cx="534377" cy="259045"/>
    <xdr:sp macro="" textlink="">
      <xdr:nvSpPr>
        <xdr:cNvPr id="857" name="繰出金平均値テキスト">
          <a:extLst>
            <a:ext uri="{FF2B5EF4-FFF2-40B4-BE49-F238E27FC236}">
              <a16:creationId xmlns:a16="http://schemas.microsoft.com/office/drawing/2014/main" id="{00000000-0008-0000-0600-000059030000}"/>
            </a:ext>
          </a:extLst>
        </xdr:cNvPr>
        <xdr:cNvSpPr txBox="1"/>
      </xdr:nvSpPr>
      <xdr:spPr>
        <a:xfrm>
          <a:off x="22212300" y="127514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85699</xdr:rowOff>
    </xdr:from>
    <xdr:to>
      <xdr:col>116</xdr:col>
      <xdr:colOff>114300</xdr:colOff>
      <xdr:row>75</xdr:row>
      <xdr:rowOff>15849</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2110700" y="12772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119355</xdr:rowOff>
    </xdr:from>
    <xdr:to>
      <xdr:col>111</xdr:col>
      <xdr:colOff>177800</xdr:colOff>
      <xdr:row>74</xdr:row>
      <xdr:rowOff>52680</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flipV="1">
          <a:off x="20434300" y="12635205"/>
          <a:ext cx="889000" cy="104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74</xdr:row>
      <xdr:rowOff>126429</xdr:rowOff>
    </xdr:from>
    <xdr:to>
      <xdr:col>112</xdr:col>
      <xdr:colOff>38100</xdr:colOff>
      <xdr:row>75</xdr:row>
      <xdr:rowOff>56579</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1272500" y="12813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47706</xdr:rowOff>
    </xdr:from>
    <xdr:ext cx="534377"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056111" y="129064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52680</xdr:rowOff>
    </xdr:from>
    <xdr:to>
      <xdr:col>107</xdr:col>
      <xdr:colOff>50800</xdr:colOff>
      <xdr:row>74</xdr:row>
      <xdr:rowOff>113716</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flipV="1">
          <a:off x="19545300" y="12739980"/>
          <a:ext cx="889000" cy="610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14605</xdr:rowOff>
    </xdr:from>
    <xdr:to>
      <xdr:col>107</xdr:col>
      <xdr:colOff>101600</xdr:colOff>
      <xdr:row>75</xdr:row>
      <xdr:rowOff>116205</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20383500" y="1287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107332</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167111" y="12966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113716</xdr:rowOff>
    </xdr:from>
    <xdr:to>
      <xdr:col>102</xdr:col>
      <xdr:colOff>114300</xdr:colOff>
      <xdr:row>75</xdr:row>
      <xdr:rowOff>6236</xdr:rowOff>
    </xdr:to>
    <xdr:cxnSp macro="">
      <xdr:nvCxnSpPr>
        <xdr:cNvPr id="865" name="直線コネクタ 864">
          <a:extLst>
            <a:ext uri="{FF2B5EF4-FFF2-40B4-BE49-F238E27FC236}">
              <a16:creationId xmlns:a16="http://schemas.microsoft.com/office/drawing/2014/main" id="{00000000-0008-0000-0600-000061030000}"/>
            </a:ext>
          </a:extLst>
        </xdr:cNvPr>
        <xdr:cNvCxnSpPr/>
      </xdr:nvCxnSpPr>
      <xdr:spPr>
        <a:xfrm flipV="1">
          <a:off x="18656300" y="12801016"/>
          <a:ext cx="889000" cy="63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47142</xdr:rowOff>
    </xdr:from>
    <xdr:to>
      <xdr:col>102</xdr:col>
      <xdr:colOff>165100</xdr:colOff>
      <xdr:row>75</xdr:row>
      <xdr:rowOff>148741</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19494500" y="12905892"/>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139870</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278111" y="12998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63830</xdr:rowOff>
    </xdr:from>
    <xdr:to>
      <xdr:col>98</xdr:col>
      <xdr:colOff>38100</xdr:colOff>
      <xdr:row>75</xdr:row>
      <xdr:rowOff>165430</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8605500" y="12922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156557</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389111" y="13015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72</xdr:row>
      <xdr:rowOff>163500</xdr:rowOff>
    </xdr:from>
    <xdr:to>
      <xdr:col>116</xdr:col>
      <xdr:colOff>114300</xdr:colOff>
      <xdr:row>73</xdr:row>
      <xdr:rowOff>93650</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22110700" y="1250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14927</xdr:rowOff>
    </xdr:from>
    <xdr:ext cx="534377" cy="259045"/>
    <xdr:sp macro="" textlink="">
      <xdr:nvSpPr>
        <xdr:cNvPr id="876" name="繰出金該当値テキスト">
          <a:extLst>
            <a:ext uri="{FF2B5EF4-FFF2-40B4-BE49-F238E27FC236}">
              <a16:creationId xmlns:a16="http://schemas.microsoft.com/office/drawing/2014/main" id="{00000000-0008-0000-0600-00006C030000}"/>
            </a:ext>
          </a:extLst>
        </xdr:cNvPr>
        <xdr:cNvSpPr txBox="1"/>
      </xdr:nvSpPr>
      <xdr:spPr>
        <a:xfrm>
          <a:off x="22212300" y="12359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68555</xdr:rowOff>
    </xdr:from>
    <xdr:to>
      <xdr:col>112</xdr:col>
      <xdr:colOff>38100</xdr:colOff>
      <xdr:row>73</xdr:row>
      <xdr:rowOff>170155</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1272500" y="12584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15232</xdr:rowOff>
    </xdr:from>
    <xdr:ext cx="534377"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21056111" y="12359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1880</xdr:rowOff>
    </xdr:from>
    <xdr:to>
      <xdr:col>107</xdr:col>
      <xdr:colOff>101600</xdr:colOff>
      <xdr:row>74</xdr:row>
      <xdr:rowOff>103480</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0383500" y="12689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120007</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0167111" y="12464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62916</xdr:rowOff>
    </xdr:from>
    <xdr:to>
      <xdr:col>102</xdr:col>
      <xdr:colOff>165100</xdr:colOff>
      <xdr:row>74</xdr:row>
      <xdr:rowOff>164516</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19494500" y="12750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9593</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9278111" y="12525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126886</xdr:rowOff>
    </xdr:from>
    <xdr:to>
      <xdr:col>98</xdr:col>
      <xdr:colOff>38100</xdr:colOff>
      <xdr:row>75</xdr:row>
      <xdr:rowOff>57036</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8605500" y="12814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73563</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389111" y="12589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9" name="前年度繰上充用金グラフ枠">
          <a:extLst>
            <a:ext uri="{FF2B5EF4-FFF2-40B4-BE49-F238E27FC236}">
              <a16:creationId xmlns:a16="http://schemas.microsoft.com/office/drawing/2014/main" id="{00000000-0008-0000-0600-000083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1" name="前年度繰上充用金最小値テキスト">
          <a:extLst>
            <a:ext uri="{FF2B5EF4-FFF2-40B4-BE49-F238E27FC236}">
              <a16:creationId xmlns:a16="http://schemas.microsoft.com/office/drawing/2014/main" id="{00000000-0008-0000-0600-000085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3" name="前年度繰上充用金最大値テキスト">
          <a:extLst>
            <a:ext uri="{FF2B5EF4-FFF2-40B4-BE49-F238E27FC236}">
              <a16:creationId xmlns:a16="http://schemas.microsoft.com/office/drawing/2014/main" id="{00000000-0008-0000-0600-000087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6" name="前年度繰上充用金平均値テキスト">
          <a:extLst>
            <a:ext uri="{FF2B5EF4-FFF2-40B4-BE49-F238E27FC236}">
              <a16:creationId xmlns:a16="http://schemas.microsoft.com/office/drawing/2014/main" id="{00000000-0008-0000-0600-00008A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5" name="前年度繰上充用金該当値テキスト">
          <a:extLst>
            <a:ext uri="{FF2B5EF4-FFF2-40B4-BE49-F238E27FC236}">
              <a16:creationId xmlns:a16="http://schemas.microsoft.com/office/drawing/2014/main" id="{00000000-0008-0000-0600-00009D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4" name="正方形/長方形 933">
          <a:extLst>
            <a:ext uri="{FF2B5EF4-FFF2-40B4-BE49-F238E27FC236}">
              <a16:creationId xmlns:a16="http://schemas.microsoft.com/office/drawing/2014/main" id="{00000000-0008-0000-0600-0000A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5" name="正方形/長方形 934">
          <a:extLst>
            <a:ext uri="{FF2B5EF4-FFF2-40B4-BE49-F238E27FC236}">
              <a16:creationId xmlns:a16="http://schemas.microsoft.com/office/drawing/2014/main" id="{00000000-0008-0000-0600-0000A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ja-JP" sz="1100">
              <a:solidFill>
                <a:schemeClr val="dk1"/>
              </a:solidFill>
              <a:effectLst/>
              <a:latin typeface="+mn-lt"/>
              <a:ea typeface="+mn-ea"/>
              <a:cs typeface="+mn-cs"/>
            </a:rPr>
            <a:t>　</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扶助費は住民一人当たり</a:t>
          </a:r>
          <a:r>
            <a:rPr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183,968</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円となっており、令和</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５</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年度と比較すると</a:t>
          </a:r>
          <a:r>
            <a:rPr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4.4</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ポイントの増加である。これは、主に国事業である</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定額減税補足給付金及び低所得者支援給付金</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の影響によるものであるが、障害福祉サービス等や生活保護費なども増加していることから類似団体平均を上回っている。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普通建設事業費</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のうち新規設備については、</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住民一人当たり</a:t>
          </a:r>
          <a:r>
            <a:rPr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36,551</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円、令和</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５</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年度と比較すると</a:t>
          </a:r>
          <a:r>
            <a:rPr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2.7</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ポイントの</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減少</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であり、類似団体平均を上回っている。これは、</a:t>
          </a:r>
          <a:r>
            <a:rPr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小中学校親子給食調理場建設工事</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などによるものである。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大阪府寝屋川市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224,378
220,536
24.70
106,589,940
105,319,505
1,248,678
51,273,201
62,977,919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3974</xdr:colOff>
      <xdr:row>40</xdr:row>
      <xdr:rowOff>111777</xdr:rowOff>
    </xdr:from>
    <xdr:ext cx="377026"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384974" y="6969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159512</xdr:rowOff>
    </xdr:from>
    <xdr:to>
      <xdr:col>24</xdr:col>
      <xdr:colOff>62865</xdr:colOff>
      <xdr:row>37</xdr:row>
      <xdr:rowOff>138938</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03012"/>
          <a:ext cx="1270" cy="1179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142765</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486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138938</xdr:rowOff>
    </xdr:from>
    <xdr:to>
      <xdr:col>24</xdr:col>
      <xdr:colOff>152400</xdr:colOff>
      <xdr:row>37</xdr:row>
      <xdr:rowOff>138938</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482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106189</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78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2,874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159512</xdr:rowOff>
    </xdr:from>
    <xdr:to>
      <xdr:col>24</xdr:col>
      <xdr:colOff>152400</xdr:colOff>
      <xdr:row>30</xdr:row>
      <xdr:rowOff>159512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030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119126</xdr:rowOff>
    </xdr:from>
    <xdr:to>
      <xdr:col>24</xdr:col>
      <xdr:colOff>63500</xdr:colOff>
      <xdr:row>35</xdr:row>
      <xdr:rowOff>146558</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3797300" y="6119876"/>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30243</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8595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7366</xdr:rowOff>
    </xdr:from>
    <xdr:to>
      <xdr:col>24</xdr:col>
      <xdr:colOff>114300</xdr:colOff>
      <xdr:row>35</xdr:row>
      <xdr:rowOff>108966</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008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119126</xdr:rowOff>
    </xdr:from>
    <xdr:to>
      <xdr:col>19</xdr:col>
      <xdr:colOff>177800</xdr:colOff>
      <xdr:row>35</xdr:row>
      <xdr:rowOff>138938</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119876"/>
          <a:ext cx="889000" cy="19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27940</xdr:rowOff>
    </xdr:from>
    <xdr:to>
      <xdr:col>20</xdr:col>
      <xdr:colOff>38100</xdr:colOff>
      <xdr:row>35</xdr:row>
      <xdr:rowOff>129540</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028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146067</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5803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108458</xdr:rowOff>
    </xdr:from>
    <xdr:to>
      <xdr:col>15</xdr:col>
      <xdr:colOff>50800</xdr:colOff>
      <xdr:row>35</xdr:row>
      <xdr:rowOff>138938</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6109208"/>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42418</xdr:rowOff>
    </xdr:from>
    <xdr:to>
      <xdr:col>15</xdr:col>
      <xdr:colOff>101600</xdr:colOff>
      <xdr:row>35</xdr:row>
      <xdr:rowOff>144018</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4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160545</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5818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108458</xdr:rowOff>
    </xdr:from>
    <xdr:to>
      <xdr:col>10</xdr:col>
      <xdr:colOff>114300</xdr:colOff>
      <xdr:row>35</xdr:row>
      <xdr:rowOff>117602</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610920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56134</xdr:rowOff>
    </xdr:from>
    <xdr:to>
      <xdr:col>10</xdr:col>
      <xdr:colOff>165100</xdr:colOff>
      <xdr:row>35</xdr:row>
      <xdr:rowOff>157734</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56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2811</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5832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58420</xdr:rowOff>
    </xdr:from>
    <xdr:to>
      <xdr:col>6</xdr:col>
      <xdr:colOff>38100</xdr:colOff>
      <xdr:row>35</xdr:row>
      <xdr:rowOff>160020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59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5097</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5834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95758</xdr:rowOff>
    </xdr:from>
    <xdr:to>
      <xdr:col>24</xdr:col>
      <xdr:colOff>114300</xdr:colOff>
      <xdr:row>36</xdr:row>
      <xdr:rowOff>25908</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096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74185</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0749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68326</xdr:rowOff>
    </xdr:from>
    <xdr:to>
      <xdr:col>20</xdr:col>
      <xdr:colOff>38100</xdr:colOff>
      <xdr:row>35</xdr:row>
      <xdr:rowOff>169926</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069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161053</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161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88138</xdr:rowOff>
    </xdr:from>
    <xdr:to>
      <xdr:col>15</xdr:col>
      <xdr:colOff>101600</xdr:colOff>
      <xdr:row>36</xdr:row>
      <xdr:rowOff>18288</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088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9415</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181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57658</xdr:rowOff>
    </xdr:from>
    <xdr:to>
      <xdr:col>10</xdr:col>
      <xdr:colOff>165100</xdr:colOff>
      <xdr:row>35</xdr:row>
      <xdr:rowOff>159258</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058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150385</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151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66802</xdr:rowOff>
    </xdr:from>
    <xdr:to>
      <xdr:col>6</xdr:col>
      <xdr:colOff>38100</xdr:colOff>
      <xdr:row>35</xdr:row>
      <xdr:rowOff>168402</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067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159529</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160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73677</xdr:rowOff>
    </xdr:from>
    <xdr:ext cx="53129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35577</xdr:rowOff>
    </xdr:from>
    <xdr:ext cx="531299"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53</xdr:row>
      <xdr:rowOff>168927</xdr:rowOff>
    </xdr:from>
    <xdr:ext cx="53129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230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53</xdr:row>
      <xdr:rowOff>57671</xdr:rowOff>
    </xdr:from>
    <xdr:to>
      <xdr:col>24</xdr:col>
      <xdr:colOff>62865</xdr:colOff>
      <xdr:row>59</xdr:row>
      <xdr:rowOff>46812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633595" y="9144521"/>
          <a:ext cx="1270" cy="10178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50639</xdr:rowOff>
    </xdr:from>
    <xdr:ext cx="534377" cy="259045"/>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686300" y="10166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46812</xdr:rowOff>
    </xdr:from>
    <xdr:to>
      <xdr:col>24</xdr:col>
      <xdr:colOff>152400</xdr:colOff>
      <xdr:row>59</xdr:row>
      <xdr:rowOff>46812</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101623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4348</xdr:rowOff>
    </xdr:from>
    <xdr:ext cx="599010" cy="25904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686300" y="89197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109,959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53</xdr:row>
      <xdr:rowOff>57671</xdr:rowOff>
    </xdr:from>
    <xdr:to>
      <xdr:col>24</xdr:col>
      <xdr:colOff>152400</xdr:colOff>
      <xdr:row>53</xdr:row>
      <xdr:rowOff>57671</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9144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136004</xdr:rowOff>
    </xdr:from>
    <xdr:to>
      <xdr:col>24</xdr:col>
      <xdr:colOff>63500</xdr:colOff>
      <xdr:row>57</xdr:row>
      <xdr:rowOff>162458</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flipV="1">
          <a:off x="3797300" y="9908654"/>
          <a:ext cx="838200" cy="26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85158</xdr:rowOff>
    </xdr:from>
    <xdr:ext cx="534377" cy="259045"/>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686300" y="98578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106731</xdr:rowOff>
    </xdr:from>
    <xdr:to>
      <xdr:col>24</xdr:col>
      <xdr:colOff>114300</xdr:colOff>
      <xdr:row>58</xdr:row>
      <xdr:rowOff>36881</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584700" y="9879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60846</xdr:rowOff>
    </xdr:from>
    <xdr:to>
      <xdr:col>19</xdr:col>
      <xdr:colOff>177800</xdr:colOff>
      <xdr:row>57</xdr:row>
      <xdr:rowOff>162458</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2908300" y="9833496"/>
          <a:ext cx="889000" cy="101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168542</xdr:rowOff>
    </xdr:from>
    <xdr:to>
      <xdr:col>20</xdr:col>
      <xdr:colOff>38100</xdr:colOff>
      <xdr:row>58</xdr:row>
      <xdr:rowOff>98692</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746500" y="9941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89819</xdr:rowOff>
    </xdr:from>
    <xdr:ext cx="534377"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530111" y="10033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47599</xdr:rowOff>
    </xdr:from>
    <xdr:to>
      <xdr:col>15</xdr:col>
      <xdr:colOff>50800</xdr:colOff>
      <xdr:row>57</xdr:row>
      <xdr:rowOff>60846</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2019300" y="9820249"/>
          <a:ext cx="889000" cy="13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145872</xdr:rowOff>
    </xdr:from>
    <xdr:to>
      <xdr:col>15</xdr:col>
      <xdr:colOff>101600</xdr:colOff>
      <xdr:row>58</xdr:row>
      <xdr:rowOff>76022</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857500" y="9918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67149</xdr:rowOff>
    </xdr:from>
    <xdr:ext cx="534377"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641111" y="10011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50</xdr:row>
      <xdr:rowOff>51156</xdr:rowOff>
    </xdr:from>
    <xdr:to>
      <xdr:col>10</xdr:col>
      <xdr:colOff>114300</xdr:colOff>
      <xdr:row>57</xdr:row>
      <xdr:rowOff>47599</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a:off x="1130300" y="8623656"/>
          <a:ext cx="889000" cy="1196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146786</xdr:rowOff>
    </xdr:from>
    <xdr:to>
      <xdr:col>10</xdr:col>
      <xdr:colOff>165100</xdr:colOff>
      <xdr:row>58</xdr:row>
      <xdr:rowOff>76936</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968500" y="9919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68063</xdr:rowOff>
    </xdr:from>
    <xdr:ext cx="534377"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752111" y="100121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50</xdr:row>
      <xdr:rowOff>124523</xdr:rowOff>
    </xdr:from>
    <xdr:to>
      <xdr:col>6</xdr:col>
      <xdr:colOff>38100</xdr:colOff>
      <xdr:row>51</xdr:row>
      <xdr:rowOff>54673</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79500" y="8697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51</xdr:row>
      <xdr:rowOff>45800</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830795" y="8789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85204</xdr:rowOff>
    </xdr:from>
    <xdr:to>
      <xdr:col>24</xdr:col>
      <xdr:colOff>114300</xdr:colOff>
      <xdr:row>58</xdr:row>
      <xdr:rowOff>15354</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584700" y="9857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108081</xdr:rowOff>
    </xdr:from>
    <xdr:ext cx="534377" cy="259045"/>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686300" y="9709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111658</xdr:rowOff>
    </xdr:from>
    <xdr:to>
      <xdr:col>20</xdr:col>
      <xdr:colOff>38100</xdr:colOff>
      <xdr:row>58</xdr:row>
      <xdr:rowOff>41808</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746500" y="9884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58335</xdr:rowOff>
    </xdr:from>
    <xdr:ext cx="534377"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530111" y="9659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10046</xdr:rowOff>
    </xdr:from>
    <xdr:to>
      <xdr:col>15</xdr:col>
      <xdr:colOff>101600</xdr:colOff>
      <xdr:row>57</xdr:row>
      <xdr:rowOff>111646</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857500" y="9782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128173</xdr:rowOff>
    </xdr:from>
    <xdr:ext cx="534377"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641111" y="9557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168249</xdr:rowOff>
    </xdr:from>
    <xdr:to>
      <xdr:col>10</xdr:col>
      <xdr:colOff>165100</xdr:colOff>
      <xdr:row>57</xdr:row>
      <xdr:rowOff>98399</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968500" y="9769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114926</xdr:rowOff>
    </xdr:from>
    <xdr:ext cx="534377"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752111" y="9544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50</xdr:row>
      <xdr:rowOff>356</xdr:rowOff>
    </xdr:from>
    <xdr:to>
      <xdr:col>6</xdr:col>
      <xdr:colOff>38100</xdr:colOff>
      <xdr:row>50</xdr:row>
      <xdr:rowOff>101956</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79500" y="8572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48</xdr:row>
      <xdr:rowOff>118483</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830795" y="8348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00000000-0008-0000-07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151046</xdr:rowOff>
    </xdr:from>
    <xdr:to>
      <xdr:col>24</xdr:col>
      <xdr:colOff>62865</xdr:colOff>
      <xdr:row>78</xdr:row>
      <xdr:rowOff>121518</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4633595" y="12323996"/>
          <a:ext cx="1270" cy="11706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125345</xdr:rowOff>
    </xdr:from>
    <xdr:ext cx="599010" cy="259045"/>
    <xdr:sp macro="" textlink="">
      <xdr:nvSpPr>
        <xdr:cNvPr id="173" name="民生費最小値テキスト">
          <a:extLst>
            <a:ext uri="{FF2B5EF4-FFF2-40B4-BE49-F238E27FC236}">
              <a16:creationId xmlns:a16="http://schemas.microsoft.com/office/drawing/2014/main" id="{00000000-0008-0000-0700-0000AD000000}"/>
            </a:ext>
          </a:extLst>
        </xdr:cNvPr>
        <xdr:cNvSpPr txBox="1"/>
      </xdr:nvSpPr>
      <xdr:spPr>
        <a:xfrm>
          <a:off x="4686300" y="13498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121518</xdr:rowOff>
    </xdr:from>
    <xdr:to>
      <xdr:col>24</xdr:col>
      <xdr:colOff>152400</xdr:colOff>
      <xdr:row>78</xdr:row>
      <xdr:rowOff>121518</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3494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97723</xdr:rowOff>
    </xdr:from>
    <xdr:ext cx="599010" cy="259045"/>
    <xdr:sp macro="" textlink="">
      <xdr:nvSpPr>
        <xdr:cNvPr id="175" name="民生費最大値テキスト">
          <a:extLst>
            <a:ext uri="{FF2B5EF4-FFF2-40B4-BE49-F238E27FC236}">
              <a16:creationId xmlns:a16="http://schemas.microsoft.com/office/drawing/2014/main" id="{00000000-0008-0000-0700-0000AF000000}"/>
            </a:ext>
          </a:extLst>
        </xdr:cNvPr>
        <xdr:cNvSpPr txBox="1"/>
      </xdr:nvSpPr>
      <xdr:spPr>
        <a:xfrm>
          <a:off x="4686300" y="12099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316,011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151046</xdr:rowOff>
    </xdr:from>
    <xdr:to>
      <xdr:col>24</xdr:col>
      <xdr:colOff>152400</xdr:colOff>
      <xdr:row>71</xdr:row>
      <xdr:rowOff>151046</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2323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91816</xdr:rowOff>
    </xdr:from>
    <xdr:to>
      <xdr:col>24</xdr:col>
      <xdr:colOff>63500</xdr:colOff>
      <xdr:row>74</xdr:row>
      <xdr:rowOff>137185</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3797300" y="12779116"/>
          <a:ext cx="838200" cy="45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5537</xdr:rowOff>
    </xdr:from>
    <xdr:ext cx="599010" cy="259045"/>
    <xdr:sp macro="" textlink="">
      <xdr:nvSpPr>
        <xdr:cNvPr id="178" name="民生費平均値テキスト">
          <a:extLst>
            <a:ext uri="{FF2B5EF4-FFF2-40B4-BE49-F238E27FC236}">
              <a16:creationId xmlns:a16="http://schemas.microsoft.com/office/drawing/2014/main" id="{00000000-0008-0000-0700-0000B2000000}"/>
            </a:ext>
          </a:extLst>
        </xdr:cNvPr>
        <xdr:cNvSpPr txBox="1"/>
      </xdr:nvSpPr>
      <xdr:spPr>
        <a:xfrm>
          <a:off x="4686300" y="1303573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213,109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27110</xdr:rowOff>
    </xdr:from>
    <xdr:to>
      <xdr:col>24</xdr:col>
      <xdr:colOff>114300</xdr:colOff>
      <xdr:row>76</xdr:row>
      <xdr:rowOff>128710</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4584700" y="1305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137185</xdr:rowOff>
    </xdr:from>
    <xdr:to>
      <xdr:col>19</xdr:col>
      <xdr:colOff>177800</xdr:colOff>
      <xdr:row>75</xdr:row>
      <xdr:rowOff>128484</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908300" y="12824485"/>
          <a:ext cx="889000" cy="162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98409</xdr:rowOff>
    </xdr:from>
    <xdr:to>
      <xdr:col>20</xdr:col>
      <xdr:colOff>38100</xdr:colOff>
      <xdr:row>77</xdr:row>
      <xdr:rowOff>28559</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3746500" y="13128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19686</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3497795" y="13221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203,752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106157</xdr:rowOff>
    </xdr:from>
    <xdr:to>
      <xdr:col>15</xdr:col>
      <xdr:colOff>50800</xdr:colOff>
      <xdr:row>75</xdr:row>
      <xdr:rowOff>128484</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a:off x="2019300" y="12964907"/>
          <a:ext cx="889000" cy="22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3663</xdr:rowOff>
    </xdr:from>
    <xdr:to>
      <xdr:col>15</xdr:col>
      <xdr:colOff>101600</xdr:colOff>
      <xdr:row>77</xdr:row>
      <xdr:rowOff>105263</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2857500" y="1320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96390</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2608795" y="13298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106157</xdr:rowOff>
    </xdr:from>
    <xdr:to>
      <xdr:col>10</xdr:col>
      <xdr:colOff>114300</xdr:colOff>
      <xdr:row>77</xdr:row>
      <xdr:rowOff>15974</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flipV="1">
          <a:off x="1130300" y="12964907"/>
          <a:ext cx="889000" cy="252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123639</xdr:rowOff>
    </xdr:from>
    <xdr:to>
      <xdr:col>10</xdr:col>
      <xdr:colOff>165100</xdr:colOff>
      <xdr:row>77</xdr:row>
      <xdr:rowOff>53789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968500" y="1315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44916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1719795" y="13246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147239</xdr:rowOff>
    </xdr:from>
    <xdr:to>
      <xdr:col>6</xdr:col>
      <xdr:colOff>38100</xdr:colOff>
      <xdr:row>78</xdr:row>
      <xdr:rowOff>77389</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079500" y="13348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68516</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830795" y="13441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41016</xdr:rowOff>
    </xdr:from>
    <xdr:to>
      <xdr:col>24</xdr:col>
      <xdr:colOff>114300</xdr:colOff>
      <xdr:row>74</xdr:row>
      <xdr:rowOff>142616</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4584700" y="12728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63893</xdr:rowOff>
    </xdr:from>
    <xdr:ext cx="599010" cy="259045"/>
    <xdr:sp macro="" textlink="">
      <xdr:nvSpPr>
        <xdr:cNvPr id="197" name="民生費該当値テキスト">
          <a:extLst>
            <a:ext uri="{FF2B5EF4-FFF2-40B4-BE49-F238E27FC236}">
              <a16:creationId xmlns:a16="http://schemas.microsoft.com/office/drawing/2014/main" id="{00000000-0008-0000-0700-0000C5000000}"/>
            </a:ext>
          </a:extLst>
        </xdr:cNvPr>
        <xdr:cNvSpPr txBox="1"/>
      </xdr:nvSpPr>
      <xdr:spPr>
        <a:xfrm>
          <a:off x="4686300" y="12579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86385</xdr:rowOff>
    </xdr:from>
    <xdr:to>
      <xdr:col>20</xdr:col>
      <xdr:colOff>38100</xdr:colOff>
      <xdr:row>75</xdr:row>
      <xdr:rowOff>16535</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3746500" y="12773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33062</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3497795" y="125489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77684</xdr:rowOff>
    </xdr:from>
    <xdr:to>
      <xdr:col>15</xdr:col>
      <xdr:colOff>101600</xdr:colOff>
      <xdr:row>76</xdr:row>
      <xdr:rowOff>7834</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2857500" y="12936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24361</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2608795" y="12711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55357</xdr:rowOff>
    </xdr:from>
    <xdr:to>
      <xdr:col>10</xdr:col>
      <xdr:colOff>165100</xdr:colOff>
      <xdr:row>75</xdr:row>
      <xdr:rowOff>156958</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968500" y="12914107"/>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2034</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1719795" y="12689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136624</xdr:rowOff>
    </xdr:from>
    <xdr:to>
      <xdr:col>6</xdr:col>
      <xdr:colOff>38100</xdr:colOff>
      <xdr:row>77</xdr:row>
      <xdr:rowOff>66774</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079500" y="13166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83301</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830795" y="12942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168927</xdr:rowOff>
    </xdr:from>
    <xdr:ext cx="53129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230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54627</xdr:rowOff>
    </xdr:from>
    <xdr:ext cx="53129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230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92</xdr:row>
      <xdr:rowOff>111777</xdr:rowOff>
    </xdr:from>
    <xdr:ext cx="53129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230701" y="15885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89</xdr:row>
      <xdr:rowOff>168927</xdr:rowOff>
    </xdr:from>
    <xdr:ext cx="53129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230701" y="15427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衛生費グラフ枠">
          <a:extLst>
            <a:ext uri="{FF2B5EF4-FFF2-40B4-BE49-F238E27FC236}">
              <a16:creationId xmlns:a16="http://schemas.microsoft.com/office/drawing/2014/main" id="{00000000-0008-0000-07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95535</xdr:rowOff>
    </xdr:from>
    <xdr:to>
      <xdr:col>24</xdr:col>
      <xdr:colOff>62865</xdr:colOff>
      <xdr:row>97</xdr:row>
      <xdr:rowOff>152090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flipV="1">
          <a:off x="4633595" y="15526035"/>
          <a:ext cx="1270" cy="12567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155917</xdr:rowOff>
    </xdr:from>
    <xdr:ext cx="534377" cy="259045"/>
    <xdr:sp macro="" textlink="">
      <xdr:nvSpPr>
        <xdr:cNvPr id="229" name="衛生費最小値テキスト">
          <a:extLst>
            <a:ext uri="{FF2B5EF4-FFF2-40B4-BE49-F238E27FC236}">
              <a16:creationId xmlns:a16="http://schemas.microsoft.com/office/drawing/2014/main" id="{00000000-0008-0000-0700-0000E5000000}"/>
            </a:ext>
          </a:extLst>
        </xdr:cNvPr>
        <xdr:cNvSpPr txBox="1"/>
      </xdr:nvSpPr>
      <xdr:spPr>
        <a:xfrm>
          <a:off x="4686300" y="16786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152090</xdr:rowOff>
    </xdr:from>
    <xdr:to>
      <xdr:col>24</xdr:col>
      <xdr:colOff>152400</xdr:colOff>
      <xdr:row>97</xdr:row>
      <xdr:rowOff>152090</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4546600" y="16782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42212</xdr:rowOff>
    </xdr:from>
    <xdr:ext cx="534377" cy="259045"/>
    <xdr:sp macro="" textlink="">
      <xdr:nvSpPr>
        <xdr:cNvPr id="231" name="衛生費最大値テキスト">
          <a:extLst>
            <a:ext uri="{FF2B5EF4-FFF2-40B4-BE49-F238E27FC236}">
              <a16:creationId xmlns:a16="http://schemas.microsoft.com/office/drawing/2014/main" id="{00000000-0008-0000-0700-0000E7000000}"/>
            </a:ext>
          </a:extLst>
        </xdr:cNvPr>
        <xdr:cNvSpPr txBox="1"/>
      </xdr:nvSpPr>
      <xdr:spPr>
        <a:xfrm>
          <a:off x="4686300" y="15301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81,932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95535</xdr:rowOff>
    </xdr:from>
    <xdr:to>
      <xdr:col>24</xdr:col>
      <xdr:colOff>152400</xdr:colOff>
      <xdr:row>90</xdr:row>
      <xdr:rowOff>95535</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5526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36990</xdr:rowOff>
    </xdr:from>
    <xdr:to>
      <xdr:col>24</xdr:col>
      <xdr:colOff>63500</xdr:colOff>
      <xdr:row>97</xdr:row>
      <xdr:rowOff>152090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3797300" y="16667640"/>
          <a:ext cx="838200" cy="11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12084</xdr:rowOff>
    </xdr:from>
    <xdr:ext cx="534377" cy="259045"/>
    <xdr:sp macro="" textlink="">
      <xdr:nvSpPr>
        <xdr:cNvPr id="234" name="衛生費平均値テキスト">
          <a:extLst>
            <a:ext uri="{FF2B5EF4-FFF2-40B4-BE49-F238E27FC236}">
              <a16:creationId xmlns:a16="http://schemas.microsoft.com/office/drawing/2014/main" id="{00000000-0008-0000-0700-0000EA000000}"/>
            </a:ext>
          </a:extLst>
        </xdr:cNvPr>
        <xdr:cNvSpPr txBox="1"/>
      </xdr:nvSpPr>
      <xdr:spPr>
        <a:xfrm>
          <a:off x="4686300" y="162998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160657</xdr:rowOff>
    </xdr:from>
    <xdr:to>
      <xdr:col>24</xdr:col>
      <xdr:colOff>114300</xdr:colOff>
      <xdr:row>96</xdr:row>
      <xdr:rowOff>90807</xdr:rowOff>
    </xdr:to>
    <xdr:sp macro="" textlink="">
      <xdr:nvSpPr>
        <xdr:cNvPr id="235" name="フローチャート: 判断 234">
          <a:extLst>
            <a:ext uri="{FF2B5EF4-FFF2-40B4-BE49-F238E27FC236}">
              <a16:creationId xmlns:a16="http://schemas.microsoft.com/office/drawing/2014/main" id="{00000000-0008-0000-0700-0000EB000000}"/>
            </a:ext>
          </a:extLst>
        </xdr:cNvPr>
        <xdr:cNvSpPr/>
      </xdr:nvSpPr>
      <xdr:spPr>
        <a:xfrm>
          <a:off x="4584700" y="16448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116703</xdr:rowOff>
    </xdr:from>
    <xdr:to>
      <xdr:col>19</xdr:col>
      <xdr:colOff>177800</xdr:colOff>
      <xdr:row>97</xdr:row>
      <xdr:rowOff>36990</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2908300" y="16404453"/>
          <a:ext cx="889000" cy="263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103987</xdr:rowOff>
    </xdr:from>
    <xdr:to>
      <xdr:col>20</xdr:col>
      <xdr:colOff>38100</xdr:colOff>
      <xdr:row>96</xdr:row>
      <xdr:rowOff>34137</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3746500" y="1639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50664</xdr:rowOff>
    </xdr:from>
    <xdr:ext cx="534377"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3530111" y="16166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116703</xdr:rowOff>
    </xdr:from>
    <xdr:to>
      <xdr:col>15</xdr:col>
      <xdr:colOff>50800</xdr:colOff>
      <xdr:row>96</xdr:row>
      <xdr:rowOff>4643</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2019300" y="16404453"/>
          <a:ext cx="889000" cy="5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119190</xdr:rowOff>
    </xdr:from>
    <xdr:to>
      <xdr:col>15</xdr:col>
      <xdr:colOff>101600</xdr:colOff>
      <xdr:row>95</xdr:row>
      <xdr:rowOff>49340</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2857500" y="16235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65867</xdr:rowOff>
    </xdr:from>
    <xdr:ext cx="534377"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2641111" y="16010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4643</xdr:rowOff>
    </xdr:from>
    <xdr:to>
      <xdr:col>10</xdr:col>
      <xdr:colOff>114300</xdr:colOff>
      <xdr:row>97</xdr:row>
      <xdr:rowOff>155587</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flipV="1">
          <a:off x="1130300" y="16463843"/>
          <a:ext cx="889000" cy="322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166326</xdr:rowOff>
    </xdr:from>
    <xdr:to>
      <xdr:col>10</xdr:col>
      <xdr:colOff>165100</xdr:colOff>
      <xdr:row>95</xdr:row>
      <xdr:rowOff>96476</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1968500" y="16282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113003</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752111" y="16057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73995</xdr:rowOff>
    </xdr:from>
    <xdr:to>
      <xdr:col>6</xdr:col>
      <xdr:colOff>38100</xdr:colOff>
      <xdr:row>97</xdr:row>
      <xdr:rowOff>4145</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079500" y="16533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20672</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863111" y="16308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101290</xdr:rowOff>
    </xdr:from>
    <xdr:to>
      <xdr:col>24</xdr:col>
      <xdr:colOff>114300</xdr:colOff>
      <xdr:row>98</xdr:row>
      <xdr:rowOff>31440</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4584700" y="16731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16217</xdr:rowOff>
    </xdr:from>
    <xdr:ext cx="534377" cy="259045"/>
    <xdr:sp macro="" textlink="">
      <xdr:nvSpPr>
        <xdr:cNvPr id="253" name="衛生費該当値テキスト">
          <a:extLst>
            <a:ext uri="{FF2B5EF4-FFF2-40B4-BE49-F238E27FC236}">
              <a16:creationId xmlns:a16="http://schemas.microsoft.com/office/drawing/2014/main" id="{00000000-0008-0000-0700-0000FD000000}"/>
            </a:ext>
          </a:extLst>
        </xdr:cNvPr>
        <xdr:cNvSpPr txBox="1"/>
      </xdr:nvSpPr>
      <xdr:spPr>
        <a:xfrm>
          <a:off x="4686300" y="16646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157640</xdr:rowOff>
    </xdr:from>
    <xdr:to>
      <xdr:col>20</xdr:col>
      <xdr:colOff>38100</xdr:colOff>
      <xdr:row>97</xdr:row>
      <xdr:rowOff>87790</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3746500" y="166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78917</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3530111" y="16709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65903</xdr:rowOff>
    </xdr:from>
    <xdr:to>
      <xdr:col>15</xdr:col>
      <xdr:colOff>101600</xdr:colOff>
      <xdr:row>95</xdr:row>
      <xdr:rowOff>167503</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2857500" y="16353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158630</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2641111" y="1644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125293</xdr:rowOff>
    </xdr:from>
    <xdr:to>
      <xdr:col>10</xdr:col>
      <xdr:colOff>165100</xdr:colOff>
      <xdr:row>96</xdr:row>
      <xdr:rowOff>55443</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1968500" y="16413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46570</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1752111" y="16505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104787</xdr:rowOff>
    </xdr:from>
    <xdr:to>
      <xdr:col>6</xdr:col>
      <xdr:colOff>38100</xdr:colOff>
      <xdr:row>98</xdr:row>
      <xdr:rowOff>34937</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079500" y="16735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26064</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863111" y="16828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42316</xdr:rowOff>
    </xdr:from>
    <xdr:to>
      <xdr:col>54</xdr:col>
      <xdr:colOff>189865</xdr:colOff>
      <xdr:row>38</xdr:row>
      <xdr:rowOff>139700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185816"/>
          <a:ext cx="1270" cy="14689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160443</xdr:rowOff>
    </xdr:from>
    <xdr:ext cx="469744" cy="25904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4961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3,213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42316</xdr:rowOff>
    </xdr:from>
    <xdr:to>
      <xdr:col>55</xdr:col>
      <xdr:colOff>88900</xdr:colOff>
      <xdr:row>30</xdr:row>
      <xdr:rowOff>42316</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1858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92151</xdr:rowOff>
    </xdr:from>
    <xdr:to>
      <xdr:col>55</xdr:col>
      <xdr:colOff>0</xdr:colOff>
      <xdr:row>38</xdr:row>
      <xdr:rowOff>93523</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flipV="1">
          <a:off x="9639300" y="6607251"/>
          <a:ext cx="8382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124579</xdr:rowOff>
    </xdr:from>
    <xdr:ext cx="378565" cy="259045"/>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12532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101702</xdr:rowOff>
    </xdr:from>
    <xdr:to>
      <xdr:col>55</xdr:col>
      <xdr:colOff>50800</xdr:colOff>
      <xdr:row>37</xdr:row>
      <xdr:rowOff>31852</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273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93066</xdr:rowOff>
    </xdr:from>
    <xdr:to>
      <xdr:col>50</xdr:col>
      <xdr:colOff>114300</xdr:colOff>
      <xdr:row>38</xdr:row>
      <xdr:rowOff>93523</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8750300" y="6608166"/>
          <a:ext cx="8890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122275</xdr:rowOff>
    </xdr:from>
    <xdr:to>
      <xdr:col>50</xdr:col>
      <xdr:colOff>165100</xdr:colOff>
      <xdr:row>37</xdr:row>
      <xdr:rowOff>52425</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294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35</xdr:row>
      <xdr:rowOff>68952</xdr:rowOff>
    </xdr:from>
    <xdr:ext cx="378565"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50017" y="60697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93066</xdr:rowOff>
    </xdr:from>
    <xdr:to>
      <xdr:col>45</xdr:col>
      <xdr:colOff>177800</xdr:colOff>
      <xdr:row>38</xdr:row>
      <xdr:rowOff>96266</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flipV="1">
          <a:off x="7861300" y="6608166"/>
          <a:ext cx="889000" cy="3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114960</xdr:rowOff>
    </xdr:from>
    <xdr:to>
      <xdr:col>46</xdr:col>
      <xdr:colOff>38100</xdr:colOff>
      <xdr:row>37</xdr:row>
      <xdr:rowOff>45110</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2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35</xdr:row>
      <xdr:rowOff>61637</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61017" y="60623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96266</xdr:rowOff>
    </xdr:from>
    <xdr:to>
      <xdr:col>41</xdr:col>
      <xdr:colOff>50800</xdr:colOff>
      <xdr:row>38</xdr:row>
      <xdr:rowOff>96724</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flipV="1">
          <a:off x="6972300" y="6611366"/>
          <a:ext cx="889000" cy="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99873</xdr:rowOff>
    </xdr:from>
    <xdr:to>
      <xdr:col>41</xdr:col>
      <xdr:colOff>101600</xdr:colOff>
      <xdr:row>37</xdr:row>
      <xdr:rowOff>30023</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2720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35</xdr:row>
      <xdr:rowOff>46550</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2017" y="60473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96672</xdr:rowOff>
    </xdr:from>
    <xdr:to>
      <xdr:col>36</xdr:col>
      <xdr:colOff>165100</xdr:colOff>
      <xdr:row>37</xdr:row>
      <xdr:rowOff>26822</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268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35</xdr:row>
      <xdr:rowOff>43349</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83017" y="60440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41351</xdr:rowOff>
    </xdr:from>
    <xdr:to>
      <xdr:col>55</xdr:col>
      <xdr:colOff>50800</xdr:colOff>
      <xdr:row>38</xdr:row>
      <xdr:rowOff>142951</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556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127728</xdr:rowOff>
    </xdr:from>
    <xdr:ext cx="378565" cy="259045"/>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4713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42723</xdr:rowOff>
    </xdr:from>
    <xdr:to>
      <xdr:col>50</xdr:col>
      <xdr:colOff>165100</xdr:colOff>
      <xdr:row>38</xdr:row>
      <xdr:rowOff>144323</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557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135450</xdr:rowOff>
    </xdr:from>
    <xdr:ext cx="378565"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450017" y="66505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42266</xdr:rowOff>
    </xdr:from>
    <xdr:to>
      <xdr:col>46</xdr:col>
      <xdr:colOff>38100</xdr:colOff>
      <xdr:row>38</xdr:row>
      <xdr:rowOff>143866</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557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134993</xdr:rowOff>
    </xdr:from>
    <xdr:ext cx="378565"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561017" y="66500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45466</xdr:rowOff>
    </xdr:from>
    <xdr:to>
      <xdr:col>41</xdr:col>
      <xdr:colOff>101600</xdr:colOff>
      <xdr:row>38</xdr:row>
      <xdr:rowOff>147066</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560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84333</xdr:colOff>
      <xdr:row>38</xdr:row>
      <xdr:rowOff>138193</xdr:rowOff>
    </xdr:from>
    <xdr:ext cx="313932"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704333" y="665329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45924</xdr:rowOff>
    </xdr:from>
    <xdr:to>
      <xdr:col>36</xdr:col>
      <xdr:colOff>165100</xdr:colOff>
      <xdr:row>38</xdr:row>
      <xdr:rowOff>147524</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6561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147833</xdr:colOff>
      <xdr:row>38</xdr:row>
      <xdr:rowOff>138651</xdr:rowOff>
    </xdr:from>
    <xdr:ext cx="313932"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815333" y="665375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35577</xdr:rowOff>
    </xdr:from>
    <xdr:ext cx="46717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136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49</xdr:row>
      <xdr:rowOff>92727</xdr:rowOff>
    </xdr:from>
    <xdr:ext cx="53129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72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47</xdr:row>
      <xdr:rowOff>54627</xdr:rowOff>
    </xdr:from>
    <xdr:ext cx="53129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72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農林水産業費グラフ枠">
          <a:extLst>
            <a:ext uri="{FF2B5EF4-FFF2-40B4-BE49-F238E27FC236}">
              <a16:creationId xmlns:a16="http://schemas.microsoft.com/office/drawing/2014/main" id="{00000000-0008-0000-0700-000053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61900</xdr:rowOff>
    </xdr:from>
    <xdr:to>
      <xdr:col>54</xdr:col>
      <xdr:colOff>189865</xdr:colOff>
      <xdr:row>59</xdr:row>
      <xdr:rowOff>34925</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flipV="1">
          <a:off x="10475595" y="8634400"/>
          <a:ext cx="1270" cy="15160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38752</xdr:rowOff>
    </xdr:from>
    <xdr:ext cx="378565" cy="259045"/>
    <xdr:sp macro="" textlink="">
      <xdr:nvSpPr>
        <xdr:cNvPr id="341" name="農林水産業費最小値テキスト">
          <a:extLst>
            <a:ext uri="{FF2B5EF4-FFF2-40B4-BE49-F238E27FC236}">
              <a16:creationId xmlns:a16="http://schemas.microsoft.com/office/drawing/2014/main" id="{00000000-0008-0000-0700-000055010000}"/>
            </a:ext>
          </a:extLst>
        </xdr:cNvPr>
        <xdr:cNvSpPr txBox="1"/>
      </xdr:nvSpPr>
      <xdr:spPr>
        <a:xfrm>
          <a:off x="10528300" y="101543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34925</xdr:rowOff>
    </xdr:from>
    <xdr:to>
      <xdr:col>55</xdr:col>
      <xdr:colOff>88900</xdr:colOff>
      <xdr:row>59</xdr:row>
      <xdr:rowOff>34925</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10388600" y="10150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8577</xdr:rowOff>
    </xdr:from>
    <xdr:ext cx="534377" cy="259045"/>
    <xdr:sp macro="" textlink="">
      <xdr:nvSpPr>
        <xdr:cNvPr id="343" name="農林水産業費最大値テキスト">
          <a:extLst>
            <a:ext uri="{FF2B5EF4-FFF2-40B4-BE49-F238E27FC236}">
              <a16:creationId xmlns:a16="http://schemas.microsoft.com/office/drawing/2014/main" id="{00000000-0008-0000-0700-000057010000}"/>
            </a:ext>
          </a:extLst>
        </xdr:cNvPr>
        <xdr:cNvSpPr txBox="1"/>
      </xdr:nvSpPr>
      <xdr:spPr>
        <a:xfrm>
          <a:off x="10528300" y="8409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20,021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61900</xdr:rowOff>
    </xdr:from>
    <xdr:to>
      <xdr:col>55</xdr:col>
      <xdr:colOff>88900</xdr:colOff>
      <xdr:row>50</xdr:row>
      <xdr:rowOff>61900</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8634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142596</xdr:rowOff>
    </xdr:from>
    <xdr:to>
      <xdr:col>55</xdr:col>
      <xdr:colOff>0</xdr:colOff>
      <xdr:row>58</xdr:row>
      <xdr:rowOff>143587</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9639300" y="10086696"/>
          <a:ext cx="838200" cy="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116349</xdr:rowOff>
    </xdr:from>
    <xdr:ext cx="469744" cy="259045"/>
    <xdr:sp macro="" textlink="">
      <xdr:nvSpPr>
        <xdr:cNvPr id="346" name="農林水産業費平均値テキスト">
          <a:extLst>
            <a:ext uri="{FF2B5EF4-FFF2-40B4-BE49-F238E27FC236}">
              <a16:creationId xmlns:a16="http://schemas.microsoft.com/office/drawing/2014/main" id="{00000000-0008-0000-0700-00005A010000}"/>
            </a:ext>
          </a:extLst>
        </xdr:cNvPr>
        <xdr:cNvSpPr txBox="1"/>
      </xdr:nvSpPr>
      <xdr:spPr>
        <a:xfrm>
          <a:off x="10528300" y="954609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93472</xdr:rowOff>
    </xdr:from>
    <xdr:to>
      <xdr:col>55</xdr:col>
      <xdr:colOff>50800</xdr:colOff>
      <xdr:row>57</xdr:row>
      <xdr:rowOff>23622</xdr:rowOff>
    </xdr:to>
    <xdr:sp macro="" textlink="">
      <xdr:nvSpPr>
        <xdr:cNvPr id="347" name="フローチャート: 判断 346">
          <a:extLst>
            <a:ext uri="{FF2B5EF4-FFF2-40B4-BE49-F238E27FC236}">
              <a16:creationId xmlns:a16="http://schemas.microsoft.com/office/drawing/2014/main" id="{00000000-0008-0000-0700-00005B010000}"/>
            </a:ext>
          </a:extLst>
        </xdr:cNvPr>
        <xdr:cNvSpPr/>
      </xdr:nvSpPr>
      <xdr:spPr>
        <a:xfrm>
          <a:off x="10426700" y="969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140615</xdr:rowOff>
    </xdr:from>
    <xdr:to>
      <xdr:col>50</xdr:col>
      <xdr:colOff>114300</xdr:colOff>
      <xdr:row>58</xdr:row>
      <xdr:rowOff>142596</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8750300" y="10084715"/>
          <a:ext cx="889000" cy="1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75641</xdr:rowOff>
    </xdr:from>
    <xdr:to>
      <xdr:col>50</xdr:col>
      <xdr:colOff>165100</xdr:colOff>
      <xdr:row>57</xdr:row>
      <xdr:rowOff>5791</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9588500" y="9676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55</xdr:row>
      <xdr:rowOff>22318</xdr:rowOff>
    </xdr:from>
    <xdr:ext cx="469744"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9404428" y="9452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140615</xdr:rowOff>
    </xdr:from>
    <xdr:to>
      <xdr:col>45</xdr:col>
      <xdr:colOff>177800</xdr:colOff>
      <xdr:row>58</xdr:row>
      <xdr:rowOff>145111</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flipV="1">
          <a:off x="7861300" y="10084715"/>
          <a:ext cx="889000" cy="4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100406</xdr:rowOff>
    </xdr:from>
    <xdr:to>
      <xdr:col>46</xdr:col>
      <xdr:colOff>38100</xdr:colOff>
      <xdr:row>57</xdr:row>
      <xdr:rowOff>30556</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8699500" y="9701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55</xdr:row>
      <xdr:rowOff>47083</xdr:rowOff>
    </xdr:from>
    <xdr:ext cx="469744"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8515428" y="9476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134671</xdr:rowOff>
    </xdr:from>
    <xdr:to>
      <xdr:col>41</xdr:col>
      <xdr:colOff>50800</xdr:colOff>
      <xdr:row>58</xdr:row>
      <xdr:rowOff>145111</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6972300" y="10078771"/>
          <a:ext cx="889000" cy="10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107950</xdr:rowOff>
    </xdr:from>
    <xdr:to>
      <xdr:col>41</xdr:col>
      <xdr:colOff>101600</xdr:colOff>
      <xdr:row>57</xdr:row>
      <xdr:rowOff>38100</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7810500" y="9709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55</xdr:row>
      <xdr:rowOff>54627</xdr:rowOff>
    </xdr:from>
    <xdr:ext cx="469744"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26428" y="9484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76632</xdr:rowOff>
    </xdr:from>
    <xdr:to>
      <xdr:col>36</xdr:col>
      <xdr:colOff>165100</xdr:colOff>
      <xdr:row>57</xdr:row>
      <xdr:rowOff>6782</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6921500" y="9677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55</xdr:row>
      <xdr:rowOff>23309</xdr:rowOff>
    </xdr:from>
    <xdr:ext cx="469744"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6737428" y="9453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92787</xdr:rowOff>
    </xdr:from>
    <xdr:to>
      <xdr:col>55</xdr:col>
      <xdr:colOff>50800</xdr:colOff>
      <xdr:row>59</xdr:row>
      <xdr:rowOff>22937</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10426700" y="10036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7714</xdr:rowOff>
    </xdr:from>
    <xdr:ext cx="378565" cy="259045"/>
    <xdr:sp macro="" textlink="">
      <xdr:nvSpPr>
        <xdr:cNvPr id="365" name="農林水産業費該当値テキスト">
          <a:extLst>
            <a:ext uri="{FF2B5EF4-FFF2-40B4-BE49-F238E27FC236}">
              <a16:creationId xmlns:a16="http://schemas.microsoft.com/office/drawing/2014/main" id="{00000000-0008-0000-0700-00006D010000}"/>
            </a:ext>
          </a:extLst>
        </xdr:cNvPr>
        <xdr:cNvSpPr txBox="1"/>
      </xdr:nvSpPr>
      <xdr:spPr>
        <a:xfrm>
          <a:off x="10528300" y="995181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91796</xdr:rowOff>
    </xdr:from>
    <xdr:to>
      <xdr:col>50</xdr:col>
      <xdr:colOff>165100</xdr:colOff>
      <xdr:row>59</xdr:row>
      <xdr:rowOff>21946</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9588500" y="10035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59</xdr:row>
      <xdr:rowOff>13073</xdr:rowOff>
    </xdr:from>
    <xdr:ext cx="378565"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450017" y="1012862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89815</xdr:rowOff>
    </xdr:from>
    <xdr:to>
      <xdr:col>46</xdr:col>
      <xdr:colOff>38100</xdr:colOff>
      <xdr:row>59</xdr:row>
      <xdr:rowOff>19965</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8699500" y="10033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59</xdr:row>
      <xdr:rowOff>11092</xdr:rowOff>
    </xdr:from>
    <xdr:ext cx="378565"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561017" y="1012664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94311</xdr:rowOff>
    </xdr:from>
    <xdr:to>
      <xdr:col>41</xdr:col>
      <xdr:colOff>101600</xdr:colOff>
      <xdr:row>59</xdr:row>
      <xdr:rowOff>24461</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7810500" y="10038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59</xdr:row>
      <xdr:rowOff>15588</xdr:rowOff>
    </xdr:from>
    <xdr:ext cx="378565"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7672017" y="101311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83871</xdr:rowOff>
    </xdr:from>
    <xdr:to>
      <xdr:col>36</xdr:col>
      <xdr:colOff>165100</xdr:colOff>
      <xdr:row>59</xdr:row>
      <xdr:rowOff>14021</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6921500" y="10027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59</xdr:row>
      <xdr:rowOff>5148</xdr:rowOff>
    </xdr:from>
    <xdr:ext cx="469744"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6737428" y="101206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a:extLst>
            <a:ext uri="{FF2B5EF4-FFF2-40B4-BE49-F238E27FC236}">
              <a16:creationId xmlns:a16="http://schemas.microsoft.com/office/drawing/2014/main" id="{00000000-0008-0000-0700-00007E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a16="http://schemas.microsoft.com/office/drawing/2014/main" id="{00000000-0008-0000-0700-00007F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55061</xdr:rowOff>
    </xdr:from>
    <xdr:to>
      <xdr:col>54</xdr:col>
      <xdr:colOff>189865</xdr:colOff>
      <xdr:row>79</xdr:row>
      <xdr:rowOff>30314</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056561"/>
          <a:ext cx="1270" cy="15183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34141</xdr:rowOff>
    </xdr:from>
    <xdr:ext cx="378565"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5786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30314</xdr:rowOff>
    </xdr:from>
    <xdr:to>
      <xdr:col>55</xdr:col>
      <xdr:colOff>88900</xdr:colOff>
      <xdr:row>79</xdr:row>
      <xdr:rowOff>30314</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574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1738</xdr:rowOff>
    </xdr:from>
    <xdr:ext cx="534377"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31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80,443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55061</xdr:rowOff>
    </xdr:from>
    <xdr:to>
      <xdr:col>55</xdr:col>
      <xdr:colOff>88900</xdr:colOff>
      <xdr:row>70</xdr:row>
      <xdr:rowOff>55061</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0565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16256</xdr:rowOff>
    </xdr:from>
    <xdr:to>
      <xdr:col>55</xdr:col>
      <xdr:colOff>0</xdr:colOff>
      <xdr:row>79</xdr:row>
      <xdr:rowOff>26048</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9639300" y="13560806"/>
          <a:ext cx="838200" cy="9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119226</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1494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96349</xdr:rowOff>
    </xdr:from>
    <xdr:to>
      <xdr:col>55</xdr:col>
      <xdr:colOff>50800</xdr:colOff>
      <xdr:row>78</xdr:row>
      <xdr:rowOff>26499</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297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165512</xdr:rowOff>
    </xdr:from>
    <xdr:to>
      <xdr:col>50</xdr:col>
      <xdr:colOff>114300</xdr:colOff>
      <xdr:row>79</xdr:row>
      <xdr:rowOff>16256</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8750300" y="13538612"/>
          <a:ext cx="889000" cy="22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75927</xdr:rowOff>
    </xdr:from>
    <xdr:to>
      <xdr:col>50</xdr:col>
      <xdr:colOff>165100</xdr:colOff>
      <xdr:row>78</xdr:row>
      <xdr:rowOff>6077</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277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22604</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052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152540</xdr:rowOff>
    </xdr:from>
    <xdr:to>
      <xdr:col>45</xdr:col>
      <xdr:colOff>177800</xdr:colOff>
      <xdr:row>78</xdr:row>
      <xdr:rowOff>165512</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7861300" y="13525640"/>
          <a:ext cx="889000" cy="1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23330</xdr:rowOff>
    </xdr:from>
    <xdr:to>
      <xdr:col>46</xdr:col>
      <xdr:colOff>38100</xdr:colOff>
      <xdr:row>77</xdr:row>
      <xdr:rowOff>124930</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22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141457</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000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152540</xdr:rowOff>
    </xdr:from>
    <xdr:to>
      <xdr:col>41</xdr:col>
      <xdr:colOff>50800</xdr:colOff>
      <xdr:row>78</xdr:row>
      <xdr:rowOff>164409</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6972300" y="13525640"/>
          <a:ext cx="889000" cy="11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163195</xdr:rowOff>
    </xdr:from>
    <xdr:to>
      <xdr:col>41</xdr:col>
      <xdr:colOff>101600</xdr:colOff>
      <xdr:row>77</xdr:row>
      <xdr:rowOff>93345</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19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109872</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2968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132257</xdr:rowOff>
    </xdr:from>
    <xdr:to>
      <xdr:col>36</xdr:col>
      <xdr:colOff>165100</xdr:colOff>
      <xdr:row>77</xdr:row>
      <xdr:rowOff>62407</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162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78935</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2937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146698</xdr:rowOff>
    </xdr:from>
    <xdr:to>
      <xdr:col>55</xdr:col>
      <xdr:colOff>50800</xdr:colOff>
      <xdr:row>79</xdr:row>
      <xdr:rowOff>76848</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519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61625</xdr:rowOff>
    </xdr:from>
    <xdr:ext cx="378565"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4347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136906</xdr:rowOff>
    </xdr:from>
    <xdr:to>
      <xdr:col>50</xdr:col>
      <xdr:colOff>165100</xdr:colOff>
      <xdr:row>79</xdr:row>
      <xdr:rowOff>67056</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510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58183</xdr:rowOff>
    </xdr:from>
    <xdr:ext cx="469744"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04428" y="136027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114712</xdr:rowOff>
    </xdr:from>
    <xdr:to>
      <xdr:col>46</xdr:col>
      <xdr:colOff>38100</xdr:colOff>
      <xdr:row>79</xdr:row>
      <xdr:rowOff>44862</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487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35989</xdr:rowOff>
    </xdr:from>
    <xdr:ext cx="469744"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515428" y="13580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101740</xdr:rowOff>
    </xdr:from>
    <xdr:to>
      <xdr:col>41</xdr:col>
      <xdr:colOff>101600</xdr:colOff>
      <xdr:row>79</xdr:row>
      <xdr:rowOff>31890</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47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23017</xdr:rowOff>
    </xdr:from>
    <xdr:ext cx="469744"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626428" y="13567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113609</xdr:rowOff>
    </xdr:from>
    <xdr:to>
      <xdr:col>36</xdr:col>
      <xdr:colOff>165100</xdr:colOff>
      <xdr:row>79</xdr:row>
      <xdr:rowOff>43759</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486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34886</xdr:rowOff>
    </xdr:from>
    <xdr:ext cx="469744"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37428" y="135794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100</xdr:row>
      <xdr:rowOff>111777</xdr:rowOff>
    </xdr:from>
    <xdr:ext cx="248786" cy="259045"/>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355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44450</xdr:rowOff>
    </xdr:from>
    <xdr:to>
      <xdr:col>59</xdr:col>
      <xdr:colOff>50800</xdr:colOff>
      <xdr:row>99</xdr:row>
      <xdr:rowOff>44450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98</xdr:row>
      <xdr:rowOff>73677</xdr:rowOff>
    </xdr:from>
    <xdr:ext cx="531299"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072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土木費グラフ枠">
          <a:extLst>
            <a:ext uri="{FF2B5EF4-FFF2-40B4-BE49-F238E27FC236}">
              <a16:creationId xmlns:a16="http://schemas.microsoft.com/office/drawing/2014/main" id="{00000000-0008-0000-07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66587</xdr:rowOff>
    </xdr:from>
    <xdr:to>
      <xdr:col>54</xdr:col>
      <xdr:colOff>189865</xdr:colOff>
      <xdr:row>98</xdr:row>
      <xdr:rowOff>127260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10475595" y="15668537"/>
          <a:ext cx="1270" cy="12608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131087</xdr:rowOff>
    </xdr:from>
    <xdr:ext cx="534377" cy="259045"/>
    <xdr:sp macro="" textlink="">
      <xdr:nvSpPr>
        <xdr:cNvPr id="456" name="土木費最小値テキスト">
          <a:extLst>
            <a:ext uri="{FF2B5EF4-FFF2-40B4-BE49-F238E27FC236}">
              <a16:creationId xmlns:a16="http://schemas.microsoft.com/office/drawing/2014/main" id="{00000000-0008-0000-0700-0000C8010000}"/>
            </a:ext>
          </a:extLst>
        </xdr:cNvPr>
        <xdr:cNvSpPr txBox="1"/>
      </xdr:nvSpPr>
      <xdr:spPr>
        <a:xfrm>
          <a:off x="10528300" y="16933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127260</xdr:rowOff>
    </xdr:from>
    <xdr:to>
      <xdr:col>55</xdr:col>
      <xdr:colOff>88900</xdr:colOff>
      <xdr:row>98</xdr:row>
      <xdr:rowOff>127260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6929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13264</xdr:rowOff>
    </xdr:from>
    <xdr:ext cx="534377" cy="259045"/>
    <xdr:sp macro="" textlink="">
      <xdr:nvSpPr>
        <xdr:cNvPr id="458" name="土木費最大値テキスト">
          <a:extLst>
            <a:ext uri="{FF2B5EF4-FFF2-40B4-BE49-F238E27FC236}">
              <a16:creationId xmlns:a16="http://schemas.microsoft.com/office/drawing/2014/main" id="{00000000-0008-0000-0700-0000CA010000}"/>
            </a:ext>
          </a:extLst>
        </xdr:cNvPr>
        <xdr:cNvSpPr txBox="1"/>
      </xdr:nvSpPr>
      <xdr:spPr>
        <a:xfrm>
          <a:off x="10528300" y="15443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90,838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66587</xdr:rowOff>
    </xdr:from>
    <xdr:to>
      <xdr:col>55</xdr:col>
      <xdr:colOff>88900</xdr:colOff>
      <xdr:row>91</xdr:row>
      <xdr:rowOff>66587</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56685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57995</xdr:rowOff>
    </xdr:from>
    <xdr:to>
      <xdr:col>55</xdr:col>
      <xdr:colOff>0</xdr:colOff>
      <xdr:row>97</xdr:row>
      <xdr:rowOff>97028</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9639300" y="16688645"/>
          <a:ext cx="838200" cy="39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63467</xdr:rowOff>
    </xdr:from>
    <xdr:ext cx="534377" cy="259045"/>
    <xdr:sp macro="" textlink="">
      <xdr:nvSpPr>
        <xdr:cNvPr id="461" name="土木費平均値テキスト">
          <a:extLst>
            <a:ext uri="{FF2B5EF4-FFF2-40B4-BE49-F238E27FC236}">
              <a16:creationId xmlns:a16="http://schemas.microsoft.com/office/drawing/2014/main" id="{00000000-0008-0000-0700-0000CD010000}"/>
            </a:ext>
          </a:extLst>
        </xdr:cNvPr>
        <xdr:cNvSpPr txBox="1"/>
      </xdr:nvSpPr>
      <xdr:spPr>
        <a:xfrm>
          <a:off x="10528300" y="163512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40590</xdr:rowOff>
    </xdr:from>
    <xdr:to>
      <xdr:col>55</xdr:col>
      <xdr:colOff>50800</xdr:colOff>
      <xdr:row>96</xdr:row>
      <xdr:rowOff>142190</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10426700" y="16499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80931</xdr:rowOff>
    </xdr:from>
    <xdr:to>
      <xdr:col>50</xdr:col>
      <xdr:colOff>114300</xdr:colOff>
      <xdr:row>97</xdr:row>
      <xdr:rowOff>97028</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8750300" y="16711581"/>
          <a:ext cx="889000" cy="16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59086</xdr:rowOff>
    </xdr:from>
    <xdr:to>
      <xdr:col>50</xdr:col>
      <xdr:colOff>165100</xdr:colOff>
      <xdr:row>96</xdr:row>
      <xdr:rowOff>160686</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9588500" y="16518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5763</xdr:rowOff>
    </xdr:from>
    <xdr:ext cx="534377"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9372111" y="16293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2921</xdr:rowOff>
    </xdr:from>
    <xdr:to>
      <xdr:col>45</xdr:col>
      <xdr:colOff>177800</xdr:colOff>
      <xdr:row>97</xdr:row>
      <xdr:rowOff>80931</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7861300" y="16633571"/>
          <a:ext cx="889000" cy="78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44341</xdr:rowOff>
    </xdr:from>
    <xdr:to>
      <xdr:col>46</xdr:col>
      <xdr:colOff>38100</xdr:colOff>
      <xdr:row>96</xdr:row>
      <xdr:rowOff>145941</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8699500" y="16503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162468</xdr:rowOff>
    </xdr:from>
    <xdr:ext cx="534377"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8483111" y="16278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92723</xdr:rowOff>
    </xdr:from>
    <xdr:to>
      <xdr:col>41</xdr:col>
      <xdr:colOff>50800</xdr:colOff>
      <xdr:row>97</xdr:row>
      <xdr:rowOff>2921</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a:off x="6972300" y="16551923"/>
          <a:ext cx="889000" cy="81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69335</xdr:rowOff>
    </xdr:from>
    <xdr:to>
      <xdr:col>41</xdr:col>
      <xdr:colOff>101600</xdr:colOff>
      <xdr:row>96</xdr:row>
      <xdr:rowOff>170935</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7810500" y="16528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16012</xdr:rowOff>
    </xdr:from>
    <xdr:ext cx="534377"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7594111" y="16303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31711</xdr:rowOff>
    </xdr:from>
    <xdr:to>
      <xdr:col>36</xdr:col>
      <xdr:colOff>165100</xdr:colOff>
      <xdr:row>96</xdr:row>
      <xdr:rowOff>133311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6921500" y="16490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149838</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05111" y="16266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7195</xdr:rowOff>
    </xdr:from>
    <xdr:to>
      <xdr:col>55</xdr:col>
      <xdr:colOff>50800</xdr:colOff>
      <xdr:row>97</xdr:row>
      <xdr:rowOff>108795</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10426700" y="16637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157072</xdr:rowOff>
    </xdr:from>
    <xdr:ext cx="534377" cy="259045"/>
    <xdr:sp macro="" textlink="">
      <xdr:nvSpPr>
        <xdr:cNvPr id="480" name="土木費該当値テキスト">
          <a:extLst>
            <a:ext uri="{FF2B5EF4-FFF2-40B4-BE49-F238E27FC236}">
              <a16:creationId xmlns:a16="http://schemas.microsoft.com/office/drawing/2014/main" id="{00000000-0008-0000-0700-0000E0010000}"/>
            </a:ext>
          </a:extLst>
        </xdr:cNvPr>
        <xdr:cNvSpPr txBox="1"/>
      </xdr:nvSpPr>
      <xdr:spPr>
        <a:xfrm>
          <a:off x="10528300" y="16616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46228</xdr:rowOff>
    </xdr:from>
    <xdr:to>
      <xdr:col>50</xdr:col>
      <xdr:colOff>165100</xdr:colOff>
      <xdr:row>97</xdr:row>
      <xdr:rowOff>147828</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9588500" y="16676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138955</xdr:rowOff>
    </xdr:from>
    <xdr:ext cx="534377"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9372111" y="16769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30131</xdr:rowOff>
    </xdr:from>
    <xdr:to>
      <xdr:col>46</xdr:col>
      <xdr:colOff>38100</xdr:colOff>
      <xdr:row>97</xdr:row>
      <xdr:rowOff>131731</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8699500" y="16660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122858</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8483111" y="16753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123571</xdr:rowOff>
    </xdr:from>
    <xdr:to>
      <xdr:col>41</xdr:col>
      <xdr:colOff>101600</xdr:colOff>
      <xdr:row>97</xdr:row>
      <xdr:rowOff>53721</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7810500" y="16582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44848</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7594111" y="16675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41923</xdr:rowOff>
    </xdr:from>
    <xdr:to>
      <xdr:col>36</xdr:col>
      <xdr:colOff>165100</xdr:colOff>
      <xdr:row>96</xdr:row>
      <xdr:rowOff>143523</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6921500" y="16501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134650</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6705111" y="16593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40</xdr:row>
      <xdr:rowOff>111777</xdr:rowOff>
    </xdr:from>
    <xdr:ext cx="46717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978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98878</xdr:rowOff>
    </xdr:from>
    <xdr:to>
      <xdr:col>89</xdr:col>
      <xdr:colOff>177800</xdr:colOff>
      <xdr:row>39</xdr:row>
      <xdr:rowOff>98878</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38</xdr:row>
      <xdr:rowOff>128105</xdr:rowOff>
    </xdr:from>
    <xdr:ext cx="46717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978821" y="6643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消防費グラフ枠">
          <a:extLst>
            <a:ext uri="{FF2B5EF4-FFF2-40B4-BE49-F238E27FC236}">
              <a16:creationId xmlns:a16="http://schemas.microsoft.com/office/drawing/2014/main" id="{00000000-0008-0000-0700-000002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89408</xdr:rowOff>
    </xdr:from>
    <xdr:to>
      <xdr:col>85</xdr:col>
      <xdr:colOff>126364</xdr:colOff>
      <xdr:row>38</xdr:row>
      <xdr:rowOff>132407</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6317595" y="5232908"/>
          <a:ext cx="1269" cy="1414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136234</xdr:rowOff>
    </xdr:from>
    <xdr:ext cx="534377" cy="259045"/>
    <xdr:sp macro="" textlink="">
      <xdr:nvSpPr>
        <xdr:cNvPr id="516" name="消防費最小値テキスト">
          <a:extLst>
            <a:ext uri="{FF2B5EF4-FFF2-40B4-BE49-F238E27FC236}">
              <a16:creationId xmlns:a16="http://schemas.microsoft.com/office/drawing/2014/main" id="{00000000-0008-0000-0700-000004020000}"/>
            </a:ext>
          </a:extLst>
        </xdr:cNvPr>
        <xdr:cNvSpPr txBox="1"/>
      </xdr:nvSpPr>
      <xdr:spPr>
        <a:xfrm>
          <a:off x="16370300" y="6651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132407</xdr:rowOff>
    </xdr:from>
    <xdr:to>
      <xdr:col>86</xdr:col>
      <xdr:colOff>25400</xdr:colOff>
      <xdr:row>38</xdr:row>
      <xdr:rowOff>132407</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6230600" y="6647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36085</xdr:rowOff>
    </xdr:from>
    <xdr:ext cx="534377" cy="259045"/>
    <xdr:sp macro="" textlink="">
      <xdr:nvSpPr>
        <xdr:cNvPr id="518" name="消防費最大値テキスト">
          <a:extLst>
            <a:ext uri="{FF2B5EF4-FFF2-40B4-BE49-F238E27FC236}">
              <a16:creationId xmlns:a16="http://schemas.microsoft.com/office/drawing/2014/main" id="{00000000-0008-0000-0700-000006020000}"/>
            </a:ext>
          </a:extLst>
        </xdr:cNvPr>
        <xdr:cNvSpPr txBox="1"/>
      </xdr:nvSpPr>
      <xdr:spPr>
        <a:xfrm>
          <a:off x="16370300" y="5008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23,262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89408</xdr:rowOff>
    </xdr:from>
    <xdr:to>
      <xdr:col>86</xdr:col>
      <xdr:colOff>25400</xdr:colOff>
      <xdr:row>30</xdr:row>
      <xdr:rowOff>89408</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5232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102253</xdr:rowOff>
    </xdr:from>
    <xdr:to>
      <xdr:col>85</xdr:col>
      <xdr:colOff>127000</xdr:colOff>
      <xdr:row>36</xdr:row>
      <xdr:rowOff>146231</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5481300" y="6274453"/>
          <a:ext cx="838200" cy="43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42217</xdr:rowOff>
    </xdr:from>
    <xdr:ext cx="534377" cy="259045"/>
    <xdr:sp macro="" textlink="">
      <xdr:nvSpPr>
        <xdr:cNvPr id="521" name="消防費平均値テキスト">
          <a:extLst>
            <a:ext uri="{FF2B5EF4-FFF2-40B4-BE49-F238E27FC236}">
              <a16:creationId xmlns:a16="http://schemas.microsoft.com/office/drawing/2014/main" id="{00000000-0008-0000-0700-000009020000}"/>
            </a:ext>
          </a:extLst>
        </xdr:cNvPr>
        <xdr:cNvSpPr txBox="1"/>
      </xdr:nvSpPr>
      <xdr:spPr>
        <a:xfrm>
          <a:off x="16370300" y="60429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19340</xdr:rowOff>
    </xdr:from>
    <xdr:to>
      <xdr:col>85</xdr:col>
      <xdr:colOff>177800</xdr:colOff>
      <xdr:row>36</xdr:row>
      <xdr:rowOff>120940</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6268700" y="619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133278</xdr:rowOff>
    </xdr:from>
    <xdr:to>
      <xdr:col>81</xdr:col>
      <xdr:colOff>50800</xdr:colOff>
      <xdr:row>36</xdr:row>
      <xdr:rowOff>146231</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4592300" y="6305478"/>
          <a:ext cx="889000" cy="12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123734</xdr:rowOff>
    </xdr:from>
    <xdr:to>
      <xdr:col>81</xdr:col>
      <xdr:colOff>101600</xdr:colOff>
      <xdr:row>37</xdr:row>
      <xdr:rowOff>53884</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5430500" y="62959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45011</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14111" y="6388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133278</xdr:rowOff>
    </xdr:from>
    <xdr:to>
      <xdr:col>76</xdr:col>
      <xdr:colOff>114300</xdr:colOff>
      <xdr:row>37</xdr:row>
      <xdr:rowOff>13534</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3703300" y="6305478"/>
          <a:ext cx="889000" cy="51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25328</xdr:rowOff>
    </xdr:from>
    <xdr:to>
      <xdr:col>76</xdr:col>
      <xdr:colOff>165100</xdr:colOff>
      <xdr:row>37</xdr:row>
      <xdr:rowOff>126928</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4541500" y="6368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118055</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325111" y="6461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13534</xdr:rowOff>
    </xdr:from>
    <xdr:to>
      <xdr:col>71</xdr:col>
      <xdr:colOff>177800</xdr:colOff>
      <xdr:row>37</xdr:row>
      <xdr:rowOff>24202</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flipV="1">
          <a:off x="12814300" y="6357184"/>
          <a:ext cx="889000" cy="10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61577</xdr:rowOff>
    </xdr:from>
    <xdr:to>
      <xdr:col>72</xdr:col>
      <xdr:colOff>38100</xdr:colOff>
      <xdr:row>37</xdr:row>
      <xdr:rowOff>163177</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3652500" y="64052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154304</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436111" y="64979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16401</xdr:rowOff>
    </xdr:from>
    <xdr:to>
      <xdr:col>67</xdr:col>
      <xdr:colOff>101600</xdr:colOff>
      <xdr:row>37</xdr:row>
      <xdr:rowOff>118001</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2763500" y="6360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109128</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547111" y="6452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51453</xdr:rowOff>
    </xdr:from>
    <xdr:to>
      <xdr:col>85</xdr:col>
      <xdr:colOff>177800</xdr:colOff>
      <xdr:row>36</xdr:row>
      <xdr:rowOff>153053</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6268700" y="6223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29880</xdr:rowOff>
    </xdr:from>
    <xdr:ext cx="534377" cy="259045"/>
    <xdr:sp macro="" textlink="">
      <xdr:nvSpPr>
        <xdr:cNvPr id="540" name="消防費該当値テキスト">
          <a:extLst>
            <a:ext uri="{FF2B5EF4-FFF2-40B4-BE49-F238E27FC236}">
              <a16:creationId xmlns:a16="http://schemas.microsoft.com/office/drawing/2014/main" id="{00000000-0008-0000-0700-00001C020000}"/>
            </a:ext>
          </a:extLst>
        </xdr:cNvPr>
        <xdr:cNvSpPr txBox="1"/>
      </xdr:nvSpPr>
      <xdr:spPr>
        <a:xfrm>
          <a:off x="16370300" y="6202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95431</xdr:rowOff>
    </xdr:from>
    <xdr:to>
      <xdr:col>81</xdr:col>
      <xdr:colOff>101600</xdr:colOff>
      <xdr:row>37</xdr:row>
      <xdr:rowOff>25581</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5430500" y="6267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42108</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5214111" y="6042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82478</xdr:rowOff>
    </xdr:from>
    <xdr:to>
      <xdr:col>76</xdr:col>
      <xdr:colOff>165100</xdr:colOff>
      <xdr:row>37</xdr:row>
      <xdr:rowOff>12628</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4541500" y="6254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29155</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4325111" y="6029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134184</xdr:rowOff>
    </xdr:from>
    <xdr:to>
      <xdr:col>72</xdr:col>
      <xdr:colOff>38100</xdr:colOff>
      <xdr:row>37</xdr:row>
      <xdr:rowOff>64334</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3652500" y="6306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80861</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3436111" y="6081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144852</xdr:rowOff>
    </xdr:from>
    <xdr:to>
      <xdr:col>67</xdr:col>
      <xdr:colOff>101600</xdr:colOff>
      <xdr:row>37</xdr:row>
      <xdr:rowOff>75002</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2763500" y="6317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91529</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2547111" y="6092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139700</xdr:rowOff>
    </xdr:from>
    <xdr:to>
      <xdr:col>89</xdr:col>
      <xdr:colOff>177800</xdr:colOff>
      <xdr:row>58</xdr:row>
      <xdr:rowOff>139700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57</xdr:row>
      <xdr:rowOff>168927</xdr:rowOff>
    </xdr:from>
    <xdr:ext cx="53129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914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55</xdr:row>
      <xdr:rowOff>54627</xdr:rowOff>
    </xdr:from>
    <xdr:ext cx="53129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914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52</xdr:row>
      <xdr:rowOff>111777</xdr:rowOff>
    </xdr:from>
    <xdr:ext cx="53129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914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49</xdr:row>
      <xdr:rowOff>168927</xdr:rowOff>
    </xdr:from>
    <xdr:ext cx="53129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914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a:extLst>
            <a:ext uri="{FF2B5EF4-FFF2-40B4-BE49-F238E27FC236}">
              <a16:creationId xmlns:a16="http://schemas.microsoft.com/office/drawing/2014/main" id="{00000000-0008-0000-0700-00003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17650</xdr:rowOff>
    </xdr:from>
    <xdr:to>
      <xdr:col>85</xdr:col>
      <xdr:colOff>126364</xdr:colOff>
      <xdr:row>56</xdr:row>
      <xdr:rowOff>104313</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6317595" y="8590150"/>
          <a:ext cx="1269" cy="11153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108140</xdr:rowOff>
    </xdr:from>
    <xdr:ext cx="534377" cy="259045"/>
    <xdr:sp macro="" textlink="">
      <xdr:nvSpPr>
        <xdr:cNvPr id="572" name="教育費最小値テキスト">
          <a:extLst>
            <a:ext uri="{FF2B5EF4-FFF2-40B4-BE49-F238E27FC236}">
              <a16:creationId xmlns:a16="http://schemas.microsoft.com/office/drawing/2014/main" id="{00000000-0008-0000-0700-00003C020000}"/>
            </a:ext>
          </a:extLst>
        </xdr:cNvPr>
        <xdr:cNvSpPr txBox="1"/>
      </xdr:nvSpPr>
      <xdr:spPr>
        <a:xfrm>
          <a:off x="16370300" y="9709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104313</xdr:rowOff>
    </xdr:from>
    <xdr:to>
      <xdr:col>86</xdr:col>
      <xdr:colOff>25400</xdr:colOff>
      <xdr:row>56</xdr:row>
      <xdr:rowOff>104313</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9705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135777</xdr:rowOff>
    </xdr:from>
    <xdr:ext cx="534377" cy="259045"/>
    <xdr:sp macro="" textlink="">
      <xdr:nvSpPr>
        <xdr:cNvPr id="574" name="教育費最大値テキスト">
          <a:extLst>
            <a:ext uri="{FF2B5EF4-FFF2-40B4-BE49-F238E27FC236}">
              <a16:creationId xmlns:a16="http://schemas.microsoft.com/office/drawing/2014/main" id="{00000000-0008-0000-0700-00003E020000}"/>
            </a:ext>
          </a:extLst>
        </xdr:cNvPr>
        <xdr:cNvSpPr txBox="1"/>
      </xdr:nvSpPr>
      <xdr:spPr>
        <a:xfrm>
          <a:off x="16370300" y="8365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85,339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17650</xdr:rowOff>
    </xdr:from>
    <xdr:to>
      <xdr:col>86</xdr:col>
      <xdr:colOff>25400</xdr:colOff>
      <xdr:row>50</xdr:row>
      <xdr:rowOff>17650</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8590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53</xdr:row>
      <xdr:rowOff>59713</xdr:rowOff>
    </xdr:from>
    <xdr:to>
      <xdr:col>85</xdr:col>
      <xdr:colOff>127000</xdr:colOff>
      <xdr:row>53</xdr:row>
      <xdr:rowOff>143769</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5481300" y="9146563"/>
          <a:ext cx="838200" cy="84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162470</xdr:rowOff>
    </xdr:from>
    <xdr:ext cx="534377" cy="259045"/>
    <xdr:sp macro="" textlink="">
      <xdr:nvSpPr>
        <xdr:cNvPr id="577" name="教育費平均値テキスト">
          <a:extLst>
            <a:ext uri="{FF2B5EF4-FFF2-40B4-BE49-F238E27FC236}">
              <a16:creationId xmlns:a16="http://schemas.microsoft.com/office/drawing/2014/main" id="{00000000-0008-0000-0700-000041020000}"/>
            </a:ext>
          </a:extLst>
        </xdr:cNvPr>
        <xdr:cNvSpPr txBox="1"/>
      </xdr:nvSpPr>
      <xdr:spPr>
        <a:xfrm>
          <a:off x="16370300" y="924932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12593</xdr:rowOff>
    </xdr:from>
    <xdr:to>
      <xdr:col>85</xdr:col>
      <xdr:colOff>177800</xdr:colOff>
      <xdr:row>54</xdr:row>
      <xdr:rowOff>114193</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6268700" y="9270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53</xdr:row>
      <xdr:rowOff>59713</xdr:rowOff>
    </xdr:from>
    <xdr:to>
      <xdr:col>81</xdr:col>
      <xdr:colOff>50800</xdr:colOff>
      <xdr:row>54</xdr:row>
      <xdr:rowOff>29538</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flipV="1">
          <a:off x="14592300" y="9146563"/>
          <a:ext cx="889000" cy="141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101313</xdr:rowOff>
    </xdr:from>
    <xdr:to>
      <xdr:col>81</xdr:col>
      <xdr:colOff>101600</xdr:colOff>
      <xdr:row>55</xdr:row>
      <xdr:rowOff>31463</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5430500" y="9359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22590</xdr:rowOff>
    </xdr:from>
    <xdr:ext cx="534377"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5214111" y="9452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29538</xdr:rowOff>
    </xdr:from>
    <xdr:to>
      <xdr:col>76</xdr:col>
      <xdr:colOff>114300</xdr:colOff>
      <xdr:row>56</xdr:row>
      <xdr:rowOff>150307</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3703300" y="9287838"/>
          <a:ext cx="889000" cy="463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134186</xdr:rowOff>
    </xdr:from>
    <xdr:to>
      <xdr:col>76</xdr:col>
      <xdr:colOff>165100</xdr:colOff>
      <xdr:row>55</xdr:row>
      <xdr:rowOff>64336</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4541500" y="9392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55463</xdr:rowOff>
    </xdr:from>
    <xdr:ext cx="534377"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4325111" y="9485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55</xdr:row>
      <xdr:rowOff>101295</xdr:rowOff>
    </xdr:from>
    <xdr:to>
      <xdr:col>71</xdr:col>
      <xdr:colOff>177800</xdr:colOff>
      <xdr:row>56</xdr:row>
      <xdr:rowOff>150307</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a:off x="12814300" y="9531045"/>
          <a:ext cx="889000" cy="220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169618</xdr:rowOff>
    </xdr:from>
    <xdr:to>
      <xdr:col>72</xdr:col>
      <xdr:colOff>38100</xdr:colOff>
      <xdr:row>55</xdr:row>
      <xdr:rowOff>99768</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3652500" y="9427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53</xdr:row>
      <xdr:rowOff>116295</xdr:rowOff>
    </xdr:from>
    <xdr:ext cx="534377"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436111" y="9203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125590</xdr:rowOff>
    </xdr:from>
    <xdr:to>
      <xdr:col>67</xdr:col>
      <xdr:colOff>101600</xdr:colOff>
      <xdr:row>55</xdr:row>
      <xdr:rowOff>55740</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2763500" y="9383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53</xdr:row>
      <xdr:rowOff>72267</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547111" y="9159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53</xdr:row>
      <xdr:rowOff>92969</xdr:rowOff>
    </xdr:from>
    <xdr:to>
      <xdr:col>85</xdr:col>
      <xdr:colOff>177800</xdr:colOff>
      <xdr:row>54</xdr:row>
      <xdr:rowOff>23119</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6268700" y="9179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52</xdr:row>
      <xdr:rowOff>115846</xdr:rowOff>
    </xdr:from>
    <xdr:ext cx="534377" cy="259045"/>
    <xdr:sp macro="" textlink="">
      <xdr:nvSpPr>
        <xdr:cNvPr id="596" name="教育費該当値テキスト">
          <a:extLst>
            <a:ext uri="{FF2B5EF4-FFF2-40B4-BE49-F238E27FC236}">
              <a16:creationId xmlns:a16="http://schemas.microsoft.com/office/drawing/2014/main" id="{00000000-0008-0000-0700-000054020000}"/>
            </a:ext>
          </a:extLst>
        </xdr:cNvPr>
        <xdr:cNvSpPr txBox="1"/>
      </xdr:nvSpPr>
      <xdr:spPr>
        <a:xfrm>
          <a:off x="16370300" y="9031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53</xdr:row>
      <xdr:rowOff>8913</xdr:rowOff>
    </xdr:from>
    <xdr:to>
      <xdr:col>81</xdr:col>
      <xdr:colOff>101600</xdr:colOff>
      <xdr:row>53</xdr:row>
      <xdr:rowOff>110513</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5430500" y="9095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51</xdr:row>
      <xdr:rowOff>127040</xdr:rowOff>
    </xdr:from>
    <xdr:ext cx="534377"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214111" y="8870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53</xdr:row>
      <xdr:rowOff>150188</xdr:rowOff>
    </xdr:from>
    <xdr:to>
      <xdr:col>76</xdr:col>
      <xdr:colOff>165100</xdr:colOff>
      <xdr:row>54</xdr:row>
      <xdr:rowOff>80338</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4541500" y="9237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52</xdr:row>
      <xdr:rowOff>96865</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4325111" y="9012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99507</xdr:rowOff>
    </xdr:from>
    <xdr:to>
      <xdr:col>72</xdr:col>
      <xdr:colOff>38100</xdr:colOff>
      <xdr:row>57</xdr:row>
      <xdr:rowOff>29657</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3652500" y="9700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20784</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3436111" y="9793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50495</xdr:rowOff>
    </xdr:from>
    <xdr:to>
      <xdr:col>67</xdr:col>
      <xdr:colOff>101600</xdr:colOff>
      <xdr:row>55</xdr:row>
      <xdr:rowOff>152095</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2763500" y="9480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143222</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547111" y="9572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144434</xdr:rowOff>
    </xdr:from>
    <xdr:ext cx="46717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978821" y="1317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160762</xdr:rowOff>
    </xdr:from>
    <xdr:ext cx="46717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978821" y="1284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73</xdr:row>
      <xdr:rowOff>5642</xdr:rowOff>
    </xdr:from>
    <xdr:ext cx="46717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978821" y="1252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38299</xdr:rowOff>
    </xdr:from>
    <xdr:ext cx="53129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914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5588</xdr:rowOff>
    </xdr:from>
    <xdr:to>
      <xdr:col>85</xdr:col>
      <xdr:colOff>126364</xdr:colOff>
      <xdr:row>79</xdr:row>
      <xdr:rowOff>98879</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178538"/>
          <a:ext cx="1269" cy="1464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123715</xdr:rowOff>
    </xdr:from>
    <xdr:ext cx="534377"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953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13,457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5588</xdr:rowOff>
    </xdr:from>
    <xdr:to>
      <xdr:col>86</xdr:col>
      <xdr:colOff>25400</xdr:colOff>
      <xdr:row>71</xdr:row>
      <xdr:rowOff>5588</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178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98879</xdr:rowOff>
    </xdr:from>
    <xdr:to>
      <xdr:col>85</xdr:col>
      <xdr:colOff>127000</xdr:colOff>
      <xdr:row>79</xdr:row>
      <xdr:rowOff>98879</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5481300" y="1364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127888</xdr:rowOff>
    </xdr:from>
    <xdr:ext cx="469744"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3295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105011</xdr:rowOff>
    </xdr:from>
    <xdr:to>
      <xdr:col>85</xdr:col>
      <xdr:colOff>177800</xdr:colOff>
      <xdr:row>79</xdr:row>
      <xdr:rowOff>35161</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47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98879</xdr:rowOff>
    </xdr:from>
    <xdr:to>
      <xdr:col>81</xdr:col>
      <xdr:colOff>50800</xdr:colOff>
      <xdr:row>79</xdr:row>
      <xdr:rowOff>98879</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4592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99132</xdr:rowOff>
    </xdr:from>
    <xdr:to>
      <xdr:col>81</xdr:col>
      <xdr:colOff>101600</xdr:colOff>
      <xdr:row>79</xdr:row>
      <xdr:rowOff>29282</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472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45809</xdr:rowOff>
    </xdr:from>
    <xdr:ext cx="469744"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46428" y="13247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98879</xdr:rowOff>
    </xdr:from>
    <xdr:to>
      <xdr:col>76</xdr:col>
      <xdr:colOff>114300</xdr:colOff>
      <xdr:row>79</xdr:row>
      <xdr:rowOff>98879</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3703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135491</xdr:rowOff>
    </xdr:from>
    <xdr:to>
      <xdr:col>76</xdr:col>
      <xdr:colOff>165100</xdr:colOff>
      <xdr:row>79</xdr:row>
      <xdr:rowOff>65641</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8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77</xdr:row>
      <xdr:rowOff>82168</xdr:rowOff>
    </xdr:from>
    <xdr:ext cx="378565"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403017" y="132838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97464</xdr:rowOff>
    </xdr:from>
    <xdr:to>
      <xdr:col>71</xdr:col>
      <xdr:colOff>177800</xdr:colOff>
      <xdr:row>79</xdr:row>
      <xdr:rowOff>98879</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642014"/>
          <a:ext cx="889000" cy="1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73006</xdr:rowOff>
    </xdr:from>
    <xdr:to>
      <xdr:col>72</xdr:col>
      <xdr:colOff>38100</xdr:colOff>
      <xdr:row>79</xdr:row>
      <xdr:rowOff>3156</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446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19683</xdr:rowOff>
    </xdr:from>
    <xdr:ext cx="469744"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68428" y="13221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64626</xdr:rowOff>
    </xdr:from>
    <xdr:to>
      <xdr:col>67</xdr:col>
      <xdr:colOff>101600</xdr:colOff>
      <xdr:row>77</xdr:row>
      <xdr:rowOff>166226</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266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11303</xdr:rowOff>
    </xdr:from>
    <xdr:ext cx="469744"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79428" y="130415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48079</xdr:rowOff>
    </xdr:from>
    <xdr:to>
      <xdr:col>85</xdr:col>
      <xdr:colOff>177800</xdr:colOff>
      <xdr:row>79</xdr:row>
      <xdr:rowOff>149679</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134456</xdr:rowOff>
    </xdr:from>
    <xdr:ext cx="249299"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5075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48079</xdr:rowOff>
    </xdr:from>
    <xdr:to>
      <xdr:col>81</xdr:col>
      <xdr:colOff>101600</xdr:colOff>
      <xdr:row>79</xdr:row>
      <xdr:rowOff>149679</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140806</xdr:rowOff>
    </xdr:from>
    <xdr:ext cx="249299"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356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48079</xdr:rowOff>
    </xdr:from>
    <xdr:to>
      <xdr:col>76</xdr:col>
      <xdr:colOff>165100</xdr:colOff>
      <xdr:row>79</xdr:row>
      <xdr:rowOff>149679</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140806</xdr:rowOff>
    </xdr:from>
    <xdr:ext cx="249299"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467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48079</xdr:rowOff>
    </xdr:from>
    <xdr:to>
      <xdr:col>72</xdr:col>
      <xdr:colOff>38100</xdr:colOff>
      <xdr:row>79</xdr:row>
      <xdr:rowOff>149679</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140806</xdr:rowOff>
    </xdr:from>
    <xdr:ext cx="249299"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578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46664</xdr:rowOff>
    </xdr:from>
    <xdr:to>
      <xdr:col>67</xdr:col>
      <xdr:colOff>101600</xdr:colOff>
      <xdr:row>79</xdr:row>
      <xdr:rowOff>148264</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591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79</xdr:row>
      <xdr:rowOff>139391</xdr:rowOff>
    </xdr:from>
    <xdr:ext cx="313932"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657333" y="136839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98</xdr:row>
      <xdr:rowOff>139700</xdr:rowOff>
    </xdr:from>
    <xdr:to>
      <xdr:col>89</xdr:col>
      <xdr:colOff>177800</xdr:colOff>
      <xdr:row>98</xdr:row>
      <xdr:rowOff>139700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97</xdr:row>
      <xdr:rowOff>168927</xdr:rowOff>
    </xdr:from>
    <xdr:ext cx="53129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914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95</xdr:row>
      <xdr:rowOff>54627</xdr:rowOff>
    </xdr:from>
    <xdr:ext cx="53129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914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92</xdr:row>
      <xdr:rowOff>111777</xdr:rowOff>
    </xdr:from>
    <xdr:ext cx="53129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914701" y="15885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89</xdr:row>
      <xdr:rowOff>168927</xdr:rowOff>
    </xdr:from>
    <xdr:ext cx="53129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914701" y="15427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5" name="公債費グラフ枠">
          <a:extLst>
            <a:ext uri="{FF2B5EF4-FFF2-40B4-BE49-F238E27FC236}">
              <a16:creationId xmlns:a16="http://schemas.microsoft.com/office/drawing/2014/main" id="{00000000-0008-0000-0700-0000AD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41287</xdr:rowOff>
    </xdr:from>
    <xdr:to>
      <xdr:col>85</xdr:col>
      <xdr:colOff>126364</xdr:colOff>
      <xdr:row>99</xdr:row>
      <xdr:rowOff>39230</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flipV="1">
          <a:off x="16317595" y="15814687"/>
          <a:ext cx="1269" cy="1198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43057</xdr:rowOff>
    </xdr:from>
    <xdr:ext cx="534377" cy="259045"/>
    <xdr:sp macro="" textlink="">
      <xdr:nvSpPr>
        <xdr:cNvPr id="687" name="公債費最小値テキスト">
          <a:extLst>
            <a:ext uri="{FF2B5EF4-FFF2-40B4-BE49-F238E27FC236}">
              <a16:creationId xmlns:a16="http://schemas.microsoft.com/office/drawing/2014/main" id="{00000000-0008-0000-0700-0000AF020000}"/>
            </a:ext>
          </a:extLst>
        </xdr:cNvPr>
        <xdr:cNvSpPr txBox="1"/>
      </xdr:nvSpPr>
      <xdr:spPr>
        <a:xfrm>
          <a:off x="16370300" y="17016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39230</xdr:rowOff>
    </xdr:from>
    <xdr:to>
      <xdr:col>86</xdr:col>
      <xdr:colOff>25400</xdr:colOff>
      <xdr:row>99</xdr:row>
      <xdr:rowOff>39230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6230600" y="1701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159414</xdr:rowOff>
    </xdr:from>
    <xdr:ext cx="534377" cy="259045"/>
    <xdr:sp macro="" textlink="">
      <xdr:nvSpPr>
        <xdr:cNvPr id="689" name="公債費最大値テキスト">
          <a:extLst>
            <a:ext uri="{FF2B5EF4-FFF2-40B4-BE49-F238E27FC236}">
              <a16:creationId xmlns:a16="http://schemas.microsoft.com/office/drawing/2014/main" id="{00000000-0008-0000-0700-0000B1020000}"/>
            </a:ext>
          </a:extLst>
        </xdr:cNvPr>
        <xdr:cNvSpPr txBox="1"/>
      </xdr:nvSpPr>
      <xdr:spPr>
        <a:xfrm>
          <a:off x="16370300" y="15589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69,305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41287</xdr:rowOff>
    </xdr:from>
    <xdr:to>
      <xdr:col>86</xdr:col>
      <xdr:colOff>25400</xdr:colOff>
      <xdr:row>92</xdr:row>
      <xdr:rowOff>41287</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6230600" y="158146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37996</xdr:rowOff>
    </xdr:from>
    <xdr:to>
      <xdr:col>85</xdr:col>
      <xdr:colOff>127000</xdr:colOff>
      <xdr:row>98</xdr:row>
      <xdr:rowOff>42317</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5481300" y="16840096"/>
          <a:ext cx="838200" cy="4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61073</xdr:rowOff>
    </xdr:from>
    <xdr:ext cx="534377" cy="259045"/>
    <xdr:sp macro="" textlink="">
      <xdr:nvSpPr>
        <xdr:cNvPr id="692" name="公債費平均値テキスト">
          <a:extLst>
            <a:ext uri="{FF2B5EF4-FFF2-40B4-BE49-F238E27FC236}">
              <a16:creationId xmlns:a16="http://schemas.microsoft.com/office/drawing/2014/main" id="{00000000-0008-0000-0700-0000B4020000}"/>
            </a:ext>
          </a:extLst>
        </xdr:cNvPr>
        <xdr:cNvSpPr txBox="1"/>
      </xdr:nvSpPr>
      <xdr:spPr>
        <a:xfrm>
          <a:off x="16370300" y="1634882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38196</xdr:rowOff>
    </xdr:from>
    <xdr:to>
      <xdr:col>85</xdr:col>
      <xdr:colOff>177800</xdr:colOff>
      <xdr:row>96</xdr:row>
      <xdr:rowOff>139796</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6268700" y="16497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17010</xdr:rowOff>
    </xdr:from>
    <xdr:to>
      <xdr:col>81</xdr:col>
      <xdr:colOff>50800</xdr:colOff>
      <xdr:row>98</xdr:row>
      <xdr:rowOff>37996</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a:off x="14592300" y="16819110"/>
          <a:ext cx="889000" cy="20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31635</xdr:rowOff>
    </xdr:from>
    <xdr:to>
      <xdr:col>81</xdr:col>
      <xdr:colOff>101600</xdr:colOff>
      <xdr:row>96</xdr:row>
      <xdr:rowOff>133235</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5430500" y="16490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149762</xdr:rowOff>
    </xdr:from>
    <xdr:ext cx="534377"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14111" y="16266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151816</xdr:rowOff>
    </xdr:from>
    <xdr:to>
      <xdr:col>76</xdr:col>
      <xdr:colOff>114300</xdr:colOff>
      <xdr:row>98</xdr:row>
      <xdr:rowOff>17010</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3703300" y="16782466"/>
          <a:ext cx="889000" cy="36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29280</xdr:rowOff>
    </xdr:from>
    <xdr:to>
      <xdr:col>76</xdr:col>
      <xdr:colOff>165100</xdr:colOff>
      <xdr:row>96</xdr:row>
      <xdr:rowOff>130880</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4541500" y="1648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147407</xdr:rowOff>
    </xdr:from>
    <xdr:ext cx="534377"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325111" y="16263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151816</xdr:rowOff>
    </xdr:from>
    <xdr:to>
      <xdr:col>71</xdr:col>
      <xdr:colOff>177800</xdr:colOff>
      <xdr:row>98</xdr:row>
      <xdr:rowOff>36899</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flipV="1">
          <a:off x="12814300" y="16782466"/>
          <a:ext cx="889000" cy="56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32779</xdr:rowOff>
    </xdr:from>
    <xdr:to>
      <xdr:col>72</xdr:col>
      <xdr:colOff>38100</xdr:colOff>
      <xdr:row>96</xdr:row>
      <xdr:rowOff>134379</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3652500" y="16491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150906</xdr:rowOff>
    </xdr:from>
    <xdr:ext cx="534377"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3436111" y="16267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49307</xdr:rowOff>
    </xdr:from>
    <xdr:to>
      <xdr:col>67</xdr:col>
      <xdr:colOff>101600</xdr:colOff>
      <xdr:row>96</xdr:row>
      <xdr:rowOff>150907</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2763500" y="1650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167434</xdr:rowOff>
    </xdr:from>
    <xdr:ext cx="534377"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2547111" y="16283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162967</xdr:rowOff>
    </xdr:from>
    <xdr:to>
      <xdr:col>85</xdr:col>
      <xdr:colOff>177800</xdr:colOff>
      <xdr:row>98</xdr:row>
      <xdr:rowOff>93117</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6268700" y="16793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141394</xdr:rowOff>
    </xdr:from>
    <xdr:ext cx="534377" cy="259045"/>
    <xdr:sp macro="" textlink="">
      <xdr:nvSpPr>
        <xdr:cNvPr id="711" name="公債費該当値テキスト">
          <a:extLst>
            <a:ext uri="{FF2B5EF4-FFF2-40B4-BE49-F238E27FC236}">
              <a16:creationId xmlns:a16="http://schemas.microsoft.com/office/drawing/2014/main" id="{00000000-0008-0000-0700-0000C7020000}"/>
            </a:ext>
          </a:extLst>
        </xdr:cNvPr>
        <xdr:cNvSpPr txBox="1"/>
      </xdr:nvSpPr>
      <xdr:spPr>
        <a:xfrm>
          <a:off x="16370300" y="16772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158646</xdr:rowOff>
    </xdr:from>
    <xdr:to>
      <xdr:col>81</xdr:col>
      <xdr:colOff>101600</xdr:colOff>
      <xdr:row>98</xdr:row>
      <xdr:rowOff>88796</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5430500" y="16789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79923</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5214111" y="16882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137660</xdr:rowOff>
    </xdr:from>
    <xdr:to>
      <xdr:col>76</xdr:col>
      <xdr:colOff>165100</xdr:colOff>
      <xdr:row>98</xdr:row>
      <xdr:rowOff>67810</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4541500" y="16768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58937</xdr:rowOff>
    </xdr:from>
    <xdr:ext cx="534377"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4325111" y="16861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101016</xdr:rowOff>
    </xdr:from>
    <xdr:to>
      <xdr:col>72</xdr:col>
      <xdr:colOff>38100</xdr:colOff>
      <xdr:row>98</xdr:row>
      <xdr:rowOff>31166</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3652500" y="16731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22293</xdr:rowOff>
    </xdr:from>
    <xdr:ext cx="534377"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3436111" y="16824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157549</xdr:rowOff>
    </xdr:from>
    <xdr:to>
      <xdr:col>67</xdr:col>
      <xdr:colOff>101600</xdr:colOff>
      <xdr:row>98</xdr:row>
      <xdr:rowOff>87699</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2763500" y="16788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78826</xdr:rowOff>
    </xdr:from>
    <xdr:ext cx="534377"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2547111" y="16880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諸支出金グラフ枠">
          <a:extLst>
            <a:ext uri="{FF2B5EF4-FFF2-40B4-BE49-F238E27FC236}">
              <a16:creationId xmlns:a16="http://schemas.microsoft.com/office/drawing/2014/main" id="{00000000-0008-0000-07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91884</xdr:rowOff>
    </xdr:from>
    <xdr:to>
      <xdr:col>116</xdr:col>
      <xdr:colOff>62864</xdr:colOff>
      <xdr:row>39</xdr:row>
      <xdr:rowOff>44450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flipV="1">
          <a:off x="22159595" y="5235384"/>
          <a:ext cx="1269" cy="1495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44" name="諸支出金最小値テキスト">
          <a:extLst>
            <a:ext uri="{FF2B5EF4-FFF2-40B4-BE49-F238E27FC236}">
              <a16:creationId xmlns:a16="http://schemas.microsoft.com/office/drawing/2014/main" id="{00000000-0008-0000-0700-0000E8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38561</xdr:rowOff>
    </xdr:from>
    <xdr:ext cx="469744" cy="259045"/>
    <xdr:sp macro="" textlink="">
      <xdr:nvSpPr>
        <xdr:cNvPr id="746" name="諸支出金最大値テキスト">
          <a:extLst>
            <a:ext uri="{FF2B5EF4-FFF2-40B4-BE49-F238E27FC236}">
              <a16:creationId xmlns:a16="http://schemas.microsoft.com/office/drawing/2014/main" id="{00000000-0008-0000-0700-0000EA020000}"/>
            </a:ext>
          </a:extLst>
        </xdr:cNvPr>
        <xdr:cNvSpPr txBox="1"/>
      </xdr:nvSpPr>
      <xdr:spPr>
        <a:xfrm>
          <a:off x="22212300" y="5010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7,851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91884</xdr:rowOff>
    </xdr:from>
    <xdr:to>
      <xdr:col>116</xdr:col>
      <xdr:colOff>152400</xdr:colOff>
      <xdr:row>30</xdr:row>
      <xdr:rowOff>91884</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2072600" y="5235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111586</xdr:rowOff>
    </xdr:from>
    <xdr:ext cx="378565" cy="259045"/>
    <xdr:sp macro="" textlink="">
      <xdr:nvSpPr>
        <xdr:cNvPr id="749" name="諸支出金平均値テキスト">
          <a:extLst>
            <a:ext uri="{FF2B5EF4-FFF2-40B4-BE49-F238E27FC236}">
              <a16:creationId xmlns:a16="http://schemas.microsoft.com/office/drawing/2014/main" id="{00000000-0008-0000-0700-0000ED020000}"/>
            </a:ext>
          </a:extLst>
        </xdr:cNvPr>
        <xdr:cNvSpPr txBox="1"/>
      </xdr:nvSpPr>
      <xdr:spPr>
        <a:xfrm>
          <a:off x="22212300" y="645523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88709</xdr:rowOff>
    </xdr:from>
    <xdr:to>
      <xdr:col>116</xdr:col>
      <xdr:colOff>114300</xdr:colOff>
      <xdr:row>39</xdr:row>
      <xdr:rowOff>18859</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2110700" y="6603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116713</xdr:rowOff>
    </xdr:from>
    <xdr:to>
      <xdr:col>112</xdr:col>
      <xdr:colOff>38100</xdr:colOff>
      <xdr:row>39</xdr:row>
      <xdr:rowOff>46863</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1272500" y="6631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63390</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4017" y="64070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143573</xdr:rowOff>
    </xdr:from>
    <xdr:to>
      <xdr:col>107</xdr:col>
      <xdr:colOff>101600</xdr:colOff>
      <xdr:row>38</xdr:row>
      <xdr:rowOff>73723</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0383500" y="6487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90250</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199428" y="62624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110045</xdr:rowOff>
    </xdr:from>
    <xdr:to>
      <xdr:col>102</xdr:col>
      <xdr:colOff>165100</xdr:colOff>
      <xdr:row>39</xdr:row>
      <xdr:rowOff>40195</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19494500" y="6625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56723</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9356017" y="64003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111379</xdr:rowOff>
    </xdr:from>
    <xdr:to>
      <xdr:col>98</xdr:col>
      <xdr:colOff>38100</xdr:colOff>
      <xdr:row>39</xdr:row>
      <xdr:rowOff>41529</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18605500" y="6626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58056</xdr:rowOff>
    </xdr:from>
    <xdr:ext cx="378565"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8467017" y="64017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68" name="諸支出金該当値テキスト">
          <a:extLst>
            <a:ext uri="{FF2B5EF4-FFF2-40B4-BE49-F238E27FC236}">
              <a16:creationId xmlns:a16="http://schemas.microsoft.com/office/drawing/2014/main" id="{00000000-0008-0000-0700-00000003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1" name="前年度繰上充用金グラフ枠">
          <a:extLst>
            <a:ext uri="{FF2B5EF4-FFF2-40B4-BE49-F238E27FC236}">
              <a16:creationId xmlns:a16="http://schemas.microsoft.com/office/drawing/2014/main" id="{00000000-0008-0000-0700-000017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3" name="前年度繰上充用金最小値テキスト">
          <a:extLst>
            <a:ext uri="{FF2B5EF4-FFF2-40B4-BE49-F238E27FC236}">
              <a16:creationId xmlns:a16="http://schemas.microsoft.com/office/drawing/2014/main" id="{00000000-0008-0000-0700-000019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5" name="前年度繰上充用金最大値テキスト">
          <a:extLst>
            <a:ext uri="{FF2B5EF4-FFF2-40B4-BE49-F238E27FC236}">
              <a16:creationId xmlns:a16="http://schemas.microsoft.com/office/drawing/2014/main" id="{00000000-0008-0000-0700-00001B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8" name="前年度繰上充用金平均値テキスト">
          <a:extLst>
            <a:ext uri="{FF2B5EF4-FFF2-40B4-BE49-F238E27FC236}">
              <a16:creationId xmlns:a16="http://schemas.microsoft.com/office/drawing/2014/main" id="{00000000-0008-0000-0700-00001E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7" name="前年度繰上充用金該当値テキスト">
          <a:extLst>
            <a:ext uri="{FF2B5EF4-FFF2-40B4-BE49-F238E27FC236}">
              <a16:creationId xmlns:a16="http://schemas.microsoft.com/office/drawing/2014/main" id="{00000000-0008-0000-0700-000031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6" name="正方形/長方形 825">
          <a:extLst>
            <a:ext uri="{FF2B5EF4-FFF2-40B4-BE49-F238E27FC236}">
              <a16:creationId xmlns:a16="http://schemas.microsoft.com/office/drawing/2014/main" id="{00000000-0008-0000-0700-00003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7" name="正方形/長方形 826">
          <a:extLst>
            <a:ext uri="{FF2B5EF4-FFF2-40B4-BE49-F238E27FC236}">
              <a16:creationId xmlns:a16="http://schemas.microsoft.com/office/drawing/2014/main" id="{00000000-0008-0000-0700-00003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民生費は住民一人当たりコスト</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256,284</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円となっており、令和</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５</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年度と比較すると</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2.4</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ポイントの増加である。これは、</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主に国事業である定額減税補足給付金及び低所得者支援給付金の影響によるものであるが、障害福祉サービス等や生活保護費なども増加しており、類似団体平均を上回っていることから、</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生活保護受給者自立支援事業の推進等により抑制に努める。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衛生費</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は住民一人当たりコスト</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26,958</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円となっており、令和５年度と比較すると</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15.7</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の減少</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である。これは、</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新型コロナウイルスワクチン接種事業</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等</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の減少</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によるものである。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大阪府寝屋川市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000">
              <a:solidFill>
                <a:schemeClr val="dk1"/>
              </a:solidFill>
              <a:effectLst/>
              <a:latin typeface="+mn-lt"/>
              <a:ea typeface="+mn-ea"/>
              <a:cs typeface="+mn-cs"/>
            </a:rPr>
            <a:t>　</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歳入においては、地方交付税が増加した</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ものの</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財政調整基金繰入金</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が減少したことにより、全体としては</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減少</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した。</a:t>
          </a:r>
          <a:endPar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歳出においては、</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職員給与費が増加したものの</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財政調整基金への積み立てが減少</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したことにより、全体としては</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減少</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した</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a:t>
          </a:r>
          <a:endParaRPr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　実質収支については、昨年度に引き続き黒字を確保することができた。</a:t>
          </a:r>
          <a:endParaRPr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今後とも事業執行の効率化や経常経費の抑制など、徹底した経費削減に努める</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とともに、</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地方債は、必要最小限の発行にとどめることを基本に、普通建設事業債の発行を抑制</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することにより</a:t>
          </a:r>
          <a:r>
            <a:rPr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、後年度</a:t>
          </a:r>
          <a:r>
            <a:rPr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の負担を軽減し、適正な財政運営に努める。</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大阪府寝屋川市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aseline="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普通会計の実質収支黒字の確保に加え、全ての会計の実質収支額の黒字を確保できた。</a:t>
          </a:r>
          <a:endParaRPr lang="ja-JP" altLang="ja-JP" sz="18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特別会計においては、独立採算制の原則を踏まえ、より一層の経営感覚とコスト意識をもって、収納率の向上や事業の効率化など、さらなる経営の健全化に努める。</a:t>
          </a:r>
          <a:endParaRPr lang="ja-JP" altLang="ja-JP" sz="18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大阪府寝屋川市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交付税措置のない市債の発行抑制等、将来の財政負担を考慮した普通建設事業債等の発行抑制に取り組んできたことから、元利償還金が減少傾向にあり、実質公債費比率は改善している。</a:t>
          </a:r>
          <a:endParaRPr lang="ja-JP" altLang="ja-JP" sz="18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　将来の財政負担を考慮し、今後も地方債の発行抑制に努めていく。 </a:t>
          </a:r>
          <a:endParaRPr lang="ja-JP" altLang="ja-JP" sz="18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大阪府寝屋川市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a:t>
          </a:r>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公共公益施設整備基金や減債基金への積立てなどにより、充当可能財源等は増加したものの、小中学校親子給食調理場建設工事に係る地方債の借入などにより、将来負担額が増加した結果、将来負担比率の分子は悪化した。</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r>
            <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基金への計画的な積み立てや地方債の発行抑制に取り組むとともに、経常経費の抑制に努め、後年度の負担軽減を図る。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大阪府寝屋川市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（増減理由）</a:t>
          </a:r>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後年度の公共施設等の整備・改修等に係る財源として、公共公益施設整備基金に</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26</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687</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万円を積立てたことや、令和</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５</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年度の決算剰余金の一部等を財政調整基金に</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8</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9,730</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万円を積立てたこと等により、基金全体としては、</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25</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4,150</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万円の増となった。</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（今後の方針）</a:t>
          </a:r>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基金ごとの設置目的に従い、積立て、取崩しを行っていく。</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（基金の使途）</a:t>
          </a:r>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ja-JP" sz="1200" baseline="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・公共公益施設整備基金：公共公益施設の整備、維持管理等の事業に要する資金及び当該経費に充てた市債の償還金に充てるため</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・くらし・笑顔創生基金：現在から将来にわたる市民福祉の向上及び人口減少への対応を目的とした事業等の資金に充てるため</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・福祉基金：社会福祉を目的とする事業の資金に充てるため</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（増減理由）</a:t>
          </a:r>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ja-JP" sz="1200" baseline="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・公共公益施設整備基金：後年度の公共施設等の整備・改修等に係る財源として、</a:t>
          </a:r>
          <a:r>
            <a:rPr kumimoji="1"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26</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687</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万円を積立てたことにより増加</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・くらし・笑顔創生基金：</a:t>
          </a:r>
          <a:r>
            <a:rPr kumimoji="1"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ねやがわプールズ</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事業や</a:t>
          </a:r>
          <a:r>
            <a:rPr kumimoji="1"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親子給食に係る</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事業等の財源として、</a:t>
          </a:r>
          <a:r>
            <a:rPr kumimoji="1"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1</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8,403</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万円を充当した一方で、令和</a:t>
          </a:r>
          <a:r>
            <a:rPr kumimoji="1" lang="ja-JP" altLang="en-US" sz="1200">
              <a:solidFill>
                <a:sysClr val="windowText" lastClr="000000"/>
              </a:solidFill>
              <a:effectLst/>
              <a:latin typeface="ＭＳ Ｐゴシック" panose="020B0600070205080204" pitchFamily="50" charset="-128"/>
              <a:ea typeface="ＭＳ Ｐゴシック" panose="020B0600070205080204" pitchFamily="50" charset="-128"/>
              <a:cs typeface="+mn-cs"/>
            </a:rPr>
            <a:t>５</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年度決算剰余金の一部など</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pPr eaLnBrk="1" fontAlgn="auto" latinLnBrk="0" hangingPunct="1"/>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3</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2,919</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万円を積立てたことにより増加</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・福祉基金：ふるさと納税による福祉寄附金など</a:t>
          </a:r>
          <a:r>
            <a:rPr kumimoji="1" lang="en-US"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4,708</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万円を積立てたことにより増加</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（今後の方針）</a:t>
          </a:r>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ja-JP" sz="1200" baseline="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・公共公益施設整備基金：公共施設等総合管理計画に基づく大規模改修・更新等経費に計画的に充当することとし、未利用地の売払収入額等に加えて、</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当年度収支状況を踏まえる中で、更なる基金への積立に積極的に努める</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・くらし・笑顔創生基金：引き続き、前年度決算剰余金の一部などを積立てるとともに、市民福祉の向上及び人口減少への対応を目的とした事業等に活用</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a:p>
          <a:r>
            <a:rPr kumimoji="1" lang="ja-JP" altLang="ja-JP" sz="1200">
              <a:solidFill>
                <a:sysClr val="windowText" lastClr="000000"/>
              </a:solidFill>
              <a:effectLst/>
              <a:latin typeface="ＭＳ Ｐゴシック" panose="020B0600070205080204" pitchFamily="50" charset="-128"/>
              <a:ea typeface="ＭＳ Ｐゴシック" panose="020B0600070205080204" pitchFamily="50" charset="-128"/>
              <a:cs typeface="+mn-cs"/>
            </a:rPr>
            <a:t>　・福祉基金：引き続き、利子収入や寄附金などを積立てるとともに、社会福祉を目的とした事業等に活用</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（増減理由）</a:t>
          </a:r>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新型コロナウイルスワクチン及び</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生活保護費国庫補助金償還</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等</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の財源として</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6</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3,691</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万円を取崩した一方で、令和</a:t>
          </a:r>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５</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年度決算剰余金の一部や生活保護費国庫補助金償還金相当額等として</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8</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9,730</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万円を積立てたことにより増加。</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（今後の方針）</a:t>
          </a:r>
          <a:endParaRPr kumimoji="1"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引き続き、実質収支黒字を確保する中で、前年度決算剰余金の２分の１以上の額を積立てを行うとともに、財政調整基金の残高は、標準財政規模の</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20</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％以上を維持する。</a:t>
          </a:r>
          <a:endParaRPr lang="ja-JP" altLang="ja-JP" sz="18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（増減理由）</a:t>
          </a:r>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後年度の市債償還財源のため、</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7</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億</a:t>
          </a:r>
          <a:r>
            <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1,604</a:t>
          </a: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万円を積立てたことにより増加。</a:t>
          </a:r>
          <a:endPar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en-US" sz="1400">
              <a:solidFill>
                <a:sysClr val="windowText" lastClr="000000"/>
              </a:solidFill>
              <a:effectLst/>
              <a:latin typeface="ＭＳ Ｐゴシック" panose="020B0600070205080204" pitchFamily="50" charset="-128"/>
              <a:ea typeface="ＭＳ Ｐゴシック" panose="020B0600070205080204" pitchFamily="50" charset="-128"/>
              <a:cs typeface="+mn-cs"/>
            </a:rPr>
            <a:t>（今後の方針）</a:t>
          </a:r>
          <a:endParaRPr kumimoji="1" lang="en-US"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ysClr val="windowText" lastClr="000000"/>
              </a:solidFill>
              <a:effectLst/>
              <a:latin typeface="ＭＳ Ｐゴシック" panose="020B0600070205080204" pitchFamily="50" charset="-128"/>
              <a:ea typeface="ＭＳ Ｐゴシック" panose="020B0600070205080204" pitchFamily="50" charset="-128"/>
              <a:cs typeface="+mn-cs"/>
            </a:rPr>
            <a:t>　後年度の負担軽減のため、借換債の発行抑制に努める中で、当年度の収支状況を踏まえ、必要額の積立てを検討する。</a:t>
          </a:r>
          <a:endPar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06CF4581-C312-46D2-AB3D-1ABFF5A69EA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180E918D-5EE8-4F6D-BB95-01F72FE6E5D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8020915E-6407-4242-9954-887585A1F874}"/>
            </a:ext>
          </a:extLst>
        </xdr:cNvPr>
        <xdr:cNvSpPr/>
      </xdr:nvSpPr>
      <xdr:spPr>
        <a:xfrm>
          <a:off x="117538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29F6CAC4-104F-4664-97B4-104DFCEA4313}"/>
            </a:ext>
          </a:extLst>
        </xdr:cNvPr>
        <xdr:cNvSpPr/>
      </xdr:nvSpPr>
      <xdr:spPr>
        <a:xfrm>
          <a:off x="131254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9472E5F5-3706-4974-9AB5-31F968E59724}"/>
            </a:ext>
          </a:extLst>
        </xdr:cNvPr>
        <xdr:cNvSpPr/>
      </xdr:nvSpPr>
      <xdr:spPr>
        <a:xfrm>
          <a:off x="144970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188BC05D-7FB3-4ED6-BBC3-B567E05D5A26}"/>
            </a:ext>
          </a:extLst>
        </xdr:cNvPr>
        <xdr:cNvSpPr/>
      </xdr:nvSpPr>
      <xdr:spPr>
        <a:xfrm>
          <a:off x="158686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C851620C-DFA1-4383-8858-0B6E3B1D21CD}"/>
            </a:ext>
          </a:extLst>
        </xdr:cNvPr>
        <xdr:cNvSpPr/>
      </xdr:nvSpPr>
      <xdr:spPr>
        <a:xfrm>
          <a:off x="172402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80CAB32D-1C10-42EB-BCD8-C8DAB4E53AE9}"/>
            </a:ext>
          </a:extLst>
        </xdr:cNvPr>
        <xdr:cNvSpPr/>
      </xdr:nvSpPr>
      <xdr:spPr>
        <a:xfrm>
          <a:off x="117538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D355A7CA-1F56-4245-B3D6-1DF3D652E7B9}"/>
            </a:ext>
          </a:extLst>
        </xdr:cNvPr>
        <xdr:cNvSpPr/>
      </xdr:nvSpPr>
      <xdr:spPr>
        <a:xfrm>
          <a:off x="131254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DF9E52D0-5181-45AF-8196-91B9B091589B}"/>
            </a:ext>
          </a:extLst>
        </xdr:cNvPr>
        <xdr:cNvSpPr/>
      </xdr:nvSpPr>
      <xdr:spPr>
        <a:xfrm>
          <a:off x="144970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A3FA0090-A040-448D-89CB-772F9D592EBC}"/>
            </a:ext>
          </a:extLst>
        </xdr:cNvPr>
        <xdr:cNvSpPr/>
      </xdr:nvSpPr>
      <xdr:spPr>
        <a:xfrm>
          <a:off x="158686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C2BF0DEC-9908-4305-91C1-1C67C527A9CE}"/>
            </a:ext>
          </a:extLst>
        </xdr:cNvPr>
        <xdr:cNvSpPr/>
      </xdr:nvSpPr>
      <xdr:spPr>
        <a:xfrm>
          <a:off x="172402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859ED6B7-D410-47DD-8B50-0A4A40D60F22}"/>
            </a:ext>
          </a:extLst>
        </xdr:cNvPr>
        <xdr:cNvSpPr/>
      </xdr:nvSpPr>
      <xdr:spPr>
        <a:xfrm>
          <a:off x="359410" y="59690"/>
          <a:ext cx="11391265" cy="6388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00B71984-3967-443B-A197-9F2072550C1D}"/>
            </a:ext>
          </a:extLst>
        </xdr:cNvPr>
        <xdr:cNvSpPr/>
      </xdr:nvSpPr>
      <xdr:spPr>
        <a:xfrm>
          <a:off x="15346680" y="190500"/>
          <a:ext cx="355155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E539953C-6817-4DE3-967C-CBCBB04481B3}"/>
            </a:ext>
          </a:extLst>
        </xdr:cNvPr>
        <xdr:cNvSpPr/>
      </xdr:nvSpPr>
      <xdr:spPr>
        <a:xfrm>
          <a:off x="15351125" y="212090"/>
          <a:ext cx="3524250"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9EDCD8AC-4A61-4559-8406-7E8F94A9DAA1}"/>
            </a:ext>
          </a:extLst>
        </xdr:cNvPr>
        <xdr:cNvSpPr/>
      </xdr:nvSpPr>
      <xdr:spPr>
        <a:xfrm>
          <a:off x="15372715" y="245110"/>
          <a:ext cx="3470910" cy="43878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大阪府寝屋川市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E8CF49AA-DB3D-42B3-8F20-B38B91ED624C}"/>
            </a:ext>
          </a:extLst>
        </xdr:cNvPr>
        <xdr:cNvSpPr/>
      </xdr:nvSpPr>
      <xdr:spPr>
        <a:xfrm>
          <a:off x="12817475" y="190500"/>
          <a:ext cx="239204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1CB15FEA-5358-4709-A995-F8668EEB0C64}"/>
            </a:ext>
          </a:extLst>
        </xdr:cNvPr>
        <xdr:cNvSpPr/>
      </xdr:nvSpPr>
      <xdr:spPr>
        <a:xfrm>
          <a:off x="12839065" y="212090"/>
          <a:ext cx="2355215"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E2591973-F8C8-4ABD-9308-441D0324997F}"/>
            </a:ext>
          </a:extLst>
        </xdr:cNvPr>
        <xdr:cNvSpPr/>
      </xdr:nvSpPr>
      <xdr:spPr>
        <a:xfrm>
          <a:off x="12870180" y="245110"/>
          <a:ext cx="2313305" cy="45339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3FEC242B-C611-4740-A41B-C49A72E559FC}"/>
            </a:ext>
          </a:extLst>
        </xdr:cNvPr>
        <xdr:cNvSpPr/>
      </xdr:nvSpPr>
      <xdr:spPr>
        <a:xfrm>
          <a:off x="440690" y="885190"/>
          <a:ext cx="9081135" cy="177990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3A204F77-FF76-4049-92A2-609610D71162}"/>
            </a:ext>
          </a:extLst>
        </xdr:cNvPr>
        <xdr:cNvSpPr/>
      </xdr:nvSpPr>
      <xdr:spPr>
        <a:xfrm>
          <a:off x="563880" y="924560"/>
          <a:ext cx="1242695"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206F8689-6BCF-4C92-B1AC-BA18781077A6}"/>
            </a:ext>
          </a:extLst>
        </xdr:cNvPr>
        <xdr:cNvSpPr/>
      </xdr:nvSpPr>
      <xdr:spPr>
        <a:xfrm>
          <a:off x="1764030" y="924560"/>
          <a:ext cx="120015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224,378
220,536
24.70
106,589,940
105,319,505
1,248,678
51,273,201
62,977,919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8B44B971-D248-466F-B4A3-541B6938035F}"/>
            </a:ext>
          </a:extLst>
        </xdr:cNvPr>
        <xdr:cNvSpPr/>
      </xdr:nvSpPr>
      <xdr:spPr>
        <a:xfrm>
          <a:off x="2964180" y="924560"/>
          <a:ext cx="137160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705BE0D5-AC75-440D-BB60-83279FE73BBE}"/>
            </a:ext>
          </a:extLst>
        </xdr:cNvPr>
        <xdr:cNvSpPr/>
      </xdr:nvSpPr>
      <xdr:spPr>
        <a:xfrm>
          <a:off x="4335780" y="939800"/>
          <a:ext cx="1816735"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4390B7AD-8976-4FDD-9948-8F3F5DDAB26E}"/>
            </a:ext>
          </a:extLst>
        </xdr:cNvPr>
        <xdr:cNvSpPr/>
      </xdr:nvSpPr>
      <xdr:spPr>
        <a:xfrm>
          <a:off x="6152515" y="939800"/>
          <a:ext cx="114046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806D5D1A-C6AE-4A9F-B6EA-A6A56A971A7D}"/>
            </a:ext>
          </a:extLst>
        </xdr:cNvPr>
        <xdr:cNvSpPr/>
      </xdr:nvSpPr>
      <xdr:spPr>
        <a:xfrm>
          <a:off x="7352665" y="954405"/>
          <a:ext cx="583565"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BC48CF48-904B-4050-A978-62205C6869DF}"/>
            </a:ext>
          </a:extLst>
        </xdr:cNvPr>
        <xdr:cNvSpPr/>
      </xdr:nvSpPr>
      <xdr:spPr>
        <a:xfrm>
          <a:off x="4335780" y="1716405"/>
          <a:ext cx="181673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46CEF5E8-1A56-40BE-8373-C3C9FB63E004}"/>
            </a:ext>
          </a:extLst>
        </xdr:cNvPr>
        <xdr:cNvSpPr/>
      </xdr:nvSpPr>
      <xdr:spPr>
        <a:xfrm>
          <a:off x="6221730" y="1716405"/>
          <a:ext cx="330009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D54F16B3-2D0C-4B48-B304-E6E5BB839E73}"/>
            </a:ext>
          </a:extLst>
        </xdr:cNvPr>
        <xdr:cNvSpPr/>
      </xdr:nvSpPr>
      <xdr:spPr>
        <a:xfrm>
          <a:off x="9979025" y="885190"/>
          <a:ext cx="1371600" cy="127381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18F8889D-323D-4D65-B39C-FE3DF2798F29}"/>
            </a:ext>
          </a:extLst>
        </xdr:cNvPr>
        <xdr:cNvSpPr/>
      </xdr:nvSpPr>
      <xdr:spPr>
        <a:xfrm>
          <a:off x="10208895" y="954405"/>
          <a:ext cx="120015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285900AA-8199-4628-A7E7-F7156FFC823C}"/>
            </a:ext>
          </a:extLst>
        </xdr:cNvPr>
        <xdr:cNvSpPr/>
      </xdr:nvSpPr>
      <xdr:spPr>
        <a:xfrm>
          <a:off x="10208895" y="1217295"/>
          <a:ext cx="1200150" cy="5226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BD444F14-15F0-443E-B08D-471BBFAD824B}"/>
            </a:ext>
          </a:extLst>
        </xdr:cNvPr>
        <xdr:cNvSpPr/>
      </xdr:nvSpPr>
      <xdr:spPr>
        <a:xfrm>
          <a:off x="10208895" y="1560195"/>
          <a:ext cx="1319530" cy="6515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9079CDA4-82DD-4FF0-8210-CAFDF3302AC0}"/>
            </a:ext>
          </a:extLst>
        </xdr:cNvPr>
        <xdr:cNvCxnSpPr/>
      </xdr:nvCxnSpPr>
      <xdr:spPr>
        <a:xfrm flipH="1">
          <a:off x="10042525" y="103759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59469D78-57CF-466F-B185-DEC63EF6EAA7}"/>
            </a:ext>
          </a:extLst>
        </xdr:cNvPr>
        <xdr:cNvSpPr/>
      </xdr:nvSpPr>
      <xdr:spPr>
        <a:xfrm>
          <a:off x="10092690" y="999490"/>
          <a:ext cx="10731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94BAF5EF-88C7-4544-B2C9-555B25824F45}"/>
            </a:ext>
          </a:extLst>
        </xdr:cNvPr>
        <xdr:cNvSpPr/>
      </xdr:nvSpPr>
      <xdr:spPr>
        <a:xfrm>
          <a:off x="10092690" y="1308100"/>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D54C5830-BC1E-442D-85DD-FC29A2B9497A}"/>
            </a:ext>
          </a:extLst>
        </xdr:cNvPr>
        <xdr:cNvCxnSpPr/>
      </xdr:nvCxnSpPr>
      <xdr:spPr>
        <a:xfrm>
          <a:off x="10137140" y="1560195"/>
          <a:ext cx="0" cy="145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A3384C9F-831F-46EB-ABAC-3C80635F8AC2}"/>
            </a:ext>
          </a:extLst>
        </xdr:cNvPr>
        <xdr:cNvCxnSpPr/>
      </xdr:nvCxnSpPr>
      <xdr:spPr>
        <a:xfrm>
          <a:off x="10057765" y="1560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B0828A98-4002-49E9-9823-56F8BF601F28}"/>
            </a:ext>
          </a:extLst>
        </xdr:cNvPr>
        <xdr:cNvCxnSpPr/>
      </xdr:nvCxnSpPr>
      <xdr:spPr>
        <a:xfrm flipV="1">
          <a:off x="10137140" y="179641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AB0AF58A-6271-40C5-A6DA-5CF904959FC9}"/>
            </a:ext>
          </a:extLst>
        </xdr:cNvPr>
        <xdr:cNvCxnSpPr/>
      </xdr:nvCxnSpPr>
      <xdr:spPr>
        <a:xfrm>
          <a:off x="10057765" y="1941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1D3F52F3-35DA-4655-AE5B-0BF1EB802340}"/>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60E3E7E8-1D48-47CC-8150-AA81DD040245}"/>
            </a:ext>
          </a:extLst>
        </xdr:cNvPr>
        <xdr:cNvSpPr txBox="1"/>
      </xdr:nvSpPr>
      <xdr:spPr>
        <a:xfrm>
          <a:off x="419100" y="300799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D5EE5B56-5E06-4632-BC2D-80F3D9AA498A}"/>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07C20415-278D-4393-9F23-FCC477A3888A}"/>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B19C1367-3A69-4B30-A2EE-9A0D48FE0256}"/>
            </a:ext>
          </a:extLst>
        </xdr:cNvPr>
        <xdr:cNvSpPr txBox="1"/>
      </xdr:nvSpPr>
      <xdr:spPr>
        <a:xfrm>
          <a:off x="419100" y="3731895"/>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4646D36A-C6AB-4DB5-AA58-D2164F69C686}"/>
            </a:ext>
          </a:extLst>
        </xdr:cNvPr>
        <xdr:cNvSpPr/>
      </xdr:nvSpPr>
      <xdr:spPr>
        <a:xfrm>
          <a:off x="1142365" y="4254500"/>
          <a:ext cx="3826510"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CBF5B491-E662-447F-85AB-92CA2A33D3C9}"/>
            </a:ext>
          </a:extLst>
        </xdr:cNvPr>
        <xdr:cNvSpPr/>
      </xdr:nvSpPr>
      <xdr:spPr>
        <a:xfrm>
          <a:off x="1808974" y="4607497"/>
          <a:ext cx="1550316"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A172397A-FE77-4EBB-9A23-E23ED228A7F1}"/>
            </a:ext>
          </a:extLst>
        </xdr:cNvPr>
        <xdr:cNvSpPr/>
      </xdr:nvSpPr>
      <xdr:spPr>
        <a:xfrm>
          <a:off x="3451854" y="4585111"/>
          <a:ext cx="765186"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[ 68.2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F7EA8F23-8700-4FBC-9BD3-3DB14BC0E7EE}"/>
            </a:ext>
          </a:extLst>
        </xdr:cNvPr>
        <xdr:cNvSpPr/>
      </xdr:nvSpPr>
      <xdr:spPr>
        <a:xfrm>
          <a:off x="49142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D7BD5C4F-6D78-435F-8394-85CF12F72F37}"/>
            </a:ext>
          </a:extLst>
        </xdr:cNvPr>
        <xdr:cNvSpPr/>
      </xdr:nvSpPr>
      <xdr:spPr>
        <a:xfrm>
          <a:off x="49142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16A5BBE0-546A-4183-A927-131CB3866482}"/>
            </a:ext>
          </a:extLst>
        </xdr:cNvPr>
        <xdr:cNvSpPr/>
      </xdr:nvSpPr>
      <xdr:spPr>
        <a:xfrm>
          <a:off x="62858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AB9F0A9D-8997-486B-9F57-C764D359F558}"/>
            </a:ext>
          </a:extLst>
        </xdr:cNvPr>
        <xdr:cNvSpPr/>
      </xdr:nvSpPr>
      <xdr:spPr>
        <a:xfrm>
          <a:off x="62858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86D73404-E442-4D06-B8E6-F70B51D8ED0E}"/>
            </a:ext>
          </a:extLst>
        </xdr:cNvPr>
        <xdr:cNvSpPr/>
      </xdr:nvSpPr>
      <xdr:spPr>
        <a:xfrm>
          <a:off x="77882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14FE9A95-8EBB-4E5A-94F9-C05C6D3687DE}"/>
            </a:ext>
          </a:extLst>
        </xdr:cNvPr>
        <xdr:cNvSpPr/>
      </xdr:nvSpPr>
      <xdr:spPr>
        <a:xfrm>
          <a:off x="77882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5A2377B2-737E-4318-9D34-C67A3AA0482B}"/>
            </a:ext>
          </a:extLst>
        </xdr:cNvPr>
        <xdr:cNvSpPr/>
      </xdr:nvSpPr>
      <xdr:spPr>
        <a:xfrm>
          <a:off x="1142365" y="4932045"/>
          <a:ext cx="3826510"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A2CDF269-56FB-47A0-8918-A683C5DE6165}"/>
            </a:ext>
          </a:extLst>
        </xdr:cNvPr>
        <xdr:cNvSpPr/>
      </xdr:nvSpPr>
      <xdr:spPr>
        <a:xfrm>
          <a:off x="5216525"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86C5B846-56D9-4507-B07F-2F4AFF2DD19B}"/>
            </a:ext>
          </a:extLst>
        </xdr:cNvPr>
        <xdr:cNvSpPr/>
      </xdr:nvSpPr>
      <xdr:spPr>
        <a:xfrm>
          <a:off x="5216525"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5C95BBE0-BA64-4BE6-AD22-777FCF94DCC1}"/>
            </a:ext>
          </a:extLst>
        </xdr:cNvPr>
        <xdr:cNvSpPr txBox="1"/>
      </xdr:nvSpPr>
      <xdr:spPr>
        <a:xfrm>
          <a:off x="5273675" y="5229860"/>
          <a:ext cx="4098290"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tx1"/>
              </a:solidFill>
              <a:latin typeface="ＭＳ Ｐゴシック" panose="020B0600070205080204" pitchFamily="50" charset="-128"/>
              <a:ea typeface="ＭＳ Ｐゴシック" panose="020B0600070205080204" pitchFamily="50" charset="-128"/>
            </a:rPr>
            <a:t>　本市では、人口急増期における対応のため、昭和</a:t>
          </a:r>
          <a:r>
            <a:rPr kumimoji="1" lang="en-US" altLang="ja-JP" sz="1100">
              <a:solidFill>
                <a:schemeClr val="tx1"/>
              </a:solidFill>
              <a:latin typeface="ＭＳ Ｐゴシック" panose="020B0600070205080204" pitchFamily="50" charset="-128"/>
              <a:ea typeface="ＭＳ Ｐゴシック" panose="020B0600070205080204" pitchFamily="50" charset="-128"/>
            </a:rPr>
            <a:t>40</a:t>
          </a:r>
          <a:r>
            <a:rPr kumimoji="1" lang="ja-JP" altLang="en-US" sz="1100">
              <a:solidFill>
                <a:schemeClr val="tx1"/>
              </a:solidFill>
              <a:latin typeface="ＭＳ Ｐゴシック" panose="020B0600070205080204" pitchFamily="50" charset="-128"/>
              <a:ea typeface="ＭＳ Ｐゴシック" panose="020B0600070205080204" pitchFamily="50" charset="-128"/>
            </a:rPr>
            <a:t>年代から昭和</a:t>
          </a:r>
          <a:r>
            <a:rPr kumimoji="1" lang="en-US" altLang="ja-JP" sz="1100">
              <a:solidFill>
                <a:schemeClr val="tx1"/>
              </a:solidFill>
              <a:latin typeface="ＭＳ Ｐゴシック" panose="020B0600070205080204" pitchFamily="50" charset="-128"/>
              <a:ea typeface="ＭＳ Ｐゴシック" panose="020B0600070205080204" pitchFamily="50" charset="-128"/>
            </a:rPr>
            <a:t>50</a:t>
          </a:r>
          <a:r>
            <a:rPr kumimoji="1" lang="ja-JP" altLang="en-US" sz="1100">
              <a:solidFill>
                <a:schemeClr val="tx1"/>
              </a:solidFill>
              <a:latin typeface="ＭＳ Ｐゴシック" panose="020B0600070205080204" pitchFamily="50" charset="-128"/>
              <a:ea typeface="ＭＳ Ｐゴシック" panose="020B0600070205080204" pitchFamily="50" charset="-128"/>
            </a:rPr>
            <a:t>年代にかけて公共施設等を整備したことから、多くの施設において老朽化が進んでおり、有形固定資産減価償却率の全国平均を上回っている。</a:t>
          </a:r>
        </a:p>
        <a:p>
          <a:r>
            <a:rPr kumimoji="1" lang="ja-JP" altLang="en-US" sz="1100">
              <a:solidFill>
                <a:schemeClr val="tx1"/>
              </a:solidFill>
              <a:latin typeface="ＭＳ Ｐゴシック" panose="020B0600070205080204" pitchFamily="50" charset="-128"/>
              <a:ea typeface="ＭＳ Ｐゴシック" panose="020B0600070205080204" pitchFamily="50" charset="-128"/>
            </a:rPr>
            <a:t>　今後も引き続き、公共施設等総合管理計画に基づき、公共施設等の更新・統廃合・長寿命化等を総合的かつ計画的に進めることにより、財政負担の軽減・平準化を図っていく。</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A7E0858A-EE44-44F8-B66F-C1790BBD5A11}"/>
            </a:ext>
          </a:extLst>
        </xdr:cNvPr>
        <xdr:cNvSpPr txBox="1"/>
      </xdr:nvSpPr>
      <xdr:spPr>
        <a:xfrm>
          <a:off x="112331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15E71A28-2514-45F1-8040-A234EE36D42A}"/>
            </a:ext>
          </a:extLst>
        </xdr:cNvPr>
        <xdr:cNvCxnSpPr/>
      </xdr:nvCxnSpPr>
      <xdr:spPr>
        <a:xfrm>
          <a:off x="1142365" y="709676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D0F52BF6-9CC0-45B4-AFD8-45D338B9CED2}"/>
            </a:ext>
          </a:extLst>
        </xdr:cNvPr>
        <xdr:cNvSpPr txBox="1"/>
      </xdr:nvSpPr>
      <xdr:spPr>
        <a:xfrm>
          <a:off x="784241" y="699914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62" name="直線コネクタ 61">
          <a:extLst>
            <a:ext uri="{FF2B5EF4-FFF2-40B4-BE49-F238E27FC236}">
              <a16:creationId xmlns:a16="http://schemas.microsoft.com/office/drawing/2014/main" id="{EDAB922F-AE8E-41A1-B596-6F2BB7DB95EF}"/>
            </a:ext>
          </a:extLst>
        </xdr:cNvPr>
        <xdr:cNvCxnSpPr/>
      </xdr:nvCxnSpPr>
      <xdr:spPr>
        <a:xfrm>
          <a:off x="1142365" y="6733117"/>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63" name="テキスト ボックス 62">
          <a:extLst>
            <a:ext uri="{FF2B5EF4-FFF2-40B4-BE49-F238E27FC236}">
              <a16:creationId xmlns:a16="http://schemas.microsoft.com/office/drawing/2014/main" id="{0667B8A7-55CE-45BD-ADB8-4C0FBCC1B766}"/>
            </a:ext>
          </a:extLst>
        </xdr:cNvPr>
        <xdr:cNvSpPr txBox="1"/>
      </xdr:nvSpPr>
      <xdr:spPr>
        <a:xfrm>
          <a:off x="784241" y="663550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4" name="直線コネクタ 63">
          <a:extLst>
            <a:ext uri="{FF2B5EF4-FFF2-40B4-BE49-F238E27FC236}">
              <a16:creationId xmlns:a16="http://schemas.microsoft.com/office/drawing/2014/main" id="{C4F59974-5619-4F15-B99B-914371EA0422}"/>
            </a:ext>
          </a:extLst>
        </xdr:cNvPr>
        <xdr:cNvCxnSpPr/>
      </xdr:nvCxnSpPr>
      <xdr:spPr>
        <a:xfrm>
          <a:off x="1142365" y="6369473"/>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5" name="テキスト ボックス 64">
          <a:extLst>
            <a:ext uri="{FF2B5EF4-FFF2-40B4-BE49-F238E27FC236}">
              <a16:creationId xmlns:a16="http://schemas.microsoft.com/office/drawing/2014/main" id="{EB8C364C-1117-4215-8BBF-8D3890EE621B}"/>
            </a:ext>
          </a:extLst>
        </xdr:cNvPr>
        <xdr:cNvSpPr txBox="1"/>
      </xdr:nvSpPr>
      <xdr:spPr>
        <a:xfrm>
          <a:off x="784241" y="627948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6" name="直線コネクタ 65">
          <a:extLst>
            <a:ext uri="{FF2B5EF4-FFF2-40B4-BE49-F238E27FC236}">
              <a16:creationId xmlns:a16="http://schemas.microsoft.com/office/drawing/2014/main" id="{D70B552A-A71F-4A78-94E1-4DD10BFAAACC}"/>
            </a:ext>
          </a:extLst>
        </xdr:cNvPr>
        <xdr:cNvCxnSpPr/>
      </xdr:nvCxnSpPr>
      <xdr:spPr>
        <a:xfrm>
          <a:off x="1142365" y="601345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7" name="テキスト ボックス 66">
          <a:extLst>
            <a:ext uri="{FF2B5EF4-FFF2-40B4-BE49-F238E27FC236}">
              <a16:creationId xmlns:a16="http://schemas.microsoft.com/office/drawing/2014/main" id="{5B955CC0-20E6-4F1C-9849-00AB87D70A75}"/>
            </a:ext>
          </a:extLst>
        </xdr:cNvPr>
        <xdr:cNvSpPr txBox="1"/>
      </xdr:nvSpPr>
      <xdr:spPr>
        <a:xfrm>
          <a:off x="784241" y="591583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8" name="直線コネクタ 67">
          <a:extLst>
            <a:ext uri="{FF2B5EF4-FFF2-40B4-BE49-F238E27FC236}">
              <a16:creationId xmlns:a16="http://schemas.microsoft.com/office/drawing/2014/main" id="{FCA9CC88-6161-4955-80D1-31D20AF9BEC8}"/>
            </a:ext>
          </a:extLst>
        </xdr:cNvPr>
        <xdr:cNvCxnSpPr/>
      </xdr:nvCxnSpPr>
      <xdr:spPr>
        <a:xfrm>
          <a:off x="1142365" y="5649807"/>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9" name="テキスト ボックス 68">
          <a:extLst>
            <a:ext uri="{FF2B5EF4-FFF2-40B4-BE49-F238E27FC236}">
              <a16:creationId xmlns:a16="http://schemas.microsoft.com/office/drawing/2014/main" id="{58383BC6-6555-4F6B-80F9-DA2E877B3995}"/>
            </a:ext>
          </a:extLst>
        </xdr:cNvPr>
        <xdr:cNvSpPr txBox="1"/>
      </xdr:nvSpPr>
      <xdr:spPr>
        <a:xfrm>
          <a:off x="784241" y="556172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70" name="直線コネクタ 69">
          <a:extLst>
            <a:ext uri="{FF2B5EF4-FFF2-40B4-BE49-F238E27FC236}">
              <a16:creationId xmlns:a16="http://schemas.microsoft.com/office/drawing/2014/main" id="{3FFB566D-A13B-4947-BC9D-33CD468BFE0F}"/>
            </a:ext>
          </a:extLst>
        </xdr:cNvPr>
        <xdr:cNvCxnSpPr/>
      </xdr:nvCxnSpPr>
      <xdr:spPr>
        <a:xfrm>
          <a:off x="1142365" y="5295688"/>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71" name="テキスト ボックス 70">
          <a:extLst>
            <a:ext uri="{FF2B5EF4-FFF2-40B4-BE49-F238E27FC236}">
              <a16:creationId xmlns:a16="http://schemas.microsoft.com/office/drawing/2014/main" id="{5A0AC030-41EE-4672-9606-74A9D81A6AAC}"/>
            </a:ext>
          </a:extLst>
        </xdr:cNvPr>
        <xdr:cNvSpPr txBox="1"/>
      </xdr:nvSpPr>
      <xdr:spPr>
        <a:xfrm>
          <a:off x="784241" y="520188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AD75B7DC-60F9-43A6-B184-F856E8A99A70}"/>
            </a:ext>
          </a:extLst>
        </xdr:cNvPr>
        <xdr:cNvCxnSpPr/>
      </xdr:nvCxnSpPr>
      <xdr:spPr>
        <a:xfrm>
          <a:off x="1142365" y="4932045"/>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a:extLst>
            <a:ext uri="{FF2B5EF4-FFF2-40B4-BE49-F238E27FC236}">
              <a16:creationId xmlns:a16="http://schemas.microsoft.com/office/drawing/2014/main" id="{F5ED4971-2705-43D3-A0C1-70441CCE5ACB}"/>
            </a:ext>
          </a:extLst>
        </xdr:cNvPr>
        <xdr:cNvSpPr txBox="1"/>
      </xdr:nvSpPr>
      <xdr:spPr>
        <a:xfrm>
          <a:off x="784241" y="483824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a16="http://schemas.microsoft.com/office/drawing/2014/main" id="{0EE4CBEE-14D3-4C68-8862-F5129239F32F}"/>
            </a:ext>
          </a:extLst>
        </xdr:cNvPr>
        <xdr:cNvSpPr/>
      </xdr:nvSpPr>
      <xdr:spPr>
        <a:xfrm>
          <a:off x="1142365" y="4932045"/>
          <a:ext cx="3826510"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59690</xdr:rowOff>
    </xdr:from>
    <xdr:to>
      <xdr:col>23</xdr:col>
      <xdr:colOff>85090</xdr:colOff>
      <xdr:row>34</xdr:row>
      <xdr:rowOff>100965</xdr:rowOff>
    </xdr:to>
    <xdr:cxnSp macro="">
      <xdr:nvCxnSpPr>
        <xdr:cNvPr id="75" name="直線コネクタ 74">
          <a:extLst>
            <a:ext uri="{FF2B5EF4-FFF2-40B4-BE49-F238E27FC236}">
              <a16:creationId xmlns:a16="http://schemas.microsoft.com/office/drawing/2014/main" id="{34106DCC-766C-46CF-94E4-B9F71558866F}"/>
            </a:ext>
          </a:extLst>
        </xdr:cNvPr>
        <xdr:cNvCxnSpPr/>
      </xdr:nvCxnSpPr>
      <xdr:spPr>
        <a:xfrm flipV="1">
          <a:off x="4295775" y="5437505"/>
          <a:ext cx="1270" cy="1241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104792</xdr:rowOff>
    </xdr:from>
    <xdr:ext cx="405111" cy="259045"/>
    <xdr:sp macro="" textlink="">
      <xdr:nvSpPr>
        <xdr:cNvPr id="76" name="有形固定資産減価償却率最小値テキスト">
          <a:extLst>
            <a:ext uri="{FF2B5EF4-FFF2-40B4-BE49-F238E27FC236}">
              <a16:creationId xmlns:a16="http://schemas.microsoft.com/office/drawing/2014/main" id="{55219D59-C46E-4223-9099-D4F63889D86D}"/>
            </a:ext>
          </a:extLst>
        </xdr:cNvPr>
        <xdr:cNvSpPr txBox="1"/>
      </xdr:nvSpPr>
      <xdr:spPr>
        <a:xfrm>
          <a:off x="4342765" y="6684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100965</xdr:rowOff>
    </xdr:from>
    <xdr:to>
      <xdr:col>23</xdr:col>
      <xdr:colOff>174625</xdr:colOff>
      <xdr:row>34</xdr:row>
      <xdr:rowOff>100965</xdr:rowOff>
    </xdr:to>
    <xdr:cxnSp macro="">
      <xdr:nvCxnSpPr>
        <xdr:cNvPr id="77" name="直線コネクタ 76">
          <a:extLst>
            <a:ext uri="{FF2B5EF4-FFF2-40B4-BE49-F238E27FC236}">
              <a16:creationId xmlns:a16="http://schemas.microsoft.com/office/drawing/2014/main" id="{9F74E4B0-1C59-49D8-ADA5-94E64FB10E74}"/>
            </a:ext>
          </a:extLst>
        </xdr:cNvPr>
        <xdr:cNvCxnSpPr/>
      </xdr:nvCxnSpPr>
      <xdr:spPr>
        <a:xfrm>
          <a:off x="4206875" y="6678930"/>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6367</xdr:rowOff>
    </xdr:from>
    <xdr:ext cx="405111" cy="259045"/>
    <xdr:sp macro="" textlink="">
      <xdr:nvSpPr>
        <xdr:cNvPr id="78" name="有形固定資産減価償却率最大値テキスト">
          <a:extLst>
            <a:ext uri="{FF2B5EF4-FFF2-40B4-BE49-F238E27FC236}">
              <a16:creationId xmlns:a16="http://schemas.microsoft.com/office/drawing/2014/main" id="{F1E7A87B-5A77-463F-9126-FE9926AA1EBE}"/>
            </a:ext>
          </a:extLst>
        </xdr:cNvPr>
        <xdr:cNvSpPr txBox="1"/>
      </xdr:nvSpPr>
      <xdr:spPr>
        <a:xfrm>
          <a:off x="4342765" y="5218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59690</xdr:rowOff>
    </xdr:from>
    <xdr:to>
      <xdr:col>23</xdr:col>
      <xdr:colOff>174625</xdr:colOff>
      <xdr:row>27</xdr:row>
      <xdr:rowOff>59690</xdr:rowOff>
    </xdr:to>
    <xdr:cxnSp macro="">
      <xdr:nvCxnSpPr>
        <xdr:cNvPr id="79" name="直線コネクタ 78">
          <a:extLst>
            <a:ext uri="{FF2B5EF4-FFF2-40B4-BE49-F238E27FC236}">
              <a16:creationId xmlns:a16="http://schemas.microsoft.com/office/drawing/2014/main" id="{9A39002D-2128-47D7-ADAF-969C853CE2F7}"/>
            </a:ext>
          </a:extLst>
        </xdr:cNvPr>
        <xdr:cNvCxnSpPr/>
      </xdr:nvCxnSpPr>
      <xdr:spPr>
        <a:xfrm>
          <a:off x="4206875" y="5437505"/>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159190</xdr:rowOff>
    </xdr:from>
    <xdr:ext cx="405111" cy="259045"/>
    <xdr:sp macro="" textlink="">
      <xdr:nvSpPr>
        <xdr:cNvPr id="80" name="有形固定資産減価償却率平均値テキスト">
          <a:extLst>
            <a:ext uri="{FF2B5EF4-FFF2-40B4-BE49-F238E27FC236}">
              <a16:creationId xmlns:a16="http://schemas.microsoft.com/office/drawing/2014/main" id="{0185C420-C0D1-4125-8ABD-A3B9CE40F073}"/>
            </a:ext>
          </a:extLst>
        </xdr:cNvPr>
        <xdr:cNvSpPr txBox="1"/>
      </xdr:nvSpPr>
      <xdr:spPr>
        <a:xfrm>
          <a:off x="4342765" y="60570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136313</xdr:rowOff>
    </xdr:from>
    <xdr:to>
      <xdr:col>23</xdr:col>
      <xdr:colOff>136525</xdr:colOff>
      <xdr:row>32</xdr:row>
      <xdr:rowOff>66463</xdr:rowOff>
    </xdr:to>
    <xdr:sp macro="" textlink="">
      <xdr:nvSpPr>
        <xdr:cNvPr id="81" name="フローチャート: 判断 80">
          <a:extLst>
            <a:ext uri="{FF2B5EF4-FFF2-40B4-BE49-F238E27FC236}">
              <a16:creationId xmlns:a16="http://schemas.microsoft.com/office/drawing/2014/main" id="{1A7D1085-F4AB-4B54-B588-CE04CFEAA9E6}"/>
            </a:ext>
          </a:extLst>
        </xdr:cNvPr>
        <xdr:cNvSpPr/>
      </xdr:nvSpPr>
      <xdr:spPr>
        <a:xfrm>
          <a:off x="4244975" y="6199928"/>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103928</xdr:rowOff>
    </xdr:from>
    <xdr:to>
      <xdr:col>19</xdr:col>
      <xdr:colOff>187325</xdr:colOff>
      <xdr:row>32</xdr:row>
      <xdr:rowOff>34078</xdr:rowOff>
    </xdr:to>
    <xdr:sp macro="" textlink="">
      <xdr:nvSpPr>
        <xdr:cNvPr id="82" name="フローチャート: 判断 81">
          <a:extLst>
            <a:ext uri="{FF2B5EF4-FFF2-40B4-BE49-F238E27FC236}">
              <a16:creationId xmlns:a16="http://schemas.microsoft.com/office/drawing/2014/main" id="{D6596BCB-A68D-4F22-B4BD-03845E455F4A}"/>
            </a:ext>
          </a:extLst>
        </xdr:cNvPr>
        <xdr:cNvSpPr/>
      </xdr:nvSpPr>
      <xdr:spPr>
        <a:xfrm>
          <a:off x="3611880" y="6169448"/>
          <a:ext cx="8064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71543</xdr:rowOff>
    </xdr:from>
    <xdr:to>
      <xdr:col>15</xdr:col>
      <xdr:colOff>187325</xdr:colOff>
      <xdr:row>32</xdr:row>
      <xdr:rowOff>1693</xdr:rowOff>
    </xdr:to>
    <xdr:sp macro="" textlink="">
      <xdr:nvSpPr>
        <xdr:cNvPr id="83" name="フローチャート: 判断 82">
          <a:extLst>
            <a:ext uri="{FF2B5EF4-FFF2-40B4-BE49-F238E27FC236}">
              <a16:creationId xmlns:a16="http://schemas.microsoft.com/office/drawing/2014/main" id="{88850EFA-4AB2-43BB-A809-9BFCD197F858}"/>
            </a:ext>
          </a:extLst>
        </xdr:cNvPr>
        <xdr:cNvSpPr/>
      </xdr:nvSpPr>
      <xdr:spPr>
        <a:xfrm>
          <a:off x="2926080" y="6137063"/>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35560</xdr:rowOff>
    </xdr:from>
    <xdr:to>
      <xdr:col>11</xdr:col>
      <xdr:colOff>187325</xdr:colOff>
      <xdr:row>31</xdr:row>
      <xdr:rowOff>137160</xdr:rowOff>
    </xdr:to>
    <xdr:sp macro="" textlink="">
      <xdr:nvSpPr>
        <xdr:cNvPr id="84" name="フローチャート: 判断 83">
          <a:extLst>
            <a:ext uri="{FF2B5EF4-FFF2-40B4-BE49-F238E27FC236}">
              <a16:creationId xmlns:a16="http://schemas.microsoft.com/office/drawing/2014/main" id="{C6811FE0-5FF2-45D6-BA9C-8D9CD78D05F1}"/>
            </a:ext>
          </a:extLst>
        </xdr:cNvPr>
        <xdr:cNvSpPr/>
      </xdr:nvSpPr>
      <xdr:spPr>
        <a:xfrm>
          <a:off x="2240280" y="6102985"/>
          <a:ext cx="80645"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171027</xdr:rowOff>
    </xdr:from>
    <xdr:to>
      <xdr:col>7</xdr:col>
      <xdr:colOff>187325</xdr:colOff>
      <xdr:row>31</xdr:row>
      <xdr:rowOff>101177</xdr:rowOff>
    </xdr:to>
    <xdr:sp macro="" textlink="">
      <xdr:nvSpPr>
        <xdr:cNvPr id="85" name="フローチャート: 判断 84">
          <a:extLst>
            <a:ext uri="{FF2B5EF4-FFF2-40B4-BE49-F238E27FC236}">
              <a16:creationId xmlns:a16="http://schemas.microsoft.com/office/drawing/2014/main" id="{875205B4-833F-49CF-B1B5-BF4ACA70DC0B}"/>
            </a:ext>
          </a:extLst>
        </xdr:cNvPr>
        <xdr:cNvSpPr/>
      </xdr:nvSpPr>
      <xdr:spPr>
        <a:xfrm>
          <a:off x="1554480" y="6070812"/>
          <a:ext cx="80645"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A070303D-AF07-4F87-93BE-F12A282A5231}"/>
            </a:ext>
          </a:extLst>
        </xdr:cNvPr>
        <xdr:cNvSpPr txBox="1"/>
      </xdr:nvSpPr>
      <xdr:spPr>
        <a:xfrm>
          <a:off x="413321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1D6967D9-F3A6-4403-9790-7901401412FD}"/>
            </a:ext>
          </a:extLst>
        </xdr:cNvPr>
        <xdr:cNvSpPr txBox="1"/>
      </xdr:nvSpPr>
      <xdr:spPr>
        <a:xfrm>
          <a:off x="35020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D878DA23-44EA-4AE8-9E55-4A07D96A4ED1}"/>
            </a:ext>
          </a:extLst>
        </xdr:cNvPr>
        <xdr:cNvSpPr txBox="1"/>
      </xdr:nvSpPr>
      <xdr:spPr>
        <a:xfrm>
          <a:off x="28162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FA0585EA-27EC-49EF-BF2C-8C0077371082}"/>
            </a:ext>
          </a:extLst>
        </xdr:cNvPr>
        <xdr:cNvSpPr txBox="1"/>
      </xdr:nvSpPr>
      <xdr:spPr>
        <a:xfrm>
          <a:off x="21304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6BB86C72-6468-4C53-9745-A43EE345E2C5}"/>
            </a:ext>
          </a:extLst>
        </xdr:cNvPr>
        <xdr:cNvSpPr txBox="1"/>
      </xdr:nvSpPr>
      <xdr:spPr>
        <a:xfrm>
          <a:off x="14446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18838</xdr:rowOff>
    </xdr:from>
    <xdr:to>
      <xdr:col>23</xdr:col>
      <xdr:colOff>136525</xdr:colOff>
      <xdr:row>32</xdr:row>
      <xdr:rowOff>120438</xdr:rowOff>
    </xdr:to>
    <xdr:sp macro="" textlink="">
      <xdr:nvSpPr>
        <xdr:cNvPr id="91" name="楕円 90">
          <a:extLst>
            <a:ext uri="{FF2B5EF4-FFF2-40B4-BE49-F238E27FC236}">
              <a16:creationId xmlns:a16="http://schemas.microsoft.com/office/drawing/2014/main" id="{2B851DEA-80E9-4E7F-A125-670FA7FA03AF}"/>
            </a:ext>
          </a:extLst>
        </xdr:cNvPr>
        <xdr:cNvSpPr/>
      </xdr:nvSpPr>
      <xdr:spPr>
        <a:xfrm>
          <a:off x="4244975" y="6261523"/>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168715</xdr:rowOff>
    </xdr:from>
    <xdr:ext cx="405111" cy="259045"/>
    <xdr:sp macro="" textlink="">
      <xdr:nvSpPr>
        <xdr:cNvPr id="92" name="有形固定資産減価償却率該当値テキスト">
          <a:extLst>
            <a:ext uri="{FF2B5EF4-FFF2-40B4-BE49-F238E27FC236}">
              <a16:creationId xmlns:a16="http://schemas.microsoft.com/office/drawing/2014/main" id="{22F01065-3C72-433A-ABAF-BE9E0F87859E}"/>
            </a:ext>
          </a:extLst>
        </xdr:cNvPr>
        <xdr:cNvSpPr txBox="1"/>
      </xdr:nvSpPr>
      <xdr:spPr>
        <a:xfrm>
          <a:off x="4342765" y="62399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32</xdr:row>
      <xdr:rowOff>26035</xdr:rowOff>
    </xdr:from>
    <xdr:to>
      <xdr:col>19</xdr:col>
      <xdr:colOff>187325</xdr:colOff>
      <xdr:row>32</xdr:row>
      <xdr:rowOff>127635</xdr:rowOff>
    </xdr:to>
    <xdr:sp macro="" textlink="">
      <xdr:nvSpPr>
        <xdr:cNvPr id="93" name="楕円 92">
          <a:extLst>
            <a:ext uri="{FF2B5EF4-FFF2-40B4-BE49-F238E27FC236}">
              <a16:creationId xmlns:a16="http://schemas.microsoft.com/office/drawing/2014/main" id="{DDF98179-D7C8-432D-890C-CE0AC348B1D4}"/>
            </a:ext>
          </a:extLst>
        </xdr:cNvPr>
        <xdr:cNvSpPr/>
      </xdr:nvSpPr>
      <xdr:spPr>
        <a:xfrm>
          <a:off x="3611880" y="6261100"/>
          <a:ext cx="80645"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32</xdr:row>
      <xdr:rowOff>69638</xdr:rowOff>
    </xdr:from>
    <xdr:to>
      <xdr:col>23</xdr:col>
      <xdr:colOff>85725</xdr:colOff>
      <xdr:row>32</xdr:row>
      <xdr:rowOff>76835</xdr:rowOff>
    </xdr:to>
    <xdr:cxnSp macro="">
      <xdr:nvCxnSpPr>
        <xdr:cNvPr id="94" name="直線コネクタ 93">
          <a:extLst>
            <a:ext uri="{FF2B5EF4-FFF2-40B4-BE49-F238E27FC236}">
              <a16:creationId xmlns:a16="http://schemas.microsoft.com/office/drawing/2014/main" id="{699030FD-BF43-42E4-9C77-95473D07C2C6}"/>
            </a:ext>
          </a:extLst>
        </xdr:cNvPr>
        <xdr:cNvCxnSpPr/>
      </xdr:nvCxnSpPr>
      <xdr:spPr>
        <a:xfrm flipV="1">
          <a:off x="3656965" y="6306608"/>
          <a:ext cx="640715" cy="91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32</xdr:row>
      <xdr:rowOff>126788</xdr:rowOff>
    </xdr:from>
    <xdr:to>
      <xdr:col>15</xdr:col>
      <xdr:colOff>187325</xdr:colOff>
      <xdr:row>33</xdr:row>
      <xdr:rowOff>56938</xdr:rowOff>
    </xdr:to>
    <xdr:sp macro="" textlink="">
      <xdr:nvSpPr>
        <xdr:cNvPr id="95" name="楕円 94">
          <a:extLst>
            <a:ext uri="{FF2B5EF4-FFF2-40B4-BE49-F238E27FC236}">
              <a16:creationId xmlns:a16="http://schemas.microsoft.com/office/drawing/2014/main" id="{9F0F43E4-CFC7-4DAB-970F-ED88E314ECE2}"/>
            </a:ext>
          </a:extLst>
        </xdr:cNvPr>
        <xdr:cNvSpPr/>
      </xdr:nvSpPr>
      <xdr:spPr>
        <a:xfrm>
          <a:off x="2926080" y="6369473"/>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32</xdr:row>
      <xdr:rowOff>76835</xdr:rowOff>
    </xdr:from>
    <xdr:to>
      <xdr:col>19</xdr:col>
      <xdr:colOff>136525</xdr:colOff>
      <xdr:row>33</xdr:row>
      <xdr:rowOff>6138</xdr:rowOff>
    </xdr:to>
    <xdr:cxnSp macro="">
      <xdr:nvCxnSpPr>
        <xdr:cNvPr id="96" name="直線コネクタ 95">
          <a:extLst>
            <a:ext uri="{FF2B5EF4-FFF2-40B4-BE49-F238E27FC236}">
              <a16:creationId xmlns:a16="http://schemas.microsoft.com/office/drawing/2014/main" id="{4374D848-5961-44E1-B557-223BB286D9AB}"/>
            </a:ext>
          </a:extLst>
        </xdr:cNvPr>
        <xdr:cNvCxnSpPr/>
      </xdr:nvCxnSpPr>
      <xdr:spPr>
        <a:xfrm flipV="1">
          <a:off x="2971165" y="6315710"/>
          <a:ext cx="685800" cy="10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32</xdr:row>
      <xdr:rowOff>76412</xdr:rowOff>
    </xdr:from>
    <xdr:to>
      <xdr:col>11</xdr:col>
      <xdr:colOff>187325</xdr:colOff>
      <xdr:row>33</xdr:row>
      <xdr:rowOff>6562</xdr:rowOff>
    </xdr:to>
    <xdr:sp macro="" textlink="">
      <xdr:nvSpPr>
        <xdr:cNvPr id="97" name="楕円 96">
          <a:extLst>
            <a:ext uri="{FF2B5EF4-FFF2-40B4-BE49-F238E27FC236}">
              <a16:creationId xmlns:a16="http://schemas.microsoft.com/office/drawing/2014/main" id="{3B7DE14C-729F-4905-A446-1536FCC840C7}"/>
            </a:ext>
          </a:extLst>
        </xdr:cNvPr>
        <xdr:cNvSpPr/>
      </xdr:nvSpPr>
      <xdr:spPr>
        <a:xfrm>
          <a:off x="2240280" y="6315287"/>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32</xdr:row>
      <xdr:rowOff>127212</xdr:rowOff>
    </xdr:from>
    <xdr:to>
      <xdr:col>15</xdr:col>
      <xdr:colOff>136525</xdr:colOff>
      <xdr:row>33</xdr:row>
      <xdr:rowOff>6138</xdr:rowOff>
    </xdr:to>
    <xdr:cxnSp macro="">
      <xdr:nvCxnSpPr>
        <xdr:cNvPr id="98" name="直線コネクタ 97">
          <a:extLst>
            <a:ext uri="{FF2B5EF4-FFF2-40B4-BE49-F238E27FC236}">
              <a16:creationId xmlns:a16="http://schemas.microsoft.com/office/drawing/2014/main" id="{7972BC70-DA45-429D-B984-A92B662C1888}"/>
            </a:ext>
          </a:extLst>
        </xdr:cNvPr>
        <xdr:cNvCxnSpPr/>
      </xdr:nvCxnSpPr>
      <xdr:spPr>
        <a:xfrm>
          <a:off x="2285365" y="6369897"/>
          <a:ext cx="685800" cy="48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32</xdr:row>
      <xdr:rowOff>40428</xdr:rowOff>
    </xdr:from>
    <xdr:to>
      <xdr:col>7</xdr:col>
      <xdr:colOff>187325</xdr:colOff>
      <xdr:row>32</xdr:row>
      <xdr:rowOff>142028</xdr:rowOff>
    </xdr:to>
    <xdr:sp macro="" textlink="">
      <xdr:nvSpPr>
        <xdr:cNvPr id="99" name="楕円 98">
          <a:extLst>
            <a:ext uri="{FF2B5EF4-FFF2-40B4-BE49-F238E27FC236}">
              <a16:creationId xmlns:a16="http://schemas.microsoft.com/office/drawing/2014/main" id="{2BBA8F75-1457-45D5-88CF-BCFAB14BDF09}"/>
            </a:ext>
          </a:extLst>
        </xdr:cNvPr>
        <xdr:cNvSpPr/>
      </xdr:nvSpPr>
      <xdr:spPr>
        <a:xfrm>
          <a:off x="1554480" y="6279303"/>
          <a:ext cx="8064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32</xdr:row>
      <xdr:rowOff>91228</xdr:rowOff>
    </xdr:from>
    <xdr:to>
      <xdr:col>11</xdr:col>
      <xdr:colOff>136525</xdr:colOff>
      <xdr:row>32</xdr:row>
      <xdr:rowOff>127212</xdr:rowOff>
    </xdr:to>
    <xdr:cxnSp macro="">
      <xdr:nvCxnSpPr>
        <xdr:cNvPr id="100" name="直線コネクタ 99">
          <a:extLst>
            <a:ext uri="{FF2B5EF4-FFF2-40B4-BE49-F238E27FC236}">
              <a16:creationId xmlns:a16="http://schemas.microsoft.com/office/drawing/2014/main" id="{94F6EEEF-2B73-4F21-B0EC-2A64DBCB7D84}"/>
            </a:ext>
          </a:extLst>
        </xdr:cNvPr>
        <xdr:cNvCxnSpPr/>
      </xdr:nvCxnSpPr>
      <xdr:spPr>
        <a:xfrm>
          <a:off x="1599565" y="6333913"/>
          <a:ext cx="685800" cy="359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50605</xdr:rowOff>
    </xdr:from>
    <xdr:ext cx="405111" cy="259045"/>
    <xdr:sp macro="" textlink="">
      <xdr:nvSpPr>
        <xdr:cNvPr id="101" name="n_1aveValue有形固定資産減価償却率">
          <a:extLst>
            <a:ext uri="{FF2B5EF4-FFF2-40B4-BE49-F238E27FC236}">
              <a16:creationId xmlns:a16="http://schemas.microsoft.com/office/drawing/2014/main" id="{886DDFBF-2851-4B09-B103-F32B866E0753}"/>
            </a:ext>
          </a:extLst>
        </xdr:cNvPr>
        <xdr:cNvSpPr txBox="1"/>
      </xdr:nvSpPr>
      <xdr:spPr>
        <a:xfrm>
          <a:off x="3464569" y="59503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18220</xdr:rowOff>
    </xdr:from>
    <xdr:ext cx="405111" cy="259045"/>
    <xdr:sp macro="" textlink="">
      <xdr:nvSpPr>
        <xdr:cNvPr id="102" name="n_2aveValue有形固定資産減価償却率">
          <a:extLst>
            <a:ext uri="{FF2B5EF4-FFF2-40B4-BE49-F238E27FC236}">
              <a16:creationId xmlns:a16="http://schemas.microsoft.com/office/drawing/2014/main" id="{8B517499-D663-4EBC-9D2F-DD530960D8FB}"/>
            </a:ext>
          </a:extLst>
        </xdr:cNvPr>
        <xdr:cNvSpPr txBox="1"/>
      </xdr:nvSpPr>
      <xdr:spPr>
        <a:xfrm>
          <a:off x="2793374" y="59180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153687</xdr:rowOff>
    </xdr:from>
    <xdr:ext cx="405111" cy="259045"/>
    <xdr:sp macro="" textlink="">
      <xdr:nvSpPr>
        <xdr:cNvPr id="103" name="n_3aveValue有形固定資産減価償却率">
          <a:extLst>
            <a:ext uri="{FF2B5EF4-FFF2-40B4-BE49-F238E27FC236}">
              <a16:creationId xmlns:a16="http://schemas.microsoft.com/office/drawing/2014/main" id="{2D7594A1-1654-412D-BC72-A8F238D520FF}"/>
            </a:ext>
          </a:extLst>
        </xdr:cNvPr>
        <xdr:cNvSpPr txBox="1"/>
      </xdr:nvSpPr>
      <xdr:spPr>
        <a:xfrm>
          <a:off x="2107574" y="5878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117704</xdr:rowOff>
    </xdr:from>
    <xdr:ext cx="405111" cy="259045"/>
    <xdr:sp macro="" textlink="">
      <xdr:nvSpPr>
        <xdr:cNvPr id="104" name="n_4aveValue有形固定資産減価償却率">
          <a:extLst>
            <a:ext uri="{FF2B5EF4-FFF2-40B4-BE49-F238E27FC236}">
              <a16:creationId xmlns:a16="http://schemas.microsoft.com/office/drawing/2014/main" id="{7A6AE6B1-0935-43FA-ADE9-87F706E20D11}"/>
            </a:ext>
          </a:extLst>
        </xdr:cNvPr>
        <xdr:cNvSpPr txBox="1"/>
      </xdr:nvSpPr>
      <xdr:spPr>
        <a:xfrm>
          <a:off x="1421774" y="58422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32</xdr:row>
      <xdr:rowOff>118762</xdr:rowOff>
    </xdr:from>
    <xdr:ext cx="405111" cy="259045"/>
    <xdr:sp macro="" textlink="">
      <xdr:nvSpPr>
        <xdr:cNvPr id="105" name="n_1mainValue有形固定資産減価償却率">
          <a:extLst>
            <a:ext uri="{FF2B5EF4-FFF2-40B4-BE49-F238E27FC236}">
              <a16:creationId xmlns:a16="http://schemas.microsoft.com/office/drawing/2014/main" id="{29E99C2C-3EE6-4017-AB96-1A41B1469D23}"/>
            </a:ext>
          </a:extLst>
        </xdr:cNvPr>
        <xdr:cNvSpPr txBox="1"/>
      </xdr:nvSpPr>
      <xdr:spPr>
        <a:xfrm>
          <a:off x="3464569" y="6359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33</xdr:row>
      <xdr:rowOff>48065</xdr:rowOff>
    </xdr:from>
    <xdr:ext cx="405111" cy="259045"/>
    <xdr:sp macro="" textlink="">
      <xdr:nvSpPr>
        <xdr:cNvPr id="106" name="n_2mainValue有形固定資産減価償却率">
          <a:extLst>
            <a:ext uri="{FF2B5EF4-FFF2-40B4-BE49-F238E27FC236}">
              <a16:creationId xmlns:a16="http://schemas.microsoft.com/office/drawing/2014/main" id="{3433B6A1-39B6-409F-8B53-925C4A7ED5DD}"/>
            </a:ext>
          </a:extLst>
        </xdr:cNvPr>
        <xdr:cNvSpPr txBox="1"/>
      </xdr:nvSpPr>
      <xdr:spPr>
        <a:xfrm>
          <a:off x="2793374" y="64602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32</xdr:row>
      <xdr:rowOff>169139</xdr:rowOff>
    </xdr:from>
    <xdr:ext cx="405111" cy="259045"/>
    <xdr:sp macro="" textlink="">
      <xdr:nvSpPr>
        <xdr:cNvPr id="107" name="n_3mainValue有形固定資産減価償却率">
          <a:extLst>
            <a:ext uri="{FF2B5EF4-FFF2-40B4-BE49-F238E27FC236}">
              <a16:creationId xmlns:a16="http://schemas.microsoft.com/office/drawing/2014/main" id="{F0F2959F-A987-48C3-9171-45178BCD22AD}"/>
            </a:ext>
          </a:extLst>
        </xdr:cNvPr>
        <xdr:cNvSpPr txBox="1"/>
      </xdr:nvSpPr>
      <xdr:spPr>
        <a:xfrm>
          <a:off x="2107574" y="64118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32</xdr:row>
      <xdr:rowOff>133155</xdr:rowOff>
    </xdr:from>
    <xdr:ext cx="405111" cy="259045"/>
    <xdr:sp macro="" textlink="">
      <xdr:nvSpPr>
        <xdr:cNvPr id="108" name="n_4mainValue有形固定資産減価償却率">
          <a:extLst>
            <a:ext uri="{FF2B5EF4-FFF2-40B4-BE49-F238E27FC236}">
              <a16:creationId xmlns:a16="http://schemas.microsoft.com/office/drawing/2014/main" id="{E22F330F-984D-4668-AE2B-004FB8EFD184}"/>
            </a:ext>
          </a:extLst>
        </xdr:cNvPr>
        <xdr:cNvSpPr txBox="1"/>
      </xdr:nvSpPr>
      <xdr:spPr>
        <a:xfrm>
          <a:off x="1421774" y="63758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9" name="正方形/長方形 108">
          <a:extLst>
            <a:ext uri="{FF2B5EF4-FFF2-40B4-BE49-F238E27FC236}">
              <a16:creationId xmlns:a16="http://schemas.microsoft.com/office/drawing/2014/main" id="{75B9E45C-C6B9-4976-8AD8-3A8B25B981CB}"/>
            </a:ext>
          </a:extLst>
        </xdr:cNvPr>
        <xdr:cNvSpPr/>
      </xdr:nvSpPr>
      <xdr:spPr>
        <a:xfrm>
          <a:off x="10188575" y="4254500"/>
          <a:ext cx="3805555"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0" name="正方形/長方形 109">
          <a:extLst>
            <a:ext uri="{FF2B5EF4-FFF2-40B4-BE49-F238E27FC236}">
              <a16:creationId xmlns:a16="http://schemas.microsoft.com/office/drawing/2014/main" id="{D0336C22-DE88-4830-9190-AAF08322DE3C}"/>
            </a:ext>
          </a:extLst>
        </xdr:cNvPr>
        <xdr:cNvSpPr/>
      </xdr:nvSpPr>
      <xdr:spPr>
        <a:xfrm>
          <a:off x="11144518" y="4607497"/>
          <a:ext cx="941169"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1" name="正方形/長方形 110">
          <a:extLst>
            <a:ext uri="{FF2B5EF4-FFF2-40B4-BE49-F238E27FC236}">
              <a16:creationId xmlns:a16="http://schemas.microsoft.com/office/drawing/2014/main" id="{8A50C719-9D81-4D6E-96C6-C9DFF00BC723}"/>
            </a:ext>
          </a:extLst>
        </xdr:cNvPr>
        <xdr:cNvSpPr/>
      </xdr:nvSpPr>
      <xdr:spPr>
        <a:xfrm>
          <a:off x="12437015" y="4585111"/>
          <a:ext cx="858709"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[ 177.5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2" name="正方形/長方形 111">
          <a:extLst>
            <a:ext uri="{FF2B5EF4-FFF2-40B4-BE49-F238E27FC236}">
              <a16:creationId xmlns:a16="http://schemas.microsoft.com/office/drawing/2014/main" id="{FA6F7460-FCB4-4F6C-A2DE-463762FAC12B}"/>
            </a:ext>
          </a:extLst>
        </xdr:cNvPr>
        <xdr:cNvSpPr/>
      </xdr:nvSpPr>
      <xdr:spPr>
        <a:xfrm>
          <a:off x="139604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3" name="正方形/長方形 112">
          <a:extLst>
            <a:ext uri="{FF2B5EF4-FFF2-40B4-BE49-F238E27FC236}">
              <a16:creationId xmlns:a16="http://schemas.microsoft.com/office/drawing/2014/main" id="{F5200B04-BC29-4D54-90D5-6069DD0E943B}"/>
            </a:ext>
          </a:extLst>
        </xdr:cNvPr>
        <xdr:cNvSpPr/>
      </xdr:nvSpPr>
      <xdr:spPr>
        <a:xfrm>
          <a:off x="139604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4" name="正方形/長方形 113">
          <a:extLst>
            <a:ext uri="{FF2B5EF4-FFF2-40B4-BE49-F238E27FC236}">
              <a16:creationId xmlns:a16="http://schemas.microsoft.com/office/drawing/2014/main" id="{A26E61A8-D666-4A99-804A-854C89DAD491}"/>
            </a:ext>
          </a:extLst>
        </xdr:cNvPr>
        <xdr:cNvSpPr/>
      </xdr:nvSpPr>
      <xdr:spPr>
        <a:xfrm>
          <a:off x="153320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5" name="正方形/長方形 114">
          <a:extLst>
            <a:ext uri="{FF2B5EF4-FFF2-40B4-BE49-F238E27FC236}">
              <a16:creationId xmlns:a16="http://schemas.microsoft.com/office/drawing/2014/main" id="{EAA99D15-D814-4AB8-9891-F4BE1D24A379}"/>
            </a:ext>
          </a:extLst>
        </xdr:cNvPr>
        <xdr:cNvSpPr/>
      </xdr:nvSpPr>
      <xdr:spPr>
        <a:xfrm>
          <a:off x="153320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6" name="正方形/長方形 115">
          <a:extLst>
            <a:ext uri="{FF2B5EF4-FFF2-40B4-BE49-F238E27FC236}">
              <a16:creationId xmlns:a16="http://schemas.microsoft.com/office/drawing/2014/main" id="{C8912589-B52E-4A78-AA8D-7B8F9C9952E6}"/>
            </a:ext>
          </a:extLst>
        </xdr:cNvPr>
        <xdr:cNvSpPr/>
      </xdr:nvSpPr>
      <xdr:spPr>
        <a:xfrm>
          <a:off x="16813530"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7" name="正方形/長方形 116">
          <a:extLst>
            <a:ext uri="{FF2B5EF4-FFF2-40B4-BE49-F238E27FC236}">
              <a16:creationId xmlns:a16="http://schemas.microsoft.com/office/drawing/2014/main" id="{8192C3F1-F5C7-4B57-9C35-665D48E18F10}"/>
            </a:ext>
          </a:extLst>
        </xdr:cNvPr>
        <xdr:cNvSpPr/>
      </xdr:nvSpPr>
      <xdr:spPr>
        <a:xfrm>
          <a:off x="16813530"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8" name="正方形/長方形 117">
          <a:extLst>
            <a:ext uri="{FF2B5EF4-FFF2-40B4-BE49-F238E27FC236}">
              <a16:creationId xmlns:a16="http://schemas.microsoft.com/office/drawing/2014/main" id="{FE9F0BB9-B521-4C71-8B77-B7DE84EAA7A0}"/>
            </a:ext>
          </a:extLst>
        </xdr:cNvPr>
        <xdr:cNvSpPr/>
      </xdr:nvSpPr>
      <xdr:spPr>
        <a:xfrm>
          <a:off x="10188575" y="4932045"/>
          <a:ext cx="3805555"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9" name="正方形/長方形 118">
          <a:extLst>
            <a:ext uri="{FF2B5EF4-FFF2-40B4-BE49-F238E27FC236}">
              <a16:creationId xmlns:a16="http://schemas.microsoft.com/office/drawing/2014/main" id="{E51D89A5-A6B6-4027-A1B6-ED2E1A294522}"/>
            </a:ext>
          </a:extLst>
        </xdr:cNvPr>
        <xdr:cNvSpPr/>
      </xdr:nvSpPr>
      <xdr:spPr>
        <a:xfrm>
          <a:off x="14241780"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0" name="正方形/長方形 119">
          <a:extLst>
            <a:ext uri="{FF2B5EF4-FFF2-40B4-BE49-F238E27FC236}">
              <a16:creationId xmlns:a16="http://schemas.microsoft.com/office/drawing/2014/main" id="{D8523666-8CDB-4367-B8EF-7A9E934DCD6A}"/>
            </a:ext>
          </a:extLst>
        </xdr:cNvPr>
        <xdr:cNvSpPr/>
      </xdr:nvSpPr>
      <xdr:spPr>
        <a:xfrm>
          <a:off x="14241780"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1" name="テキスト ボックス 120">
          <a:extLst>
            <a:ext uri="{FF2B5EF4-FFF2-40B4-BE49-F238E27FC236}">
              <a16:creationId xmlns:a16="http://schemas.microsoft.com/office/drawing/2014/main" id="{6BAC5710-1CC3-4A09-AD05-D09AA4CECF10}"/>
            </a:ext>
          </a:extLst>
        </xdr:cNvPr>
        <xdr:cNvSpPr txBox="1"/>
      </xdr:nvSpPr>
      <xdr:spPr>
        <a:xfrm>
          <a:off x="14317980" y="5229860"/>
          <a:ext cx="4100195"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地方債の発行抑制や職員数の適正化により、将来負担額が抑制されているため、類似団体内平均値を下回る数値となっている。</a:t>
          </a:r>
        </a:p>
        <a:p>
          <a:r>
            <a:rPr kumimoji="1" lang="ja-JP" altLang="en-US" sz="1100">
              <a:latin typeface="ＭＳ Ｐゴシック" panose="020B0600070205080204" pitchFamily="50" charset="-128"/>
              <a:ea typeface="ＭＳ Ｐゴシック" panose="020B0600070205080204" pitchFamily="50" charset="-128"/>
            </a:rPr>
            <a:t>　今後も、地方債の発行抑制や定員の適正化などにより、健全な財政を維持し、将来にわたり持続可能な財政基盤の確立を目指す。</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2" name="テキスト ボックス 121">
          <a:extLst>
            <a:ext uri="{FF2B5EF4-FFF2-40B4-BE49-F238E27FC236}">
              <a16:creationId xmlns:a16="http://schemas.microsoft.com/office/drawing/2014/main" id="{D9709DAB-7DCD-4C95-B5C4-604830711CC6}"/>
            </a:ext>
          </a:extLst>
        </xdr:cNvPr>
        <xdr:cNvSpPr txBox="1"/>
      </xdr:nvSpPr>
      <xdr:spPr>
        <a:xfrm>
          <a:off x="1015047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3" name="直線コネクタ 122">
          <a:extLst>
            <a:ext uri="{FF2B5EF4-FFF2-40B4-BE49-F238E27FC236}">
              <a16:creationId xmlns:a16="http://schemas.microsoft.com/office/drawing/2014/main" id="{4BABCC77-8380-45A6-9517-1C262897B423}"/>
            </a:ext>
          </a:extLst>
        </xdr:cNvPr>
        <xdr:cNvCxnSpPr/>
      </xdr:nvCxnSpPr>
      <xdr:spPr>
        <a:xfrm>
          <a:off x="10188575" y="709676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4" name="テキスト ボックス 123">
          <a:extLst>
            <a:ext uri="{FF2B5EF4-FFF2-40B4-BE49-F238E27FC236}">
              <a16:creationId xmlns:a16="http://schemas.microsoft.com/office/drawing/2014/main" id="{EAF3BE53-3956-4092-8E4D-1B6FA5E1E79B}"/>
            </a:ext>
          </a:extLst>
        </xdr:cNvPr>
        <xdr:cNvSpPr txBox="1"/>
      </xdr:nvSpPr>
      <xdr:spPr>
        <a:xfrm>
          <a:off x="9695591" y="699914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5" name="直線コネクタ 124">
          <a:extLst>
            <a:ext uri="{FF2B5EF4-FFF2-40B4-BE49-F238E27FC236}">
              <a16:creationId xmlns:a16="http://schemas.microsoft.com/office/drawing/2014/main" id="{6E4A70B6-F400-4CE1-A409-6A39520D7973}"/>
            </a:ext>
          </a:extLst>
        </xdr:cNvPr>
        <xdr:cNvCxnSpPr/>
      </xdr:nvCxnSpPr>
      <xdr:spPr>
        <a:xfrm>
          <a:off x="10188575" y="673311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6" name="テキスト ボックス 125">
          <a:extLst>
            <a:ext uri="{FF2B5EF4-FFF2-40B4-BE49-F238E27FC236}">
              <a16:creationId xmlns:a16="http://schemas.microsoft.com/office/drawing/2014/main" id="{B2F627AC-59B7-496D-A428-AAED4A54575F}"/>
            </a:ext>
          </a:extLst>
        </xdr:cNvPr>
        <xdr:cNvSpPr txBox="1"/>
      </xdr:nvSpPr>
      <xdr:spPr>
        <a:xfrm>
          <a:off x="9695591" y="663550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7" name="直線コネクタ 126">
          <a:extLst>
            <a:ext uri="{FF2B5EF4-FFF2-40B4-BE49-F238E27FC236}">
              <a16:creationId xmlns:a16="http://schemas.microsoft.com/office/drawing/2014/main" id="{AD451393-E231-4748-9B90-AD9AED115D04}"/>
            </a:ext>
          </a:extLst>
        </xdr:cNvPr>
        <xdr:cNvCxnSpPr/>
      </xdr:nvCxnSpPr>
      <xdr:spPr>
        <a:xfrm>
          <a:off x="10188575" y="6369473"/>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8" name="テキスト ボックス 127">
          <a:extLst>
            <a:ext uri="{FF2B5EF4-FFF2-40B4-BE49-F238E27FC236}">
              <a16:creationId xmlns:a16="http://schemas.microsoft.com/office/drawing/2014/main" id="{A4F95D9F-2C88-4AF3-9110-EAD40670DD6B}"/>
            </a:ext>
          </a:extLst>
        </xdr:cNvPr>
        <xdr:cNvSpPr txBox="1"/>
      </xdr:nvSpPr>
      <xdr:spPr>
        <a:xfrm>
          <a:off x="9756296" y="627948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9" name="直線コネクタ 128">
          <a:extLst>
            <a:ext uri="{FF2B5EF4-FFF2-40B4-BE49-F238E27FC236}">
              <a16:creationId xmlns:a16="http://schemas.microsoft.com/office/drawing/2014/main" id="{681E8E4D-61D8-4D01-9871-BCD1DBACACB1}"/>
            </a:ext>
          </a:extLst>
        </xdr:cNvPr>
        <xdr:cNvCxnSpPr/>
      </xdr:nvCxnSpPr>
      <xdr:spPr>
        <a:xfrm>
          <a:off x="10188575" y="601345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0" name="テキスト ボックス 129">
          <a:extLst>
            <a:ext uri="{FF2B5EF4-FFF2-40B4-BE49-F238E27FC236}">
              <a16:creationId xmlns:a16="http://schemas.microsoft.com/office/drawing/2014/main" id="{15DD0152-E702-4A91-8C7B-1F474494F8E2}"/>
            </a:ext>
          </a:extLst>
        </xdr:cNvPr>
        <xdr:cNvSpPr txBox="1"/>
      </xdr:nvSpPr>
      <xdr:spPr>
        <a:xfrm>
          <a:off x="9756296" y="591583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1" name="直線コネクタ 130">
          <a:extLst>
            <a:ext uri="{FF2B5EF4-FFF2-40B4-BE49-F238E27FC236}">
              <a16:creationId xmlns:a16="http://schemas.microsoft.com/office/drawing/2014/main" id="{60D43D3A-A16A-47A7-B97F-FBE632863378}"/>
            </a:ext>
          </a:extLst>
        </xdr:cNvPr>
        <xdr:cNvCxnSpPr/>
      </xdr:nvCxnSpPr>
      <xdr:spPr>
        <a:xfrm>
          <a:off x="10188575" y="564980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2" name="テキスト ボックス 131">
          <a:extLst>
            <a:ext uri="{FF2B5EF4-FFF2-40B4-BE49-F238E27FC236}">
              <a16:creationId xmlns:a16="http://schemas.microsoft.com/office/drawing/2014/main" id="{8B75D78A-0E39-4765-8B51-E837687B20D3}"/>
            </a:ext>
          </a:extLst>
        </xdr:cNvPr>
        <xdr:cNvSpPr txBox="1"/>
      </xdr:nvSpPr>
      <xdr:spPr>
        <a:xfrm>
          <a:off x="9756296" y="556172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3" name="直線コネクタ 132">
          <a:extLst>
            <a:ext uri="{FF2B5EF4-FFF2-40B4-BE49-F238E27FC236}">
              <a16:creationId xmlns:a16="http://schemas.microsoft.com/office/drawing/2014/main" id="{981EFA59-7F2D-4A43-B0BD-546E4BF548AC}"/>
            </a:ext>
          </a:extLst>
        </xdr:cNvPr>
        <xdr:cNvCxnSpPr/>
      </xdr:nvCxnSpPr>
      <xdr:spPr>
        <a:xfrm>
          <a:off x="10188575" y="5295688"/>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4" name="テキスト ボックス 133">
          <a:extLst>
            <a:ext uri="{FF2B5EF4-FFF2-40B4-BE49-F238E27FC236}">
              <a16:creationId xmlns:a16="http://schemas.microsoft.com/office/drawing/2014/main" id="{53E54A45-70E5-4510-B9A1-2AF8C03BA448}"/>
            </a:ext>
          </a:extLst>
        </xdr:cNvPr>
        <xdr:cNvSpPr txBox="1"/>
      </xdr:nvSpPr>
      <xdr:spPr>
        <a:xfrm>
          <a:off x="9856983" y="520188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17CA4EAF-A9D1-410F-9F2C-8D48EAC21B19}"/>
            </a:ext>
          </a:extLst>
        </xdr:cNvPr>
        <xdr:cNvCxnSpPr/>
      </xdr:nvCxnSpPr>
      <xdr:spPr>
        <a:xfrm>
          <a:off x="10188575" y="4932045"/>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8A574F17-F6EB-46BD-94A0-28CC43301CC5}"/>
            </a:ext>
          </a:extLst>
        </xdr:cNvPr>
        <xdr:cNvSpPr/>
      </xdr:nvSpPr>
      <xdr:spPr>
        <a:xfrm>
          <a:off x="10188575" y="4932045"/>
          <a:ext cx="3805555"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35</xdr:row>
      <xdr:rowOff>12636</xdr:rowOff>
    </xdr:to>
    <xdr:cxnSp macro="">
      <xdr:nvCxnSpPr>
        <xdr:cNvPr id="137" name="直線コネクタ 136">
          <a:extLst>
            <a:ext uri="{FF2B5EF4-FFF2-40B4-BE49-F238E27FC236}">
              <a16:creationId xmlns:a16="http://schemas.microsoft.com/office/drawing/2014/main" id="{8A87F6A4-6A87-4362-B660-E6F32DBF4001}"/>
            </a:ext>
          </a:extLst>
        </xdr:cNvPr>
        <xdr:cNvCxnSpPr/>
      </xdr:nvCxnSpPr>
      <xdr:spPr>
        <a:xfrm flipV="1">
          <a:off x="13313410" y="5295688"/>
          <a:ext cx="1269" cy="14739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16463</xdr:rowOff>
    </xdr:from>
    <xdr:ext cx="560923" cy="259045"/>
    <xdr:sp macro="" textlink="">
      <xdr:nvSpPr>
        <xdr:cNvPr id="138" name="債務償還比率最小値テキスト">
          <a:extLst>
            <a:ext uri="{FF2B5EF4-FFF2-40B4-BE49-F238E27FC236}">
              <a16:creationId xmlns:a16="http://schemas.microsoft.com/office/drawing/2014/main" id="{A8DC28AB-905D-4A21-80B8-5A5A9AE42874}"/>
            </a:ext>
          </a:extLst>
        </xdr:cNvPr>
        <xdr:cNvSpPr txBox="1"/>
      </xdr:nvSpPr>
      <xdr:spPr>
        <a:xfrm>
          <a:off x="13369925" y="6773498"/>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12636</xdr:rowOff>
    </xdr:from>
    <xdr:to>
      <xdr:col>76</xdr:col>
      <xdr:colOff>111125</xdr:colOff>
      <xdr:row>35</xdr:row>
      <xdr:rowOff>12636</xdr:rowOff>
    </xdr:to>
    <xdr:cxnSp macro="">
      <xdr:nvCxnSpPr>
        <xdr:cNvPr id="139" name="直線コネクタ 138">
          <a:extLst>
            <a:ext uri="{FF2B5EF4-FFF2-40B4-BE49-F238E27FC236}">
              <a16:creationId xmlns:a16="http://schemas.microsoft.com/office/drawing/2014/main" id="{9667982D-C1F6-4A8F-A699-D27EDF441102}"/>
            </a:ext>
          </a:extLst>
        </xdr:cNvPr>
        <xdr:cNvCxnSpPr/>
      </xdr:nvCxnSpPr>
      <xdr:spPr>
        <a:xfrm>
          <a:off x="13251180" y="6769671"/>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0" name="債務償還比率最大値テキスト">
          <a:extLst>
            <a:ext uri="{FF2B5EF4-FFF2-40B4-BE49-F238E27FC236}">
              <a16:creationId xmlns:a16="http://schemas.microsoft.com/office/drawing/2014/main" id="{D544B11F-D91D-4B13-B366-0CA3F6700AF4}"/>
            </a:ext>
          </a:extLst>
        </xdr:cNvPr>
        <xdr:cNvSpPr txBox="1"/>
      </xdr:nvSpPr>
      <xdr:spPr>
        <a:xfrm>
          <a:off x="13369925" y="506710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1" name="直線コネクタ 140">
          <a:extLst>
            <a:ext uri="{FF2B5EF4-FFF2-40B4-BE49-F238E27FC236}">
              <a16:creationId xmlns:a16="http://schemas.microsoft.com/office/drawing/2014/main" id="{5C36D8F7-2366-42F2-85D4-7AAEAFA51BD1}"/>
            </a:ext>
          </a:extLst>
        </xdr:cNvPr>
        <xdr:cNvCxnSpPr/>
      </xdr:nvCxnSpPr>
      <xdr:spPr>
        <a:xfrm>
          <a:off x="13251180" y="5295688"/>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169054</xdr:rowOff>
    </xdr:from>
    <xdr:ext cx="469744" cy="259045"/>
    <xdr:sp macro="" textlink="">
      <xdr:nvSpPr>
        <xdr:cNvPr id="142" name="債務償還比率平均値テキスト">
          <a:extLst>
            <a:ext uri="{FF2B5EF4-FFF2-40B4-BE49-F238E27FC236}">
              <a16:creationId xmlns:a16="http://schemas.microsoft.com/office/drawing/2014/main" id="{393F6080-71B8-4314-8D5C-318DDDDA2CBF}"/>
            </a:ext>
          </a:extLst>
        </xdr:cNvPr>
        <xdr:cNvSpPr txBox="1"/>
      </xdr:nvSpPr>
      <xdr:spPr>
        <a:xfrm>
          <a:off x="13369925" y="58973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19177</xdr:rowOff>
    </xdr:from>
    <xdr:to>
      <xdr:col>76</xdr:col>
      <xdr:colOff>73025</xdr:colOff>
      <xdr:row>30</xdr:row>
      <xdr:rowOff>120777</xdr:rowOff>
    </xdr:to>
    <xdr:sp macro="" textlink="">
      <xdr:nvSpPr>
        <xdr:cNvPr id="143" name="フローチャート: 判断 142">
          <a:extLst>
            <a:ext uri="{FF2B5EF4-FFF2-40B4-BE49-F238E27FC236}">
              <a16:creationId xmlns:a16="http://schemas.microsoft.com/office/drawing/2014/main" id="{79542B76-345A-4E02-9CF3-241A2023F62A}"/>
            </a:ext>
          </a:extLst>
        </xdr:cNvPr>
        <xdr:cNvSpPr/>
      </xdr:nvSpPr>
      <xdr:spPr>
        <a:xfrm>
          <a:off x="13289280" y="5911342"/>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35489</xdr:rowOff>
    </xdr:from>
    <xdr:to>
      <xdr:col>72</xdr:col>
      <xdr:colOff>123825</xdr:colOff>
      <xdr:row>30</xdr:row>
      <xdr:rowOff>137089</xdr:rowOff>
    </xdr:to>
    <xdr:sp macro="" textlink="">
      <xdr:nvSpPr>
        <xdr:cNvPr id="144" name="フローチャート: 判断 143">
          <a:extLst>
            <a:ext uri="{FF2B5EF4-FFF2-40B4-BE49-F238E27FC236}">
              <a16:creationId xmlns:a16="http://schemas.microsoft.com/office/drawing/2014/main" id="{FD478074-13E3-41EB-AE7F-CCDA9472195C}"/>
            </a:ext>
          </a:extLst>
        </xdr:cNvPr>
        <xdr:cNvSpPr/>
      </xdr:nvSpPr>
      <xdr:spPr>
        <a:xfrm>
          <a:off x="12629515" y="5931464"/>
          <a:ext cx="107315"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28653</xdr:rowOff>
    </xdr:from>
    <xdr:to>
      <xdr:col>68</xdr:col>
      <xdr:colOff>123825</xdr:colOff>
      <xdr:row>30</xdr:row>
      <xdr:rowOff>130253</xdr:rowOff>
    </xdr:to>
    <xdr:sp macro="" textlink="">
      <xdr:nvSpPr>
        <xdr:cNvPr id="145" name="フローチャート: 判断 144">
          <a:extLst>
            <a:ext uri="{FF2B5EF4-FFF2-40B4-BE49-F238E27FC236}">
              <a16:creationId xmlns:a16="http://schemas.microsoft.com/office/drawing/2014/main" id="{38C1275C-BF72-4227-BE8F-9E808E566CA5}"/>
            </a:ext>
          </a:extLst>
        </xdr:cNvPr>
        <xdr:cNvSpPr/>
      </xdr:nvSpPr>
      <xdr:spPr>
        <a:xfrm>
          <a:off x="11943715" y="5922723"/>
          <a:ext cx="10731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125257</xdr:rowOff>
    </xdr:from>
    <xdr:to>
      <xdr:col>64</xdr:col>
      <xdr:colOff>123825</xdr:colOff>
      <xdr:row>30</xdr:row>
      <xdr:rowOff>55407</xdr:rowOff>
    </xdr:to>
    <xdr:sp macro="" textlink="">
      <xdr:nvSpPr>
        <xdr:cNvPr id="146" name="フローチャート: 判断 145">
          <a:extLst>
            <a:ext uri="{FF2B5EF4-FFF2-40B4-BE49-F238E27FC236}">
              <a16:creationId xmlns:a16="http://schemas.microsoft.com/office/drawing/2014/main" id="{15D4A464-E9B5-44B5-9F86-C70BA1942AB8}"/>
            </a:ext>
          </a:extLst>
        </xdr:cNvPr>
        <xdr:cNvSpPr/>
      </xdr:nvSpPr>
      <xdr:spPr>
        <a:xfrm>
          <a:off x="11257915" y="5851687"/>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135763</xdr:rowOff>
    </xdr:from>
    <xdr:to>
      <xdr:col>60</xdr:col>
      <xdr:colOff>123825</xdr:colOff>
      <xdr:row>31</xdr:row>
      <xdr:rowOff>65913</xdr:rowOff>
    </xdr:to>
    <xdr:sp macro="" textlink="">
      <xdr:nvSpPr>
        <xdr:cNvPr id="147" name="フローチャート: 判断 146">
          <a:extLst>
            <a:ext uri="{FF2B5EF4-FFF2-40B4-BE49-F238E27FC236}">
              <a16:creationId xmlns:a16="http://schemas.microsoft.com/office/drawing/2014/main" id="{D002E495-E1F6-4661-80C7-8CA48F163C04}"/>
            </a:ext>
          </a:extLst>
        </xdr:cNvPr>
        <xdr:cNvSpPr/>
      </xdr:nvSpPr>
      <xdr:spPr>
        <a:xfrm>
          <a:off x="10572115" y="6027928"/>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626F4C9C-E84E-4B0C-B0DE-B4B4FCB20EBB}"/>
            </a:ext>
          </a:extLst>
        </xdr:cNvPr>
        <xdr:cNvSpPr txBox="1"/>
      </xdr:nvSpPr>
      <xdr:spPr>
        <a:xfrm>
          <a:off x="1316037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0737F08C-B162-4A02-9BCF-72AAEAED7691}"/>
            </a:ext>
          </a:extLst>
        </xdr:cNvPr>
        <xdr:cNvSpPr txBox="1"/>
      </xdr:nvSpPr>
      <xdr:spPr>
        <a:xfrm>
          <a:off x="125272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ACBB350E-658E-4DD0-BC3B-721DE9CA7B43}"/>
            </a:ext>
          </a:extLst>
        </xdr:cNvPr>
        <xdr:cNvSpPr txBox="1"/>
      </xdr:nvSpPr>
      <xdr:spPr>
        <a:xfrm>
          <a:off x="118414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48E8060B-5CF7-401D-B8C7-B276B6F0CFB5}"/>
            </a:ext>
          </a:extLst>
        </xdr:cNvPr>
        <xdr:cNvSpPr txBox="1"/>
      </xdr:nvSpPr>
      <xdr:spPr>
        <a:xfrm>
          <a:off x="111556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833A5DBA-8F7A-4205-8261-6106D05B23F0}"/>
            </a:ext>
          </a:extLst>
        </xdr:cNvPr>
        <xdr:cNvSpPr txBox="1"/>
      </xdr:nvSpPr>
      <xdr:spPr>
        <a:xfrm>
          <a:off x="104698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74260</xdr:rowOff>
    </xdr:from>
    <xdr:to>
      <xdr:col>76</xdr:col>
      <xdr:colOff>73025</xdr:colOff>
      <xdr:row>28</xdr:row>
      <xdr:rowOff>4410</xdr:rowOff>
    </xdr:to>
    <xdr:sp macro="" textlink="">
      <xdr:nvSpPr>
        <xdr:cNvPr id="153" name="楕円 152">
          <a:extLst>
            <a:ext uri="{FF2B5EF4-FFF2-40B4-BE49-F238E27FC236}">
              <a16:creationId xmlns:a16="http://schemas.microsoft.com/office/drawing/2014/main" id="{86F7FA08-441B-4E15-BEC1-E6B987BCA80E}"/>
            </a:ext>
          </a:extLst>
        </xdr:cNvPr>
        <xdr:cNvSpPr/>
      </xdr:nvSpPr>
      <xdr:spPr>
        <a:xfrm>
          <a:off x="13289280" y="5455885"/>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26</xdr:row>
      <xdr:rowOff>97137</xdr:rowOff>
    </xdr:from>
    <xdr:ext cx="469744" cy="259045"/>
    <xdr:sp macro="" textlink="">
      <xdr:nvSpPr>
        <xdr:cNvPr id="154" name="債務償還比率該当値テキスト">
          <a:extLst>
            <a:ext uri="{FF2B5EF4-FFF2-40B4-BE49-F238E27FC236}">
              <a16:creationId xmlns:a16="http://schemas.microsoft.com/office/drawing/2014/main" id="{CF7E436A-9815-43CE-BDCC-2D3202CDDCC8}"/>
            </a:ext>
          </a:extLst>
        </xdr:cNvPr>
        <xdr:cNvSpPr txBox="1"/>
      </xdr:nvSpPr>
      <xdr:spPr>
        <a:xfrm>
          <a:off x="13369925" y="5303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27</xdr:row>
      <xdr:rowOff>88893</xdr:rowOff>
    </xdr:from>
    <xdr:to>
      <xdr:col>72</xdr:col>
      <xdr:colOff>123825</xdr:colOff>
      <xdr:row>28</xdr:row>
      <xdr:rowOff>19043</xdr:rowOff>
    </xdr:to>
    <xdr:sp macro="" textlink="">
      <xdr:nvSpPr>
        <xdr:cNvPr id="155" name="楕円 154">
          <a:extLst>
            <a:ext uri="{FF2B5EF4-FFF2-40B4-BE49-F238E27FC236}">
              <a16:creationId xmlns:a16="http://schemas.microsoft.com/office/drawing/2014/main" id="{64FDDC53-4F5C-407C-B97A-C8B42E53ED68}"/>
            </a:ext>
          </a:extLst>
        </xdr:cNvPr>
        <xdr:cNvSpPr/>
      </xdr:nvSpPr>
      <xdr:spPr>
        <a:xfrm>
          <a:off x="12629515" y="5474328"/>
          <a:ext cx="10731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27</xdr:row>
      <xdr:rowOff>125060</xdr:rowOff>
    </xdr:from>
    <xdr:to>
      <xdr:col>76</xdr:col>
      <xdr:colOff>22225</xdr:colOff>
      <xdr:row>27</xdr:row>
      <xdr:rowOff>139693</xdr:rowOff>
    </xdr:to>
    <xdr:cxnSp macro="">
      <xdr:nvCxnSpPr>
        <xdr:cNvPr id="156" name="直線コネクタ 155">
          <a:extLst>
            <a:ext uri="{FF2B5EF4-FFF2-40B4-BE49-F238E27FC236}">
              <a16:creationId xmlns:a16="http://schemas.microsoft.com/office/drawing/2014/main" id="{8AB89C7F-0C8B-464E-BFE6-B73480F488C5}"/>
            </a:ext>
          </a:extLst>
        </xdr:cNvPr>
        <xdr:cNvCxnSpPr/>
      </xdr:nvCxnSpPr>
      <xdr:spPr>
        <a:xfrm flipV="1">
          <a:off x="12684125" y="5508590"/>
          <a:ext cx="631190" cy="8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27</xdr:row>
      <xdr:rowOff>79537</xdr:rowOff>
    </xdr:from>
    <xdr:to>
      <xdr:col>68</xdr:col>
      <xdr:colOff>123825</xdr:colOff>
      <xdr:row>28</xdr:row>
      <xdr:rowOff>9687</xdr:rowOff>
    </xdr:to>
    <xdr:sp macro="" textlink="">
      <xdr:nvSpPr>
        <xdr:cNvPr id="157" name="楕円 156">
          <a:extLst>
            <a:ext uri="{FF2B5EF4-FFF2-40B4-BE49-F238E27FC236}">
              <a16:creationId xmlns:a16="http://schemas.microsoft.com/office/drawing/2014/main" id="{BE22C8CF-8339-4AA1-B5C3-B5102A47F01F}"/>
            </a:ext>
          </a:extLst>
        </xdr:cNvPr>
        <xdr:cNvSpPr/>
      </xdr:nvSpPr>
      <xdr:spPr>
        <a:xfrm>
          <a:off x="11943715" y="5461162"/>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27</xdr:row>
      <xdr:rowOff>130337</xdr:rowOff>
    </xdr:from>
    <xdr:to>
      <xdr:col>72</xdr:col>
      <xdr:colOff>73025</xdr:colOff>
      <xdr:row>27</xdr:row>
      <xdr:rowOff>139693</xdr:rowOff>
    </xdr:to>
    <xdr:cxnSp macro="">
      <xdr:nvCxnSpPr>
        <xdr:cNvPr id="158" name="直線コネクタ 157">
          <a:extLst>
            <a:ext uri="{FF2B5EF4-FFF2-40B4-BE49-F238E27FC236}">
              <a16:creationId xmlns:a16="http://schemas.microsoft.com/office/drawing/2014/main" id="{F7ED95DE-78C1-4AB5-BF7F-B1CFA20CF67B}"/>
            </a:ext>
          </a:extLst>
        </xdr:cNvPr>
        <xdr:cNvCxnSpPr/>
      </xdr:nvCxnSpPr>
      <xdr:spPr>
        <a:xfrm>
          <a:off x="11998325" y="5515772"/>
          <a:ext cx="685800" cy="1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27</xdr:row>
      <xdr:rowOff>83255</xdr:rowOff>
    </xdr:from>
    <xdr:to>
      <xdr:col>64</xdr:col>
      <xdr:colOff>123825</xdr:colOff>
      <xdr:row>28</xdr:row>
      <xdr:rowOff>13405</xdr:rowOff>
    </xdr:to>
    <xdr:sp macro="" textlink="">
      <xdr:nvSpPr>
        <xdr:cNvPr id="159" name="楕円 158">
          <a:extLst>
            <a:ext uri="{FF2B5EF4-FFF2-40B4-BE49-F238E27FC236}">
              <a16:creationId xmlns:a16="http://schemas.microsoft.com/office/drawing/2014/main" id="{3CBF8C19-3FE7-4727-B98F-10E2BBC359D5}"/>
            </a:ext>
          </a:extLst>
        </xdr:cNvPr>
        <xdr:cNvSpPr/>
      </xdr:nvSpPr>
      <xdr:spPr>
        <a:xfrm>
          <a:off x="11257915" y="5466785"/>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27</xdr:row>
      <xdr:rowOff>130337</xdr:rowOff>
    </xdr:from>
    <xdr:to>
      <xdr:col>68</xdr:col>
      <xdr:colOff>73025</xdr:colOff>
      <xdr:row>27</xdr:row>
      <xdr:rowOff>134055</xdr:rowOff>
    </xdr:to>
    <xdr:cxnSp macro="">
      <xdr:nvCxnSpPr>
        <xdr:cNvPr id="160" name="直線コネクタ 159">
          <a:extLst>
            <a:ext uri="{FF2B5EF4-FFF2-40B4-BE49-F238E27FC236}">
              <a16:creationId xmlns:a16="http://schemas.microsoft.com/office/drawing/2014/main" id="{8691E251-3B6A-4D43-80EA-03333425D884}"/>
            </a:ext>
          </a:extLst>
        </xdr:cNvPr>
        <xdr:cNvCxnSpPr/>
      </xdr:nvCxnSpPr>
      <xdr:spPr>
        <a:xfrm flipV="1">
          <a:off x="11312525" y="5515772"/>
          <a:ext cx="6858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28</xdr:row>
      <xdr:rowOff>29711</xdr:rowOff>
    </xdr:from>
    <xdr:to>
      <xdr:col>60</xdr:col>
      <xdr:colOff>123825</xdr:colOff>
      <xdr:row>28</xdr:row>
      <xdr:rowOff>131311</xdr:rowOff>
    </xdr:to>
    <xdr:sp macro="" textlink="">
      <xdr:nvSpPr>
        <xdr:cNvPr id="161" name="楕円 160">
          <a:extLst>
            <a:ext uri="{FF2B5EF4-FFF2-40B4-BE49-F238E27FC236}">
              <a16:creationId xmlns:a16="http://schemas.microsoft.com/office/drawing/2014/main" id="{4AB8A4E0-E1A0-4802-85B3-2C84731CC4BD}"/>
            </a:ext>
          </a:extLst>
        </xdr:cNvPr>
        <xdr:cNvSpPr/>
      </xdr:nvSpPr>
      <xdr:spPr>
        <a:xfrm>
          <a:off x="10572115" y="5580881"/>
          <a:ext cx="10731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134055</xdr:rowOff>
    </xdr:from>
    <xdr:to>
      <xdr:col>64</xdr:col>
      <xdr:colOff>73025</xdr:colOff>
      <xdr:row>28</xdr:row>
      <xdr:rowOff>80511</xdr:rowOff>
    </xdr:to>
    <xdr:cxnSp macro="">
      <xdr:nvCxnSpPr>
        <xdr:cNvPr id="162" name="直線コネクタ 161">
          <a:extLst>
            <a:ext uri="{FF2B5EF4-FFF2-40B4-BE49-F238E27FC236}">
              <a16:creationId xmlns:a16="http://schemas.microsoft.com/office/drawing/2014/main" id="{B8637F1C-E685-48B8-875C-004C96842735}"/>
            </a:ext>
          </a:extLst>
        </xdr:cNvPr>
        <xdr:cNvCxnSpPr/>
      </xdr:nvCxnSpPr>
      <xdr:spPr>
        <a:xfrm flipV="1">
          <a:off x="10626725" y="5511870"/>
          <a:ext cx="685800" cy="123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128216</xdr:rowOff>
    </xdr:from>
    <xdr:ext cx="469744" cy="259045"/>
    <xdr:sp macro="" textlink="">
      <xdr:nvSpPr>
        <xdr:cNvPr id="163" name="n_1aveValue債務償還比率">
          <a:extLst>
            <a:ext uri="{FF2B5EF4-FFF2-40B4-BE49-F238E27FC236}">
              <a16:creationId xmlns:a16="http://schemas.microsoft.com/office/drawing/2014/main" id="{4A9B4277-55A8-4039-B982-11756F3200CC}"/>
            </a:ext>
          </a:extLst>
        </xdr:cNvPr>
        <xdr:cNvSpPr txBox="1"/>
      </xdr:nvSpPr>
      <xdr:spPr>
        <a:xfrm>
          <a:off x="12459412" y="6028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121380</xdr:rowOff>
    </xdr:from>
    <xdr:ext cx="469744" cy="259045"/>
    <xdr:sp macro="" textlink="">
      <xdr:nvSpPr>
        <xdr:cNvPr id="164" name="n_2aveValue債務償還比率">
          <a:extLst>
            <a:ext uri="{FF2B5EF4-FFF2-40B4-BE49-F238E27FC236}">
              <a16:creationId xmlns:a16="http://schemas.microsoft.com/office/drawing/2014/main" id="{F6229C48-7C41-4F75-BB87-5913DD1D6510}"/>
            </a:ext>
          </a:extLst>
        </xdr:cNvPr>
        <xdr:cNvSpPr txBox="1"/>
      </xdr:nvSpPr>
      <xdr:spPr>
        <a:xfrm>
          <a:off x="11780597" y="6019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46534</xdr:rowOff>
    </xdr:from>
    <xdr:ext cx="469744" cy="259045"/>
    <xdr:sp macro="" textlink="">
      <xdr:nvSpPr>
        <xdr:cNvPr id="165" name="n_3aveValue債務償還比率">
          <a:extLst>
            <a:ext uri="{FF2B5EF4-FFF2-40B4-BE49-F238E27FC236}">
              <a16:creationId xmlns:a16="http://schemas.microsoft.com/office/drawing/2014/main" id="{377158C2-DA1B-445E-B6E3-F2CBBFD481C9}"/>
            </a:ext>
          </a:extLst>
        </xdr:cNvPr>
        <xdr:cNvSpPr txBox="1"/>
      </xdr:nvSpPr>
      <xdr:spPr>
        <a:xfrm>
          <a:off x="11094797" y="59444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57040</xdr:rowOff>
    </xdr:from>
    <xdr:ext cx="469744" cy="259045"/>
    <xdr:sp macro="" textlink="">
      <xdr:nvSpPr>
        <xdr:cNvPr id="166" name="n_4aveValue債務償還比率">
          <a:extLst>
            <a:ext uri="{FF2B5EF4-FFF2-40B4-BE49-F238E27FC236}">
              <a16:creationId xmlns:a16="http://schemas.microsoft.com/office/drawing/2014/main" id="{22AB4829-6317-41DA-8E68-8AD4474A0125}"/>
            </a:ext>
          </a:extLst>
        </xdr:cNvPr>
        <xdr:cNvSpPr txBox="1"/>
      </xdr:nvSpPr>
      <xdr:spPr>
        <a:xfrm>
          <a:off x="10408997" y="6128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26</xdr:row>
      <xdr:rowOff>35570</xdr:rowOff>
    </xdr:from>
    <xdr:ext cx="469744" cy="259045"/>
    <xdr:sp macro="" textlink="">
      <xdr:nvSpPr>
        <xdr:cNvPr id="167" name="n_1mainValue債務償還比率">
          <a:extLst>
            <a:ext uri="{FF2B5EF4-FFF2-40B4-BE49-F238E27FC236}">
              <a16:creationId xmlns:a16="http://schemas.microsoft.com/office/drawing/2014/main" id="{C492198B-5692-44D1-80B5-99523E1B039A}"/>
            </a:ext>
          </a:extLst>
        </xdr:cNvPr>
        <xdr:cNvSpPr txBox="1"/>
      </xdr:nvSpPr>
      <xdr:spPr>
        <a:xfrm>
          <a:off x="12459412" y="5245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26214</xdr:rowOff>
    </xdr:from>
    <xdr:ext cx="469744" cy="259045"/>
    <xdr:sp macro="" textlink="">
      <xdr:nvSpPr>
        <xdr:cNvPr id="168" name="n_2mainValue債務償還比率">
          <a:extLst>
            <a:ext uri="{FF2B5EF4-FFF2-40B4-BE49-F238E27FC236}">
              <a16:creationId xmlns:a16="http://schemas.microsoft.com/office/drawing/2014/main" id="{1FFD079F-E533-4C3A-9537-DDD5D7AD8211}"/>
            </a:ext>
          </a:extLst>
        </xdr:cNvPr>
        <xdr:cNvSpPr txBox="1"/>
      </xdr:nvSpPr>
      <xdr:spPr>
        <a:xfrm>
          <a:off x="11780597" y="52325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29932</xdr:rowOff>
    </xdr:from>
    <xdr:ext cx="469744" cy="259045"/>
    <xdr:sp macro="" textlink="">
      <xdr:nvSpPr>
        <xdr:cNvPr id="169" name="n_3mainValue債務償還比率">
          <a:extLst>
            <a:ext uri="{FF2B5EF4-FFF2-40B4-BE49-F238E27FC236}">
              <a16:creationId xmlns:a16="http://schemas.microsoft.com/office/drawing/2014/main" id="{43696418-E80D-4CBC-9EDC-989E17C442C1}"/>
            </a:ext>
          </a:extLst>
        </xdr:cNvPr>
        <xdr:cNvSpPr txBox="1"/>
      </xdr:nvSpPr>
      <xdr:spPr>
        <a:xfrm>
          <a:off x="11094797" y="5238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147838</xdr:rowOff>
    </xdr:from>
    <xdr:ext cx="469744" cy="259045"/>
    <xdr:sp macro="" textlink="">
      <xdr:nvSpPr>
        <xdr:cNvPr id="170" name="n_4mainValue債務償還比率">
          <a:extLst>
            <a:ext uri="{FF2B5EF4-FFF2-40B4-BE49-F238E27FC236}">
              <a16:creationId xmlns:a16="http://schemas.microsoft.com/office/drawing/2014/main" id="{7DAFA936-56EA-449C-8917-1561F4747585}"/>
            </a:ext>
          </a:extLst>
        </xdr:cNvPr>
        <xdr:cNvSpPr txBox="1"/>
      </xdr:nvSpPr>
      <xdr:spPr>
        <a:xfrm>
          <a:off x="10408997" y="5356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717488E0-90BC-49AF-A545-C168B9998255}"/>
            </a:ext>
          </a:extLst>
        </xdr:cNvPr>
        <xdr:cNvSpPr/>
      </xdr:nvSpPr>
      <xdr:spPr>
        <a:xfrm>
          <a:off x="1142365" y="797242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88220835-7E1E-4B4D-B008-F4C6686C1BA5}"/>
            </a:ext>
          </a:extLst>
        </xdr:cNvPr>
        <xdr:cNvSpPr/>
      </xdr:nvSpPr>
      <xdr:spPr>
        <a:xfrm>
          <a:off x="1142365" y="1177099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AFD50696-1B69-42B0-B50A-C60E306F10A4}"/>
            </a:ext>
          </a:extLst>
        </xdr:cNvPr>
        <xdr:cNvSpPr txBox="1"/>
      </xdr:nvSpPr>
      <xdr:spPr>
        <a:xfrm>
          <a:off x="830580" y="822261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74B7ECAE-6A33-4916-828A-9ABB52360447}"/>
            </a:ext>
          </a:extLst>
        </xdr:cNvPr>
        <xdr:cNvSpPr txBox="1"/>
      </xdr:nvSpPr>
      <xdr:spPr>
        <a:xfrm>
          <a:off x="6285865" y="1089533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80B0008D-C9EC-4A57-98F7-A6E304943A0E}"/>
            </a:ext>
          </a:extLst>
        </xdr:cNvPr>
        <xdr:cNvSpPr txBox="1"/>
      </xdr:nvSpPr>
      <xdr:spPr>
        <a:xfrm>
          <a:off x="830580" y="119995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AF8840F8-BE69-4340-B63F-42DCAA3FD909}"/>
            </a:ext>
          </a:extLst>
        </xdr:cNvPr>
        <xdr:cNvSpPr txBox="1"/>
      </xdr:nvSpPr>
      <xdr:spPr>
        <a:xfrm>
          <a:off x="6285865" y="147574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23424A37-C1EA-4CED-9B9C-7AA04978ACB6}"/>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989B98A7-ECFD-4A62-8A1D-C7A334D47F0A}"/>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52BCC17A-D7BA-456E-B6C3-4D0EE1556D54}"/>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7C0A017E-00FC-4152-B476-67FC848DB385}"/>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大阪府寝屋川市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22E8FF00-81BC-4235-BBA2-C3B63A336309}"/>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CDFE750-AF59-401E-824A-EC568133BD16}"/>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86078DED-2E40-4206-B516-5556A034D2BF}"/>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3A3E3805-8F83-4795-883E-CDCE9632F14F}"/>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180FBDC-2171-4203-AE3B-BA3C17A89FCB}"/>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13047C22-22F8-45D6-B908-D1858407C18A}"/>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224,378
220,536
24.70
106,589,940
105,319,505
1,248,678
51,273,201
62,977,919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E8C6CAC2-7430-4690-80FB-CEEA2604E240}"/>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8EA1DF4F-6A86-487B-A305-DFA7B8EDC1EC}"/>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4BD8F9E4-37CC-460C-8398-5767982A3BCF}"/>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770611E-20E4-4994-969A-8EAA73983E9B}"/>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1DC20E77-4105-4FDC-8BDD-0E043A4EB049}"/>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13E920C2-1DA2-4B4D-9E8F-7A9764930976}"/>
            </a:ext>
          </a:extLst>
        </xdr:cNvPr>
        <xdr:cNvSpPr/>
      </xdr:nvSpPr>
      <xdr:spPr>
        <a:xfrm>
          <a:off x="6474460" y="1714500"/>
          <a:ext cx="329819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A7B99113-3565-43BB-85F8-D512C1C214E2}"/>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A9FA0FCA-B876-4C27-970A-E75406E4F45A}"/>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A7137959-12D7-4423-9DFE-A90BA83E7679}"/>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B829AAEC-1BA0-4E78-A1BB-EE9D50A17F63}"/>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CEF1CE7F-F557-47EF-9376-CC1036A5637A}"/>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45096137-4BD5-425A-96F3-C9CC9F17D438}"/>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B5FE36F5-7CA6-484D-9F05-86A19FF12A99}"/>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27A2B614-7711-416E-B375-FCFA9EBA06BA}"/>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2C918BEA-B02F-484A-BAE8-FCC159E7D659}"/>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1827C837-8477-4C07-9F75-0F8AF51C6FC8}"/>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07DF47C-96A1-4038-AD1C-D06DFFB16873}"/>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E3EF94C9-0A25-4199-A6B9-5187A01CF261}"/>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2C4B960D-5A72-4CEF-99AB-12C3A1C68BC6}"/>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75D8399D-24C1-4F6F-B08A-EF87DBE7C012}"/>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FB1B552-4043-4969-A952-B279304FEE19}"/>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C84AD9D4-F937-40F5-A7C6-8E6605B30298}"/>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8C7F9C91-5AE9-4BBF-A315-B383FC7C2A4F}"/>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8357695C-AB8B-4ED8-82A4-360013C13CE1}"/>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C8D699FA-43F0-4AAC-976D-7C62ACD06221}"/>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CC561081-C0F4-4F56-B5D1-79FD5C035590}"/>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AB1D38A8-9214-47FD-AC3A-90868C0C02AE}"/>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E4ACFD64-B7E0-4B68-9211-50D29020B672}"/>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6C14FC9D-79AC-4D21-8B6A-20FBBAC10F1F}"/>
            </a:ext>
          </a:extLst>
        </xdr:cNvPr>
        <xdr:cNvSpPr/>
      </xdr:nvSpPr>
      <xdr:spPr>
        <a:xfrm>
          <a:off x="6858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A5BBDEEF-D01D-4DCE-92F2-D8A8A2A345C0}"/>
            </a:ext>
          </a:extLst>
        </xdr:cNvPr>
        <xdr:cNvSpPr txBox="1"/>
      </xdr:nvSpPr>
      <xdr:spPr>
        <a:xfrm>
          <a:off x="66675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F545ACB1-3A62-468E-9430-1A15B7B2AA3A}"/>
            </a:ext>
          </a:extLst>
        </xdr:cNvPr>
        <xdr:cNvCxnSpPr/>
      </xdr:nvCxnSpPr>
      <xdr:spPr>
        <a:xfrm>
          <a:off x="6858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75407B1D-7B82-4F49-B390-289E8C719D2A}"/>
            </a:ext>
          </a:extLst>
        </xdr:cNvPr>
        <xdr:cNvSpPr txBox="1"/>
      </xdr:nvSpPr>
      <xdr:spPr>
        <a:xfrm>
          <a:off x="273866"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AE1E2DA9-9946-45CF-AF58-A479E2ADC5F2}"/>
            </a:ext>
          </a:extLst>
        </xdr:cNvPr>
        <xdr:cNvCxnSpPr/>
      </xdr:nvCxnSpPr>
      <xdr:spPr>
        <a:xfrm>
          <a:off x="685800" y="71589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04D19810-FE1F-4731-98A3-AC9D172A3C88}"/>
            </a:ext>
          </a:extLst>
        </xdr:cNvPr>
        <xdr:cNvSpPr txBox="1"/>
      </xdr:nvSpPr>
      <xdr:spPr>
        <a:xfrm>
          <a:off x="273866" y="70224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0AA40B2A-B72A-4278-A585-3D6DA7971137}"/>
            </a:ext>
          </a:extLst>
        </xdr:cNvPr>
        <xdr:cNvCxnSpPr/>
      </xdr:nvCxnSpPr>
      <xdr:spPr>
        <a:xfrm>
          <a:off x="685800" y="670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50F90606-0D68-4C7A-9DB5-EBF5704A5387}"/>
            </a:ext>
          </a:extLst>
        </xdr:cNvPr>
        <xdr:cNvSpPr txBox="1"/>
      </xdr:nvSpPr>
      <xdr:spPr>
        <a:xfrm>
          <a:off x="343701" y="65652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80381327-F2EE-4EB8-8158-ECB0CDC9B690}"/>
            </a:ext>
          </a:extLst>
        </xdr:cNvPr>
        <xdr:cNvCxnSpPr/>
      </xdr:nvCxnSpPr>
      <xdr:spPr>
        <a:xfrm>
          <a:off x="685800" y="624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69B337FC-2C18-4A5C-8E9E-5AB60AFE8A39}"/>
            </a:ext>
          </a:extLst>
        </xdr:cNvPr>
        <xdr:cNvSpPr txBox="1"/>
      </xdr:nvSpPr>
      <xdr:spPr>
        <a:xfrm>
          <a:off x="343701" y="61042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55D6277D-17B2-42D6-83EA-6C1D836C92E8}"/>
            </a:ext>
          </a:extLst>
        </xdr:cNvPr>
        <xdr:cNvCxnSpPr/>
      </xdr:nvCxnSpPr>
      <xdr:spPr>
        <a:xfrm>
          <a:off x="685800" y="57873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3951694D-057F-451A-A4D6-4F08C6178A2E}"/>
            </a:ext>
          </a:extLst>
        </xdr:cNvPr>
        <xdr:cNvSpPr txBox="1"/>
      </xdr:nvSpPr>
      <xdr:spPr>
        <a:xfrm>
          <a:off x="343701" y="56508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3A4E6D00-002A-43A3-875F-671541D30984}"/>
            </a:ext>
          </a:extLst>
        </xdr:cNvPr>
        <xdr:cNvCxnSpPr/>
      </xdr:nvCxnSpPr>
      <xdr:spPr>
        <a:xfrm>
          <a:off x="6858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D3E2D5EB-1C5B-4B61-A216-66D4657E4FA1}"/>
            </a:ext>
          </a:extLst>
        </xdr:cNvPr>
        <xdr:cNvSpPr txBox="1"/>
      </xdr:nvSpPr>
      <xdr:spPr>
        <a:xfrm>
          <a:off x="343701" y="5193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D75FB216-869C-4729-A046-3A4963D6348C}"/>
            </a:ext>
          </a:extLst>
        </xdr:cNvPr>
        <xdr:cNvSpPr/>
      </xdr:nvSpPr>
      <xdr:spPr>
        <a:xfrm>
          <a:off x="6858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147066</xdr:rowOff>
    </xdr:from>
    <xdr:to>
      <xdr:col>24</xdr:col>
      <xdr:colOff>62865</xdr:colOff>
      <xdr:row>41</xdr:row>
      <xdr:rowOff>83058</xdr:rowOff>
    </xdr:to>
    <xdr:cxnSp macro="">
      <xdr:nvCxnSpPr>
        <xdr:cNvPr id="55" name="直線コネクタ 54">
          <a:extLst>
            <a:ext uri="{FF2B5EF4-FFF2-40B4-BE49-F238E27FC236}">
              <a16:creationId xmlns:a16="http://schemas.microsoft.com/office/drawing/2014/main" id="{9165EDBB-99B4-435C-B72C-2D3AF123D676}"/>
            </a:ext>
          </a:extLst>
        </xdr:cNvPr>
        <xdr:cNvCxnSpPr/>
      </xdr:nvCxnSpPr>
      <xdr:spPr>
        <a:xfrm flipV="1">
          <a:off x="4173855" y="5803011"/>
          <a:ext cx="0" cy="13114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86885</xdr:rowOff>
    </xdr:from>
    <xdr:ext cx="405111" cy="259045"/>
    <xdr:sp macro="" textlink="">
      <xdr:nvSpPr>
        <xdr:cNvPr id="56" name="【道路】&#10;有形固定資産減価償却率最小値テキスト">
          <a:extLst>
            <a:ext uri="{FF2B5EF4-FFF2-40B4-BE49-F238E27FC236}">
              <a16:creationId xmlns:a16="http://schemas.microsoft.com/office/drawing/2014/main" id="{6F28093B-645B-4224-A97E-D2EBC69F1F3D}"/>
            </a:ext>
          </a:extLst>
        </xdr:cNvPr>
        <xdr:cNvSpPr txBox="1"/>
      </xdr:nvSpPr>
      <xdr:spPr>
        <a:xfrm>
          <a:off x="4212590" y="71182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83058</xdr:rowOff>
    </xdr:from>
    <xdr:to>
      <xdr:col>24</xdr:col>
      <xdr:colOff>152400</xdr:colOff>
      <xdr:row>41</xdr:row>
      <xdr:rowOff>83058</xdr:rowOff>
    </xdr:to>
    <xdr:cxnSp macro="">
      <xdr:nvCxnSpPr>
        <xdr:cNvPr id="57" name="直線コネクタ 56">
          <a:extLst>
            <a:ext uri="{FF2B5EF4-FFF2-40B4-BE49-F238E27FC236}">
              <a16:creationId xmlns:a16="http://schemas.microsoft.com/office/drawing/2014/main" id="{78435A7E-7212-4063-8E96-8CF47A1B3F00}"/>
            </a:ext>
          </a:extLst>
        </xdr:cNvPr>
        <xdr:cNvCxnSpPr/>
      </xdr:nvCxnSpPr>
      <xdr:spPr>
        <a:xfrm>
          <a:off x="4112260" y="711441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93743</xdr:rowOff>
    </xdr:from>
    <xdr:ext cx="405111" cy="259045"/>
    <xdr:sp macro="" textlink="">
      <xdr:nvSpPr>
        <xdr:cNvPr id="58" name="【道路】&#10;有形固定資産減価償却率最大値テキスト">
          <a:extLst>
            <a:ext uri="{FF2B5EF4-FFF2-40B4-BE49-F238E27FC236}">
              <a16:creationId xmlns:a16="http://schemas.microsoft.com/office/drawing/2014/main" id="{534A9A12-16C6-415F-A8E3-85D26E83CA94}"/>
            </a:ext>
          </a:extLst>
        </xdr:cNvPr>
        <xdr:cNvSpPr txBox="1"/>
      </xdr:nvSpPr>
      <xdr:spPr>
        <a:xfrm>
          <a:off x="4212590" y="55839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147066</xdr:rowOff>
    </xdr:from>
    <xdr:to>
      <xdr:col>24</xdr:col>
      <xdr:colOff>152400</xdr:colOff>
      <xdr:row>33</xdr:row>
      <xdr:rowOff>147066</xdr:rowOff>
    </xdr:to>
    <xdr:cxnSp macro="">
      <xdr:nvCxnSpPr>
        <xdr:cNvPr id="59" name="直線コネクタ 58">
          <a:extLst>
            <a:ext uri="{FF2B5EF4-FFF2-40B4-BE49-F238E27FC236}">
              <a16:creationId xmlns:a16="http://schemas.microsoft.com/office/drawing/2014/main" id="{A0237553-5E0A-4E40-AF17-60824194E284}"/>
            </a:ext>
          </a:extLst>
        </xdr:cNvPr>
        <xdr:cNvCxnSpPr/>
      </xdr:nvCxnSpPr>
      <xdr:spPr>
        <a:xfrm>
          <a:off x="4112260" y="580301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112285</xdr:rowOff>
    </xdr:from>
    <xdr:ext cx="405111" cy="259045"/>
    <xdr:sp macro="" textlink="">
      <xdr:nvSpPr>
        <xdr:cNvPr id="60" name="【道路】&#10;有形固定資産減価償却率平均値テキスト">
          <a:extLst>
            <a:ext uri="{FF2B5EF4-FFF2-40B4-BE49-F238E27FC236}">
              <a16:creationId xmlns:a16="http://schemas.microsoft.com/office/drawing/2014/main" id="{293486C2-9D1D-4329-A553-1E835CD2BBEA}"/>
            </a:ext>
          </a:extLst>
        </xdr:cNvPr>
        <xdr:cNvSpPr txBox="1"/>
      </xdr:nvSpPr>
      <xdr:spPr>
        <a:xfrm>
          <a:off x="4212590" y="62844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89408</xdr:rowOff>
    </xdr:from>
    <xdr:to>
      <xdr:col>24</xdr:col>
      <xdr:colOff>114300</xdr:colOff>
      <xdr:row>38</xdr:row>
      <xdr:rowOff>19558</xdr:rowOff>
    </xdr:to>
    <xdr:sp macro="" textlink="">
      <xdr:nvSpPr>
        <xdr:cNvPr id="61" name="フローチャート: 判断 60">
          <a:extLst>
            <a:ext uri="{FF2B5EF4-FFF2-40B4-BE49-F238E27FC236}">
              <a16:creationId xmlns:a16="http://schemas.microsoft.com/office/drawing/2014/main" id="{09AA085A-E023-4578-92F2-27A1209A9CBC}"/>
            </a:ext>
          </a:extLst>
        </xdr:cNvPr>
        <xdr:cNvSpPr/>
      </xdr:nvSpPr>
      <xdr:spPr>
        <a:xfrm>
          <a:off x="4131310" y="6436868"/>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45974</xdr:rowOff>
    </xdr:from>
    <xdr:to>
      <xdr:col>20</xdr:col>
      <xdr:colOff>38100</xdr:colOff>
      <xdr:row>37</xdr:row>
      <xdr:rowOff>147574</xdr:rowOff>
    </xdr:to>
    <xdr:sp macro="" textlink="">
      <xdr:nvSpPr>
        <xdr:cNvPr id="62" name="フローチャート: 判断 61">
          <a:extLst>
            <a:ext uri="{FF2B5EF4-FFF2-40B4-BE49-F238E27FC236}">
              <a16:creationId xmlns:a16="http://schemas.microsoft.com/office/drawing/2014/main" id="{6219431D-CE47-4497-9FEA-E46391D40403}"/>
            </a:ext>
          </a:extLst>
        </xdr:cNvPr>
        <xdr:cNvSpPr/>
      </xdr:nvSpPr>
      <xdr:spPr>
        <a:xfrm>
          <a:off x="3388360" y="639152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23114</xdr:rowOff>
    </xdr:from>
    <xdr:to>
      <xdr:col>15</xdr:col>
      <xdr:colOff>101600</xdr:colOff>
      <xdr:row>37</xdr:row>
      <xdr:rowOff>124714</xdr:rowOff>
    </xdr:to>
    <xdr:sp macro="" textlink="">
      <xdr:nvSpPr>
        <xdr:cNvPr id="63" name="フローチャート: 判断 62">
          <a:extLst>
            <a:ext uri="{FF2B5EF4-FFF2-40B4-BE49-F238E27FC236}">
              <a16:creationId xmlns:a16="http://schemas.microsoft.com/office/drawing/2014/main" id="{A2ECDE34-FBC4-4B62-B7E9-E1D6A2521CF9}"/>
            </a:ext>
          </a:extLst>
        </xdr:cNvPr>
        <xdr:cNvSpPr/>
      </xdr:nvSpPr>
      <xdr:spPr>
        <a:xfrm>
          <a:off x="2571750" y="6362954"/>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164846</xdr:rowOff>
    </xdr:from>
    <xdr:to>
      <xdr:col>10</xdr:col>
      <xdr:colOff>165100</xdr:colOff>
      <xdr:row>37</xdr:row>
      <xdr:rowOff>94996</xdr:rowOff>
    </xdr:to>
    <xdr:sp macro="" textlink="">
      <xdr:nvSpPr>
        <xdr:cNvPr id="64" name="フローチャート: 判断 63">
          <a:extLst>
            <a:ext uri="{FF2B5EF4-FFF2-40B4-BE49-F238E27FC236}">
              <a16:creationId xmlns:a16="http://schemas.microsoft.com/office/drawing/2014/main" id="{E7825579-39D7-40C3-A2A5-2987691FE85C}"/>
            </a:ext>
          </a:extLst>
        </xdr:cNvPr>
        <xdr:cNvSpPr/>
      </xdr:nvSpPr>
      <xdr:spPr>
        <a:xfrm>
          <a:off x="1774190" y="6340856"/>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132842</xdr:rowOff>
    </xdr:from>
    <xdr:to>
      <xdr:col>6</xdr:col>
      <xdr:colOff>38100</xdr:colOff>
      <xdr:row>37</xdr:row>
      <xdr:rowOff>62992</xdr:rowOff>
    </xdr:to>
    <xdr:sp macro="" textlink="">
      <xdr:nvSpPr>
        <xdr:cNvPr id="65" name="フローチャート: 判断 64">
          <a:extLst>
            <a:ext uri="{FF2B5EF4-FFF2-40B4-BE49-F238E27FC236}">
              <a16:creationId xmlns:a16="http://schemas.microsoft.com/office/drawing/2014/main" id="{2336EED4-6A7F-423E-A637-6616AAB99A19}"/>
            </a:ext>
          </a:extLst>
        </xdr:cNvPr>
        <xdr:cNvSpPr/>
      </xdr:nvSpPr>
      <xdr:spPr>
        <a:xfrm>
          <a:off x="988060" y="6308852"/>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C2F00467-8F22-49D1-9296-0378EBE2143B}"/>
            </a:ext>
          </a:extLst>
        </xdr:cNvPr>
        <xdr:cNvSpPr txBox="1"/>
      </xdr:nvSpPr>
      <xdr:spPr>
        <a:xfrm>
          <a:off x="40030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346669A7-C71B-4668-A674-ABC5BE193BA2}"/>
            </a:ext>
          </a:extLst>
        </xdr:cNvPr>
        <xdr:cNvSpPr txBox="1"/>
      </xdr:nvSpPr>
      <xdr:spPr>
        <a:xfrm>
          <a:off x="32600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76EE7FC7-415F-47A7-81C0-E9EE9451E210}"/>
            </a:ext>
          </a:extLst>
        </xdr:cNvPr>
        <xdr:cNvSpPr txBox="1"/>
      </xdr:nvSpPr>
      <xdr:spPr>
        <a:xfrm>
          <a:off x="24549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CE23FC66-6CE5-4519-8D16-7D7469B3C81C}"/>
            </a:ext>
          </a:extLst>
        </xdr:cNvPr>
        <xdr:cNvSpPr txBox="1"/>
      </xdr:nvSpPr>
      <xdr:spPr>
        <a:xfrm>
          <a:off x="1657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C0FF56D2-9109-4CE9-A70B-529EF482F1F3}"/>
            </a:ext>
          </a:extLst>
        </xdr:cNvPr>
        <xdr:cNvSpPr txBox="1"/>
      </xdr:nvSpPr>
      <xdr:spPr>
        <a:xfrm>
          <a:off x="859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57404</xdr:rowOff>
    </xdr:from>
    <xdr:to>
      <xdr:col>24</xdr:col>
      <xdr:colOff>114300</xdr:colOff>
      <xdr:row>38</xdr:row>
      <xdr:rowOff>159004</xdr:rowOff>
    </xdr:to>
    <xdr:sp macro="" textlink="">
      <xdr:nvSpPr>
        <xdr:cNvPr id="71" name="楕円 70">
          <a:extLst>
            <a:ext uri="{FF2B5EF4-FFF2-40B4-BE49-F238E27FC236}">
              <a16:creationId xmlns:a16="http://schemas.microsoft.com/office/drawing/2014/main" id="{C32F9BFC-1EEE-477F-A291-EAB7AED1CB36}"/>
            </a:ext>
          </a:extLst>
        </xdr:cNvPr>
        <xdr:cNvSpPr/>
      </xdr:nvSpPr>
      <xdr:spPr>
        <a:xfrm>
          <a:off x="4131310" y="6568694"/>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35831</xdr:rowOff>
    </xdr:from>
    <xdr:ext cx="405111" cy="259045"/>
    <xdr:sp macro="" textlink="">
      <xdr:nvSpPr>
        <xdr:cNvPr id="72" name="【道路】&#10;有形固定資産減価償却率該当値テキスト">
          <a:extLst>
            <a:ext uri="{FF2B5EF4-FFF2-40B4-BE49-F238E27FC236}">
              <a16:creationId xmlns:a16="http://schemas.microsoft.com/office/drawing/2014/main" id="{ACE93758-19DF-4EA5-82AD-551F95DAF59F}"/>
            </a:ext>
          </a:extLst>
        </xdr:cNvPr>
        <xdr:cNvSpPr txBox="1"/>
      </xdr:nvSpPr>
      <xdr:spPr>
        <a:xfrm>
          <a:off x="4212590" y="65509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9398</xdr:rowOff>
    </xdr:from>
    <xdr:to>
      <xdr:col>20</xdr:col>
      <xdr:colOff>38100</xdr:colOff>
      <xdr:row>38</xdr:row>
      <xdr:rowOff>110998</xdr:rowOff>
    </xdr:to>
    <xdr:sp macro="" textlink="">
      <xdr:nvSpPr>
        <xdr:cNvPr id="73" name="楕円 72">
          <a:extLst>
            <a:ext uri="{FF2B5EF4-FFF2-40B4-BE49-F238E27FC236}">
              <a16:creationId xmlns:a16="http://schemas.microsoft.com/office/drawing/2014/main" id="{173FAB58-ABE2-406E-8D1C-7293F7F63B66}"/>
            </a:ext>
          </a:extLst>
        </xdr:cNvPr>
        <xdr:cNvSpPr/>
      </xdr:nvSpPr>
      <xdr:spPr>
        <a:xfrm>
          <a:off x="3388360" y="6526403"/>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60198</xdr:rowOff>
    </xdr:from>
    <xdr:to>
      <xdr:col>24</xdr:col>
      <xdr:colOff>63500</xdr:colOff>
      <xdr:row>38</xdr:row>
      <xdr:rowOff>108204</xdr:rowOff>
    </xdr:to>
    <xdr:cxnSp macro="">
      <xdr:nvCxnSpPr>
        <xdr:cNvPr id="74" name="直線コネクタ 73">
          <a:extLst>
            <a:ext uri="{FF2B5EF4-FFF2-40B4-BE49-F238E27FC236}">
              <a16:creationId xmlns:a16="http://schemas.microsoft.com/office/drawing/2014/main" id="{B454072F-9FDC-436D-BBAF-E29E9D24E75E}"/>
            </a:ext>
          </a:extLst>
        </xdr:cNvPr>
        <xdr:cNvCxnSpPr/>
      </xdr:nvCxnSpPr>
      <xdr:spPr>
        <a:xfrm>
          <a:off x="3431540" y="6571488"/>
          <a:ext cx="742950" cy="49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148844</xdr:rowOff>
    </xdr:from>
    <xdr:to>
      <xdr:col>15</xdr:col>
      <xdr:colOff>101600</xdr:colOff>
      <xdr:row>38</xdr:row>
      <xdr:rowOff>78994</xdr:rowOff>
    </xdr:to>
    <xdr:sp macro="" textlink="">
      <xdr:nvSpPr>
        <xdr:cNvPr id="75" name="楕円 74">
          <a:extLst>
            <a:ext uri="{FF2B5EF4-FFF2-40B4-BE49-F238E27FC236}">
              <a16:creationId xmlns:a16="http://schemas.microsoft.com/office/drawing/2014/main" id="{884CC1B4-BCED-4705-9210-828543DF2586}"/>
            </a:ext>
          </a:extLst>
        </xdr:cNvPr>
        <xdr:cNvSpPr/>
      </xdr:nvSpPr>
      <xdr:spPr>
        <a:xfrm>
          <a:off x="2571750" y="6492494"/>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28194</xdr:rowOff>
    </xdr:from>
    <xdr:to>
      <xdr:col>19</xdr:col>
      <xdr:colOff>177800</xdr:colOff>
      <xdr:row>38</xdr:row>
      <xdr:rowOff>60198</xdr:rowOff>
    </xdr:to>
    <xdr:cxnSp macro="">
      <xdr:nvCxnSpPr>
        <xdr:cNvPr id="76" name="直線コネクタ 75">
          <a:extLst>
            <a:ext uri="{FF2B5EF4-FFF2-40B4-BE49-F238E27FC236}">
              <a16:creationId xmlns:a16="http://schemas.microsoft.com/office/drawing/2014/main" id="{71B9E27E-CBB4-48E1-A47A-94207FA17747}"/>
            </a:ext>
          </a:extLst>
        </xdr:cNvPr>
        <xdr:cNvCxnSpPr/>
      </xdr:nvCxnSpPr>
      <xdr:spPr>
        <a:xfrm>
          <a:off x="2626360" y="6541389"/>
          <a:ext cx="805180" cy="30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105410</xdr:rowOff>
    </xdr:from>
    <xdr:to>
      <xdr:col>10</xdr:col>
      <xdr:colOff>165100</xdr:colOff>
      <xdr:row>38</xdr:row>
      <xdr:rowOff>35560</xdr:rowOff>
    </xdr:to>
    <xdr:sp macro="" textlink="">
      <xdr:nvSpPr>
        <xdr:cNvPr id="77" name="楕円 76">
          <a:extLst>
            <a:ext uri="{FF2B5EF4-FFF2-40B4-BE49-F238E27FC236}">
              <a16:creationId xmlns:a16="http://schemas.microsoft.com/office/drawing/2014/main" id="{9EF776DB-B576-431B-AB62-76956596398E}"/>
            </a:ext>
          </a:extLst>
        </xdr:cNvPr>
        <xdr:cNvSpPr/>
      </xdr:nvSpPr>
      <xdr:spPr>
        <a:xfrm>
          <a:off x="1774190" y="644715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156210</xdr:rowOff>
    </xdr:from>
    <xdr:to>
      <xdr:col>15</xdr:col>
      <xdr:colOff>50800</xdr:colOff>
      <xdr:row>38</xdr:row>
      <xdr:rowOff>28194</xdr:rowOff>
    </xdr:to>
    <xdr:cxnSp macro="">
      <xdr:nvCxnSpPr>
        <xdr:cNvPr id="78" name="直線コネクタ 77">
          <a:extLst>
            <a:ext uri="{FF2B5EF4-FFF2-40B4-BE49-F238E27FC236}">
              <a16:creationId xmlns:a16="http://schemas.microsoft.com/office/drawing/2014/main" id="{00E5006C-F49A-445F-B8E3-3A6014BBCC82}"/>
            </a:ext>
          </a:extLst>
        </xdr:cNvPr>
        <xdr:cNvCxnSpPr/>
      </xdr:nvCxnSpPr>
      <xdr:spPr>
        <a:xfrm>
          <a:off x="1828800" y="6501765"/>
          <a:ext cx="797560" cy="39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61976</xdr:rowOff>
    </xdr:from>
    <xdr:to>
      <xdr:col>6</xdr:col>
      <xdr:colOff>38100</xdr:colOff>
      <xdr:row>37</xdr:row>
      <xdr:rowOff>163576</xdr:rowOff>
    </xdr:to>
    <xdr:sp macro="" textlink="">
      <xdr:nvSpPr>
        <xdr:cNvPr id="79" name="楕円 78">
          <a:extLst>
            <a:ext uri="{FF2B5EF4-FFF2-40B4-BE49-F238E27FC236}">
              <a16:creationId xmlns:a16="http://schemas.microsoft.com/office/drawing/2014/main" id="{313A8A70-34A5-4E94-9EE3-5E8474ED99CB}"/>
            </a:ext>
          </a:extLst>
        </xdr:cNvPr>
        <xdr:cNvSpPr/>
      </xdr:nvSpPr>
      <xdr:spPr>
        <a:xfrm>
          <a:off x="988060" y="6401816"/>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112776</xdr:rowOff>
    </xdr:from>
    <xdr:to>
      <xdr:col>10</xdr:col>
      <xdr:colOff>114300</xdr:colOff>
      <xdr:row>37</xdr:row>
      <xdr:rowOff>156210</xdr:rowOff>
    </xdr:to>
    <xdr:cxnSp macro="">
      <xdr:nvCxnSpPr>
        <xdr:cNvPr id="80" name="直線コネクタ 79">
          <a:extLst>
            <a:ext uri="{FF2B5EF4-FFF2-40B4-BE49-F238E27FC236}">
              <a16:creationId xmlns:a16="http://schemas.microsoft.com/office/drawing/2014/main" id="{B3A4DA40-72C1-4C82-832F-0A57ED94DF42}"/>
            </a:ext>
          </a:extLst>
        </xdr:cNvPr>
        <xdr:cNvCxnSpPr/>
      </xdr:nvCxnSpPr>
      <xdr:spPr>
        <a:xfrm>
          <a:off x="1031240" y="6456426"/>
          <a:ext cx="797560" cy="45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164101</xdr:rowOff>
    </xdr:from>
    <xdr:ext cx="405111" cy="259045"/>
    <xdr:sp macro="" textlink="">
      <xdr:nvSpPr>
        <xdr:cNvPr id="81" name="n_1aveValue【道路】&#10;有形固定資産減価償却率">
          <a:extLst>
            <a:ext uri="{FF2B5EF4-FFF2-40B4-BE49-F238E27FC236}">
              <a16:creationId xmlns:a16="http://schemas.microsoft.com/office/drawing/2014/main" id="{3816E88D-6103-4C11-83F3-9F869F815A77}"/>
            </a:ext>
          </a:extLst>
        </xdr:cNvPr>
        <xdr:cNvSpPr txBox="1"/>
      </xdr:nvSpPr>
      <xdr:spPr>
        <a:xfrm>
          <a:off x="3239144" y="61686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141241</xdr:rowOff>
    </xdr:from>
    <xdr:ext cx="405111" cy="259045"/>
    <xdr:sp macro="" textlink="">
      <xdr:nvSpPr>
        <xdr:cNvPr id="82" name="n_2aveValue【道路】&#10;有形固定資産減価償却率">
          <a:extLst>
            <a:ext uri="{FF2B5EF4-FFF2-40B4-BE49-F238E27FC236}">
              <a16:creationId xmlns:a16="http://schemas.microsoft.com/office/drawing/2014/main" id="{83D7724D-AC09-445B-BCD3-BD1B2E2A16FF}"/>
            </a:ext>
          </a:extLst>
        </xdr:cNvPr>
        <xdr:cNvSpPr txBox="1"/>
      </xdr:nvSpPr>
      <xdr:spPr>
        <a:xfrm>
          <a:off x="2439044" y="61400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111523</xdr:rowOff>
    </xdr:from>
    <xdr:ext cx="405111" cy="259045"/>
    <xdr:sp macro="" textlink="">
      <xdr:nvSpPr>
        <xdr:cNvPr id="83" name="n_3aveValue【道路】&#10;有形固定資産減価償却率">
          <a:extLst>
            <a:ext uri="{FF2B5EF4-FFF2-40B4-BE49-F238E27FC236}">
              <a16:creationId xmlns:a16="http://schemas.microsoft.com/office/drawing/2014/main" id="{58FD1505-0399-4D0E-B5BB-E0C9F50780C0}"/>
            </a:ext>
          </a:extLst>
        </xdr:cNvPr>
        <xdr:cNvSpPr txBox="1"/>
      </xdr:nvSpPr>
      <xdr:spPr>
        <a:xfrm>
          <a:off x="1641484" y="6112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79519</xdr:rowOff>
    </xdr:from>
    <xdr:ext cx="405111" cy="259045"/>
    <xdr:sp macro="" textlink="">
      <xdr:nvSpPr>
        <xdr:cNvPr id="84" name="n_4aveValue【道路】&#10;有形固定資産減価償却率">
          <a:extLst>
            <a:ext uri="{FF2B5EF4-FFF2-40B4-BE49-F238E27FC236}">
              <a16:creationId xmlns:a16="http://schemas.microsoft.com/office/drawing/2014/main" id="{AF849C61-6C52-48E2-9E55-884DC9CE01D6}"/>
            </a:ext>
          </a:extLst>
        </xdr:cNvPr>
        <xdr:cNvSpPr txBox="1"/>
      </xdr:nvSpPr>
      <xdr:spPr>
        <a:xfrm>
          <a:off x="855354" y="60802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102125</xdr:rowOff>
    </xdr:from>
    <xdr:ext cx="405111" cy="259045"/>
    <xdr:sp macro="" textlink="">
      <xdr:nvSpPr>
        <xdr:cNvPr id="85" name="n_1mainValue【道路】&#10;有形固定資産減価償却率">
          <a:extLst>
            <a:ext uri="{FF2B5EF4-FFF2-40B4-BE49-F238E27FC236}">
              <a16:creationId xmlns:a16="http://schemas.microsoft.com/office/drawing/2014/main" id="{A105E664-F57B-4AC0-B09D-4A053BA1FEFC}"/>
            </a:ext>
          </a:extLst>
        </xdr:cNvPr>
        <xdr:cNvSpPr txBox="1"/>
      </xdr:nvSpPr>
      <xdr:spPr>
        <a:xfrm>
          <a:off x="3239144" y="66134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70121</xdr:rowOff>
    </xdr:from>
    <xdr:ext cx="405111" cy="259045"/>
    <xdr:sp macro="" textlink="">
      <xdr:nvSpPr>
        <xdr:cNvPr id="86" name="n_2mainValue【道路】&#10;有形固定資産減価償却率">
          <a:extLst>
            <a:ext uri="{FF2B5EF4-FFF2-40B4-BE49-F238E27FC236}">
              <a16:creationId xmlns:a16="http://schemas.microsoft.com/office/drawing/2014/main" id="{9DB30D81-BDA2-436C-A932-507587A6711F}"/>
            </a:ext>
          </a:extLst>
        </xdr:cNvPr>
        <xdr:cNvSpPr txBox="1"/>
      </xdr:nvSpPr>
      <xdr:spPr>
        <a:xfrm>
          <a:off x="2439044" y="6583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26687</xdr:rowOff>
    </xdr:from>
    <xdr:ext cx="405111" cy="259045"/>
    <xdr:sp macro="" textlink="">
      <xdr:nvSpPr>
        <xdr:cNvPr id="87" name="n_3mainValue【道路】&#10;有形固定資産減価償却率">
          <a:extLst>
            <a:ext uri="{FF2B5EF4-FFF2-40B4-BE49-F238E27FC236}">
              <a16:creationId xmlns:a16="http://schemas.microsoft.com/office/drawing/2014/main" id="{96D81D76-9591-43DB-BC36-55183B265953}"/>
            </a:ext>
          </a:extLst>
        </xdr:cNvPr>
        <xdr:cNvSpPr txBox="1"/>
      </xdr:nvSpPr>
      <xdr:spPr>
        <a:xfrm>
          <a:off x="1641484" y="6539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154703</xdr:rowOff>
    </xdr:from>
    <xdr:ext cx="405111" cy="259045"/>
    <xdr:sp macro="" textlink="">
      <xdr:nvSpPr>
        <xdr:cNvPr id="88" name="n_4mainValue【道路】&#10;有形固定資産減価償却率">
          <a:extLst>
            <a:ext uri="{FF2B5EF4-FFF2-40B4-BE49-F238E27FC236}">
              <a16:creationId xmlns:a16="http://schemas.microsoft.com/office/drawing/2014/main" id="{E82979B0-3C25-4A54-B87B-D30AF22DA5E9}"/>
            </a:ext>
          </a:extLst>
        </xdr:cNvPr>
        <xdr:cNvSpPr txBox="1"/>
      </xdr:nvSpPr>
      <xdr:spPr>
        <a:xfrm>
          <a:off x="855354" y="6498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47AB722A-3CDC-4CBF-BDCE-A851E462B452}"/>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A27F3E46-FE2C-4EB6-AC11-8717DEC513BE}"/>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47A55365-5161-487F-9A46-17BB54A0E8F9}"/>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173B480C-8F98-4FE8-8925-427F55D75219}"/>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2D432CD2-4538-42FF-A9E6-0F8C406A8614}"/>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C5393AA3-1E1A-4F04-8B54-6950C7C0A55B}"/>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CACBF134-AF4F-447B-9C91-E7B9A47CBB66}"/>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F2A231CE-9AD7-493D-9646-824F5984D4F1}"/>
            </a:ext>
          </a:extLst>
        </xdr:cNvPr>
        <xdr:cNvSpPr/>
      </xdr:nvSpPr>
      <xdr:spPr>
        <a:xfrm>
          <a:off x="596011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18FC7BF2-BDF9-4F89-BAED-51F3493B03B0}"/>
            </a:ext>
          </a:extLst>
        </xdr:cNvPr>
        <xdr:cNvSpPr txBox="1"/>
      </xdr:nvSpPr>
      <xdr:spPr>
        <a:xfrm>
          <a:off x="592201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6B9CD779-2F53-4C1B-8DC5-FEFBDEDF932F}"/>
            </a:ext>
          </a:extLst>
        </xdr:cNvPr>
        <xdr:cNvCxnSpPr/>
      </xdr:nvCxnSpPr>
      <xdr:spPr>
        <a:xfrm>
          <a:off x="5960110" y="762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99" name="直線コネクタ 98">
          <a:extLst>
            <a:ext uri="{FF2B5EF4-FFF2-40B4-BE49-F238E27FC236}">
              <a16:creationId xmlns:a16="http://schemas.microsoft.com/office/drawing/2014/main" id="{FE4CA069-9D6D-4C5D-A09E-116205449A65}"/>
            </a:ext>
          </a:extLst>
        </xdr:cNvPr>
        <xdr:cNvCxnSpPr/>
      </xdr:nvCxnSpPr>
      <xdr:spPr>
        <a:xfrm>
          <a:off x="5960110" y="71589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0" name="テキスト ボックス 99">
          <a:extLst>
            <a:ext uri="{FF2B5EF4-FFF2-40B4-BE49-F238E27FC236}">
              <a16:creationId xmlns:a16="http://schemas.microsoft.com/office/drawing/2014/main" id="{7E963B83-1801-4C9D-BB6C-1585F5300534}"/>
            </a:ext>
          </a:extLst>
        </xdr:cNvPr>
        <xdr:cNvSpPr txBox="1"/>
      </xdr:nvSpPr>
      <xdr:spPr>
        <a:xfrm>
          <a:off x="5527221" y="70224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1" name="直線コネクタ 100">
          <a:extLst>
            <a:ext uri="{FF2B5EF4-FFF2-40B4-BE49-F238E27FC236}">
              <a16:creationId xmlns:a16="http://schemas.microsoft.com/office/drawing/2014/main" id="{3F849366-A4D3-42A0-A827-9B05C25DA450}"/>
            </a:ext>
          </a:extLst>
        </xdr:cNvPr>
        <xdr:cNvCxnSpPr/>
      </xdr:nvCxnSpPr>
      <xdr:spPr>
        <a:xfrm>
          <a:off x="5960110" y="67017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macro="" textlink="">
      <xdr:nvSpPr>
        <xdr:cNvPr id="102" name="テキスト ボックス 101">
          <a:extLst>
            <a:ext uri="{FF2B5EF4-FFF2-40B4-BE49-F238E27FC236}">
              <a16:creationId xmlns:a16="http://schemas.microsoft.com/office/drawing/2014/main" id="{03C70CAA-EBDE-48A8-808A-B67C5BAB1DDC}"/>
            </a:ext>
          </a:extLst>
        </xdr:cNvPr>
        <xdr:cNvSpPr txBox="1"/>
      </xdr:nvSpPr>
      <xdr:spPr>
        <a:xfrm>
          <a:off x="5527221" y="656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3" name="直線コネクタ 102">
          <a:extLst>
            <a:ext uri="{FF2B5EF4-FFF2-40B4-BE49-F238E27FC236}">
              <a16:creationId xmlns:a16="http://schemas.microsoft.com/office/drawing/2014/main" id="{A71BB596-7448-4980-BEA3-E47C84B414AE}"/>
            </a:ext>
          </a:extLst>
        </xdr:cNvPr>
        <xdr:cNvCxnSpPr/>
      </xdr:nvCxnSpPr>
      <xdr:spPr>
        <a:xfrm>
          <a:off x="5960110" y="6248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105427</xdr:rowOff>
    </xdr:from>
    <xdr:ext cx="531299" cy="259045"/>
    <xdr:sp macro="" textlink="">
      <xdr:nvSpPr>
        <xdr:cNvPr id="104" name="テキスト ボックス 103">
          <a:extLst>
            <a:ext uri="{FF2B5EF4-FFF2-40B4-BE49-F238E27FC236}">
              <a16:creationId xmlns:a16="http://schemas.microsoft.com/office/drawing/2014/main" id="{3CCB9BD1-922E-46CC-8375-7D0482839EAC}"/>
            </a:ext>
          </a:extLst>
        </xdr:cNvPr>
        <xdr:cNvSpPr txBox="1"/>
      </xdr:nvSpPr>
      <xdr:spPr>
        <a:xfrm>
          <a:off x="5485961" y="61042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5" name="直線コネクタ 104">
          <a:extLst>
            <a:ext uri="{FF2B5EF4-FFF2-40B4-BE49-F238E27FC236}">
              <a16:creationId xmlns:a16="http://schemas.microsoft.com/office/drawing/2014/main" id="{15A38768-DA37-456E-B4DF-53DE4DE31F6C}"/>
            </a:ext>
          </a:extLst>
        </xdr:cNvPr>
        <xdr:cNvCxnSpPr/>
      </xdr:nvCxnSpPr>
      <xdr:spPr>
        <a:xfrm>
          <a:off x="5960110" y="57873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162577</xdr:rowOff>
    </xdr:from>
    <xdr:ext cx="531299" cy="259045"/>
    <xdr:sp macro="" textlink="">
      <xdr:nvSpPr>
        <xdr:cNvPr id="106" name="テキスト ボックス 105">
          <a:extLst>
            <a:ext uri="{FF2B5EF4-FFF2-40B4-BE49-F238E27FC236}">
              <a16:creationId xmlns:a16="http://schemas.microsoft.com/office/drawing/2014/main" id="{A148B97F-BAF5-48C3-88C2-A3DECA0D527F}"/>
            </a:ext>
          </a:extLst>
        </xdr:cNvPr>
        <xdr:cNvSpPr txBox="1"/>
      </xdr:nvSpPr>
      <xdr:spPr>
        <a:xfrm>
          <a:off x="5485961" y="56508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7" name="直線コネクタ 106">
          <a:extLst>
            <a:ext uri="{FF2B5EF4-FFF2-40B4-BE49-F238E27FC236}">
              <a16:creationId xmlns:a16="http://schemas.microsoft.com/office/drawing/2014/main" id="{D5EFCF82-FD4A-4FB2-BC5D-EC98B6EB0B42}"/>
            </a:ext>
          </a:extLst>
        </xdr:cNvPr>
        <xdr:cNvCxnSpPr/>
      </xdr:nvCxnSpPr>
      <xdr:spPr>
        <a:xfrm>
          <a:off x="5960110" y="533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08" name="テキスト ボックス 107">
          <a:extLst>
            <a:ext uri="{FF2B5EF4-FFF2-40B4-BE49-F238E27FC236}">
              <a16:creationId xmlns:a16="http://schemas.microsoft.com/office/drawing/2014/main" id="{D2F30F53-12FA-4F32-93F5-7E048ADAF7D4}"/>
            </a:ext>
          </a:extLst>
        </xdr:cNvPr>
        <xdr:cNvSpPr txBox="1"/>
      </xdr:nvSpPr>
      <xdr:spPr>
        <a:xfrm>
          <a:off x="5485961" y="519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9" name="【道路】&#10;一人当たり延長グラフ枠">
          <a:extLst>
            <a:ext uri="{FF2B5EF4-FFF2-40B4-BE49-F238E27FC236}">
              <a16:creationId xmlns:a16="http://schemas.microsoft.com/office/drawing/2014/main" id="{65E8E045-5523-4B0B-81F2-3A032A4E6179}"/>
            </a:ext>
          </a:extLst>
        </xdr:cNvPr>
        <xdr:cNvSpPr/>
      </xdr:nvSpPr>
      <xdr:spPr>
        <a:xfrm>
          <a:off x="596011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23531</xdr:rowOff>
    </xdr:from>
    <xdr:to>
      <xdr:col>54</xdr:col>
      <xdr:colOff>189865</xdr:colOff>
      <xdr:row>41</xdr:row>
      <xdr:rowOff>70805</xdr:rowOff>
    </xdr:to>
    <xdr:cxnSp macro="">
      <xdr:nvCxnSpPr>
        <xdr:cNvPr id="110" name="直線コネクタ 109">
          <a:extLst>
            <a:ext uri="{FF2B5EF4-FFF2-40B4-BE49-F238E27FC236}">
              <a16:creationId xmlns:a16="http://schemas.microsoft.com/office/drawing/2014/main" id="{314C80C5-92FC-477E-8D66-12555F55611E}"/>
            </a:ext>
          </a:extLst>
        </xdr:cNvPr>
        <xdr:cNvCxnSpPr/>
      </xdr:nvCxnSpPr>
      <xdr:spPr>
        <a:xfrm flipV="1">
          <a:off x="9429115" y="5677571"/>
          <a:ext cx="0" cy="14207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74632</xdr:rowOff>
    </xdr:from>
    <xdr:ext cx="469744" cy="259045"/>
    <xdr:sp macro="" textlink="">
      <xdr:nvSpPr>
        <xdr:cNvPr id="111" name="【道路】&#10;一人当たり延長最小値テキスト">
          <a:extLst>
            <a:ext uri="{FF2B5EF4-FFF2-40B4-BE49-F238E27FC236}">
              <a16:creationId xmlns:a16="http://schemas.microsoft.com/office/drawing/2014/main" id="{8768CE59-CE70-40C1-AE52-C5D26E74CDE0}"/>
            </a:ext>
          </a:extLst>
        </xdr:cNvPr>
        <xdr:cNvSpPr txBox="1"/>
      </xdr:nvSpPr>
      <xdr:spPr>
        <a:xfrm>
          <a:off x="9467850" y="7104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70805</xdr:rowOff>
    </xdr:from>
    <xdr:to>
      <xdr:col>55</xdr:col>
      <xdr:colOff>88900</xdr:colOff>
      <xdr:row>41</xdr:row>
      <xdr:rowOff>70805</xdr:rowOff>
    </xdr:to>
    <xdr:cxnSp macro="">
      <xdr:nvCxnSpPr>
        <xdr:cNvPr id="112" name="直線コネクタ 111">
          <a:extLst>
            <a:ext uri="{FF2B5EF4-FFF2-40B4-BE49-F238E27FC236}">
              <a16:creationId xmlns:a16="http://schemas.microsoft.com/office/drawing/2014/main" id="{7C4D6020-0728-421E-A9FC-81B2619C669B}"/>
            </a:ext>
          </a:extLst>
        </xdr:cNvPr>
        <xdr:cNvCxnSpPr/>
      </xdr:nvCxnSpPr>
      <xdr:spPr>
        <a:xfrm>
          <a:off x="9356090" y="709835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141658</xdr:rowOff>
    </xdr:from>
    <xdr:ext cx="534377" cy="259045"/>
    <xdr:sp macro="" textlink="">
      <xdr:nvSpPr>
        <xdr:cNvPr id="113" name="【道路】&#10;一人当たり延長最大値テキスト">
          <a:extLst>
            <a:ext uri="{FF2B5EF4-FFF2-40B4-BE49-F238E27FC236}">
              <a16:creationId xmlns:a16="http://schemas.microsoft.com/office/drawing/2014/main" id="{4263161A-4E08-4778-923B-5AA72F287EAA}"/>
            </a:ext>
          </a:extLst>
        </xdr:cNvPr>
        <xdr:cNvSpPr txBox="1"/>
      </xdr:nvSpPr>
      <xdr:spPr>
        <a:xfrm>
          <a:off x="9467850" y="5454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23531</xdr:rowOff>
    </xdr:from>
    <xdr:to>
      <xdr:col>55</xdr:col>
      <xdr:colOff>88900</xdr:colOff>
      <xdr:row>33</xdr:row>
      <xdr:rowOff>23531</xdr:rowOff>
    </xdr:to>
    <xdr:cxnSp macro="">
      <xdr:nvCxnSpPr>
        <xdr:cNvPr id="114" name="直線コネクタ 113">
          <a:extLst>
            <a:ext uri="{FF2B5EF4-FFF2-40B4-BE49-F238E27FC236}">
              <a16:creationId xmlns:a16="http://schemas.microsoft.com/office/drawing/2014/main" id="{5D88B3CD-A9EC-4761-9778-6770383628AF}"/>
            </a:ext>
          </a:extLst>
        </xdr:cNvPr>
        <xdr:cNvCxnSpPr/>
      </xdr:nvCxnSpPr>
      <xdr:spPr>
        <a:xfrm>
          <a:off x="9356090" y="567757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68759</xdr:rowOff>
    </xdr:from>
    <xdr:ext cx="469744" cy="259045"/>
    <xdr:sp macro="" textlink="">
      <xdr:nvSpPr>
        <xdr:cNvPr id="115" name="【道路】&#10;一人当たり延長平均値テキスト">
          <a:extLst>
            <a:ext uri="{FF2B5EF4-FFF2-40B4-BE49-F238E27FC236}">
              <a16:creationId xmlns:a16="http://schemas.microsoft.com/office/drawing/2014/main" id="{D29FE65A-C1C8-4409-8C81-A50DEAA88C71}"/>
            </a:ext>
          </a:extLst>
        </xdr:cNvPr>
        <xdr:cNvSpPr txBox="1"/>
      </xdr:nvSpPr>
      <xdr:spPr>
        <a:xfrm>
          <a:off x="9467850" y="64105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45882</xdr:rowOff>
    </xdr:from>
    <xdr:to>
      <xdr:col>55</xdr:col>
      <xdr:colOff>50800</xdr:colOff>
      <xdr:row>38</xdr:row>
      <xdr:rowOff>147482</xdr:rowOff>
    </xdr:to>
    <xdr:sp macro="" textlink="">
      <xdr:nvSpPr>
        <xdr:cNvPr id="116" name="フローチャート: 判断 115">
          <a:extLst>
            <a:ext uri="{FF2B5EF4-FFF2-40B4-BE49-F238E27FC236}">
              <a16:creationId xmlns:a16="http://schemas.microsoft.com/office/drawing/2014/main" id="{1842FCAA-09A3-42AA-A43B-BAC106ADFB2B}"/>
            </a:ext>
          </a:extLst>
        </xdr:cNvPr>
        <xdr:cNvSpPr/>
      </xdr:nvSpPr>
      <xdr:spPr>
        <a:xfrm>
          <a:off x="9394190" y="6562887"/>
          <a:ext cx="9017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52192</xdr:rowOff>
    </xdr:from>
    <xdr:to>
      <xdr:col>50</xdr:col>
      <xdr:colOff>165100</xdr:colOff>
      <xdr:row>38</xdr:row>
      <xdr:rowOff>153792</xdr:rowOff>
    </xdr:to>
    <xdr:sp macro="" textlink="">
      <xdr:nvSpPr>
        <xdr:cNvPr id="117" name="フローチャート: 判断 116">
          <a:extLst>
            <a:ext uri="{FF2B5EF4-FFF2-40B4-BE49-F238E27FC236}">
              <a16:creationId xmlns:a16="http://schemas.microsoft.com/office/drawing/2014/main" id="{F9578280-EE92-47CE-AFC5-3E949E07A532}"/>
            </a:ext>
          </a:extLst>
        </xdr:cNvPr>
        <xdr:cNvSpPr/>
      </xdr:nvSpPr>
      <xdr:spPr>
        <a:xfrm>
          <a:off x="8632190" y="6571102"/>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65634</xdr:rowOff>
    </xdr:from>
    <xdr:to>
      <xdr:col>46</xdr:col>
      <xdr:colOff>38100</xdr:colOff>
      <xdr:row>38</xdr:row>
      <xdr:rowOff>167234</xdr:rowOff>
    </xdr:to>
    <xdr:sp macro="" textlink="">
      <xdr:nvSpPr>
        <xdr:cNvPr id="118" name="フローチャート: 判断 117">
          <a:extLst>
            <a:ext uri="{FF2B5EF4-FFF2-40B4-BE49-F238E27FC236}">
              <a16:creationId xmlns:a16="http://schemas.microsoft.com/office/drawing/2014/main" id="{E3A93764-EB41-44C4-9115-5CE55D43FC1A}"/>
            </a:ext>
          </a:extLst>
        </xdr:cNvPr>
        <xdr:cNvSpPr/>
      </xdr:nvSpPr>
      <xdr:spPr>
        <a:xfrm>
          <a:off x="7846060" y="6578829"/>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68285</xdr:rowOff>
    </xdr:from>
    <xdr:to>
      <xdr:col>41</xdr:col>
      <xdr:colOff>101600</xdr:colOff>
      <xdr:row>38</xdr:row>
      <xdr:rowOff>169885</xdr:rowOff>
    </xdr:to>
    <xdr:sp macro="" textlink="">
      <xdr:nvSpPr>
        <xdr:cNvPr id="119" name="フローチャート: 判断 118">
          <a:extLst>
            <a:ext uri="{FF2B5EF4-FFF2-40B4-BE49-F238E27FC236}">
              <a16:creationId xmlns:a16="http://schemas.microsoft.com/office/drawing/2014/main" id="{D07FC7F0-4CF2-4B07-94D4-B90551060BB0}"/>
            </a:ext>
          </a:extLst>
        </xdr:cNvPr>
        <xdr:cNvSpPr/>
      </xdr:nvSpPr>
      <xdr:spPr>
        <a:xfrm>
          <a:off x="7029450" y="6581480"/>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76332</xdr:rowOff>
    </xdr:from>
    <xdr:to>
      <xdr:col>36</xdr:col>
      <xdr:colOff>165100</xdr:colOff>
      <xdr:row>39</xdr:row>
      <xdr:rowOff>6482</xdr:rowOff>
    </xdr:to>
    <xdr:sp macro="" textlink="">
      <xdr:nvSpPr>
        <xdr:cNvPr id="120" name="フローチャート: 判断 119">
          <a:extLst>
            <a:ext uri="{FF2B5EF4-FFF2-40B4-BE49-F238E27FC236}">
              <a16:creationId xmlns:a16="http://schemas.microsoft.com/office/drawing/2014/main" id="{5A8CE87C-D4C0-4EA8-AAE5-9705DA96BEF2}"/>
            </a:ext>
          </a:extLst>
        </xdr:cNvPr>
        <xdr:cNvSpPr/>
      </xdr:nvSpPr>
      <xdr:spPr>
        <a:xfrm>
          <a:off x="6231890" y="6591432"/>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1" name="テキスト ボックス 120">
          <a:extLst>
            <a:ext uri="{FF2B5EF4-FFF2-40B4-BE49-F238E27FC236}">
              <a16:creationId xmlns:a16="http://schemas.microsoft.com/office/drawing/2014/main" id="{3979D76C-3E46-4882-AE6B-6B3C5ACB4ECF}"/>
            </a:ext>
          </a:extLst>
        </xdr:cNvPr>
        <xdr:cNvSpPr txBox="1"/>
      </xdr:nvSpPr>
      <xdr:spPr>
        <a:xfrm>
          <a:off x="92583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2" name="テキスト ボックス 121">
          <a:extLst>
            <a:ext uri="{FF2B5EF4-FFF2-40B4-BE49-F238E27FC236}">
              <a16:creationId xmlns:a16="http://schemas.microsoft.com/office/drawing/2014/main" id="{7EF9E4F4-1FD3-4B65-B43B-0D9AA9111DD9}"/>
            </a:ext>
          </a:extLst>
        </xdr:cNvPr>
        <xdr:cNvSpPr txBox="1"/>
      </xdr:nvSpPr>
      <xdr:spPr>
        <a:xfrm>
          <a:off x="8515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ACF6C4C0-749D-487F-857F-C9DF83A98F30}"/>
            </a:ext>
          </a:extLst>
        </xdr:cNvPr>
        <xdr:cNvSpPr txBox="1"/>
      </xdr:nvSpPr>
      <xdr:spPr>
        <a:xfrm>
          <a:off x="7717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20053A5A-EF75-445F-99E3-1C8F55B86458}"/>
            </a:ext>
          </a:extLst>
        </xdr:cNvPr>
        <xdr:cNvSpPr txBox="1"/>
      </xdr:nvSpPr>
      <xdr:spPr>
        <a:xfrm>
          <a:off x="691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22461838-8444-4277-B7A4-1747FDA77340}"/>
            </a:ext>
          </a:extLst>
        </xdr:cNvPr>
        <xdr:cNvSpPr txBox="1"/>
      </xdr:nvSpPr>
      <xdr:spPr>
        <a:xfrm>
          <a:off x="6115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121595</xdr:rowOff>
    </xdr:from>
    <xdr:to>
      <xdr:col>55</xdr:col>
      <xdr:colOff>50800</xdr:colOff>
      <xdr:row>41</xdr:row>
      <xdr:rowOff>51745</xdr:rowOff>
    </xdr:to>
    <xdr:sp macro="" textlink="">
      <xdr:nvSpPr>
        <xdr:cNvPr id="126" name="楕円 125">
          <a:extLst>
            <a:ext uri="{FF2B5EF4-FFF2-40B4-BE49-F238E27FC236}">
              <a16:creationId xmlns:a16="http://schemas.microsoft.com/office/drawing/2014/main" id="{6F649179-A1AF-4B0C-9373-7338021643EE}"/>
            </a:ext>
          </a:extLst>
        </xdr:cNvPr>
        <xdr:cNvSpPr/>
      </xdr:nvSpPr>
      <xdr:spPr>
        <a:xfrm>
          <a:off x="9394190" y="6981500"/>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36522</xdr:rowOff>
    </xdr:from>
    <xdr:ext cx="469744" cy="259045"/>
    <xdr:sp macro="" textlink="">
      <xdr:nvSpPr>
        <xdr:cNvPr id="127" name="【道路】&#10;一人当たり延長該当値テキスト">
          <a:extLst>
            <a:ext uri="{FF2B5EF4-FFF2-40B4-BE49-F238E27FC236}">
              <a16:creationId xmlns:a16="http://schemas.microsoft.com/office/drawing/2014/main" id="{6D6BB1B2-0D51-42C2-B4B7-35D94A989483}"/>
            </a:ext>
          </a:extLst>
        </xdr:cNvPr>
        <xdr:cNvSpPr txBox="1"/>
      </xdr:nvSpPr>
      <xdr:spPr>
        <a:xfrm>
          <a:off x="9467850" y="68945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122418</xdr:rowOff>
    </xdr:from>
    <xdr:to>
      <xdr:col>50</xdr:col>
      <xdr:colOff>165100</xdr:colOff>
      <xdr:row>41</xdr:row>
      <xdr:rowOff>52568</xdr:rowOff>
    </xdr:to>
    <xdr:sp macro="" textlink="">
      <xdr:nvSpPr>
        <xdr:cNvPr id="128" name="楕円 127">
          <a:extLst>
            <a:ext uri="{FF2B5EF4-FFF2-40B4-BE49-F238E27FC236}">
              <a16:creationId xmlns:a16="http://schemas.microsoft.com/office/drawing/2014/main" id="{0F2560A2-9815-40E5-A364-9150F518828A}"/>
            </a:ext>
          </a:extLst>
        </xdr:cNvPr>
        <xdr:cNvSpPr/>
      </xdr:nvSpPr>
      <xdr:spPr>
        <a:xfrm>
          <a:off x="8632190" y="6982323"/>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945</xdr:rowOff>
    </xdr:from>
    <xdr:to>
      <xdr:col>55</xdr:col>
      <xdr:colOff>0</xdr:colOff>
      <xdr:row>41</xdr:row>
      <xdr:rowOff>1768</xdr:rowOff>
    </xdr:to>
    <xdr:cxnSp macro="">
      <xdr:nvCxnSpPr>
        <xdr:cNvPr id="129" name="直線コネクタ 128">
          <a:extLst>
            <a:ext uri="{FF2B5EF4-FFF2-40B4-BE49-F238E27FC236}">
              <a16:creationId xmlns:a16="http://schemas.microsoft.com/office/drawing/2014/main" id="{4B1FC0FE-B44F-4442-B156-05DCB37A97E9}"/>
            </a:ext>
          </a:extLst>
        </xdr:cNvPr>
        <xdr:cNvCxnSpPr/>
      </xdr:nvCxnSpPr>
      <xdr:spPr>
        <a:xfrm flipV="1">
          <a:off x="8686800" y="7030395"/>
          <a:ext cx="742950" cy="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123423</xdr:rowOff>
    </xdr:from>
    <xdr:to>
      <xdr:col>46</xdr:col>
      <xdr:colOff>38100</xdr:colOff>
      <xdr:row>41</xdr:row>
      <xdr:rowOff>53573</xdr:rowOff>
    </xdr:to>
    <xdr:sp macro="" textlink="">
      <xdr:nvSpPr>
        <xdr:cNvPr id="130" name="楕円 129">
          <a:extLst>
            <a:ext uri="{FF2B5EF4-FFF2-40B4-BE49-F238E27FC236}">
              <a16:creationId xmlns:a16="http://schemas.microsoft.com/office/drawing/2014/main" id="{8C33EA22-B852-48C6-89D7-74362BC14B2B}"/>
            </a:ext>
          </a:extLst>
        </xdr:cNvPr>
        <xdr:cNvSpPr/>
      </xdr:nvSpPr>
      <xdr:spPr>
        <a:xfrm>
          <a:off x="7846060" y="6983328"/>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1768</xdr:rowOff>
    </xdr:from>
    <xdr:to>
      <xdr:col>50</xdr:col>
      <xdr:colOff>114300</xdr:colOff>
      <xdr:row>41</xdr:row>
      <xdr:rowOff>2773</xdr:rowOff>
    </xdr:to>
    <xdr:cxnSp macro="">
      <xdr:nvCxnSpPr>
        <xdr:cNvPr id="131" name="直線コネクタ 130">
          <a:extLst>
            <a:ext uri="{FF2B5EF4-FFF2-40B4-BE49-F238E27FC236}">
              <a16:creationId xmlns:a16="http://schemas.microsoft.com/office/drawing/2014/main" id="{568DDA90-1871-4134-8BAC-934B518B018A}"/>
            </a:ext>
          </a:extLst>
        </xdr:cNvPr>
        <xdr:cNvCxnSpPr/>
      </xdr:nvCxnSpPr>
      <xdr:spPr>
        <a:xfrm flipV="1">
          <a:off x="7889240" y="7031218"/>
          <a:ext cx="797560" cy="1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128727</xdr:rowOff>
    </xdr:from>
    <xdr:to>
      <xdr:col>41</xdr:col>
      <xdr:colOff>101600</xdr:colOff>
      <xdr:row>41</xdr:row>
      <xdr:rowOff>58877</xdr:rowOff>
    </xdr:to>
    <xdr:sp macro="" textlink="">
      <xdr:nvSpPr>
        <xdr:cNvPr id="132" name="楕円 131">
          <a:extLst>
            <a:ext uri="{FF2B5EF4-FFF2-40B4-BE49-F238E27FC236}">
              <a16:creationId xmlns:a16="http://schemas.microsoft.com/office/drawing/2014/main" id="{851C7508-0920-462A-9783-289C4AA47C50}"/>
            </a:ext>
          </a:extLst>
        </xdr:cNvPr>
        <xdr:cNvSpPr/>
      </xdr:nvSpPr>
      <xdr:spPr>
        <a:xfrm>
          <a:off x="7029450" y="6990537"/>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2773</xdr:rowOff>
    </xdr:from>
    <xdr:to>
      <xdr:col>45</xdr:col>
      <xdr:colOff>177800</xdr:colOff>
      <xdr:row>41</xdr:row>
      <xdr:rowOff>8077</xdr:rowOff>
    </xdr:to>
    <xdr:cxnSp macro="">
      <xdr:nvCxnSpPr>
        <xdr:cNvPr id="133" name="直線コネクタ 132">
          <a:extLst>
            <a:ext uri="{FF2B5EF4-FFF2-40B4-BE49-F238E27FC236}">
              <a16:creationId xmlns:a16="http://schemas.microsoft.com/office/drawing/2014/main" id="{59B0D4E1-72A2-477F-9C73-C010C5B1688E}"/>
            </a:ext>
          </a:extLst>
        </xdr:cNvPr>
        <xdr:cNvCxnSpPr/>
      </xdr:nvCxnSpPr>
      <xdr:spPr>
        <a:xfrm flipV="1">
          <a:off x="7084060" y="7032223"/>
          <a:ext cx="805180" cy="7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130282</xdr:rowOff>
    </xdr:from>
    <xdr:to>
      <xdr:col>36</xdr:col>
      <xdr:colOff>165100</xdr:colOff>
      <xdr:row>41</xdr:row>
      <xdr:rowOff>60432</xdr:rowOff>
    </xdr:to>
    <xdr:sp macro="" textlink="">
      <xdr:nvSpPr>
        <xdr:cNvPr id="134" name="楕円 133">
          <a:extLst>
            <a:ext uri="{FF2B5EF4-FFF2-40B4-BE49-F238E27FC236}">
              <a16:creationId xmlns:a16="http://schemas.microsoft.com/office/drawing/2014/main" id="{52100827-3FCF-480F-A4FF-ECD34CB84F1C}"/>
            </a:ext>
          </a:extLst>
        </xdr:cNvPr>
        <xdr:cNvSpPr/>
      </xdr:nvSpPr>
      <xdr:spPr>
        <a:xfrm>
          <a:off x="6231890" y="6992092"/>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8077</xdr:rowOff>
    </xdr:from>
    <xdr:to>
      <xdr:col>41</xdr:col>
      <xdr:colOff>50800</xdr:colOff>
      <xdr:row>41</xdr:row>
      <xdr:rowOff>9632</xdr:rowOff>
    </xdr:to>
    <xdr:cxnSp macro="">
      <xdr:nvCxnSpPr>
        <xdr:cNvPr id="135" name="直線コネクタ 134">
          <a:extLst>
            <a:ext uri="{FF2B5EF4-FFF2-40B4-BE49-F238E27FC236}">
              <a16:creationId xmlns:a16="http://schemas.microsoft.com/office/drawing/2014/main" id="{88ECB337-BF0A-4625-BD15-CD69D8037BFD}"/>
            </a:ext>
          </a:extLst>
        </xdr:cNvPr>
        <xdr:cNvCxnSpPr/>
      </xdr:nvCxnSpPr>
      <xdr:spPr>
        <a:xfrm flipV="1">
          <a:off x="6286500" y="7039432"/>
          <a:ext cx="797560" cy="1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36</xdr:row>
      <xdr:rowOff>170319</xdr:rowOff>
    </xdr:from>
    <xdr:ext cx="469744" cy="259045"/>
    <xdr:sp macro="" textlink="">
      <xdr:nvSpPr>
        <xdr:cNvPr id="136" name="n_1aveValue【道路】&#10;一人当たり延長">
          <a:extLst>
            <a:ext uri="{FF2B5EF4-FFF2-40B4-BE49-F238E27FC236}">
              <a16:creationId xmlns:a16="http://schemas.microsoft.com/office/drawing/2014/main" id="{7AB5A9EF-E355-4B86-A929-3BC99F280AAF}"/>
            </a:ext>
          </a:extLst>
        </xdr:cNvPr>
        <xdr:cNvSpPr txBox="1"/>
      </xdr:nvSpPr>
      <xdr:spPr>
        <a:xfrm>
          <a:off x="8454467" y="6346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37</xdr:row>
      <xdr:rowOff>12311</xdr:rowOff>
    </xdr:from>
    <xdr:ext cx="469744" cy="259045"/>
    <xdr:sp macro="" textlink="">
      <xdr:nvSpPr>
        <xdr:cNvPr id="137" name="n_2aveValue【道路】&#10;一人当たり延長">
          <a:extLst>
            <a:ext uri="{FF2B5EF4-FFF2-40B4-BE49-F238E27FC236}">
              <a16:creationId xmlns:a16="http://schemas.microsoft.com/office/drawing/2014/main" id="{0E3DA2A0-FF1A-4F3A-BCFE-449A369975DF}"/>
            </a:ext>
          </a:extLst>
        </xdr:cNvPr>
        <xdr:cNvSpPr txBox="1"/>
      </xdr:nvSpPr>
      <xdr:spPr>
        <a:xfrm>
          <a:off x="7673417" y="6359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37</xdr:row>
      <xdr:rowOff>14962</xdr:rowOff>
    </xdr:from>
    <xdr:ext cx="469744" cy="259045"/>
    <xdr:sp macro="" textlink="">
      <xdr:nvSpPr>
        <xdr:cNvPr id="138" name="n_3aveValue【道路】&#10;一人当たり延長">
          <a:extLst>
            <a:ext uri="{FF2B5EF4-FFF2-40B4-BE49-F238E27FC236}">
              <a16:creationId xmlns:a16="http://schemas.microsoft.com/office/drawing/2014/main" id="{C0AD100F-19D7-4BAC-8670-7651CEF0B30B}"/>
            </a:ext>
          </a:extLst>
        </xdr:cNvPr>
        <xdr:cNvSpPr txBox="1"/>
      </xdr:nvSpPr>
      <xdr:spPr>
        <a:xfrm>
          <a:off x="6866332" y="6362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37</xdr:row>
      <xdr:rowOff>23009</xdr:rowOff>
    </xdr:from>
    <xdr:ext cx="469744" cy="259045"/>
    <xdr:sp macro="" textlink="">
      <xdr:nvSpPr>
        <xdr:cNvPr id="139" name="n_4aveValue【道路】&#10;一人当たり延長">
          <a:extLst>
            <a:ext uri="{FF2B5EF4-FFF2-40B4-BE49-F238E27FC236}">
              <a16:creationId xmlns:a16="http://schemas.microsoft.com/office/drawing/2014/main" id="{B3864EB6-C0F8-4505-AC3F-B908982968E4}"/>
            </a:ext>
          </a:extLst>
        </xdr:cNvPr>
        <xdr:cNvSpPr txBox="1"/>
      </xdr:nvSpPr>
      <xdr:spPr>
        <a:xfrm>
          <a:off x="6068772" y="63628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43695</xdr:rowOff>
    </xdr:from>
    <xdr:ext cx="469744" cy="259045"/>
    <xdr:sp macro="" textlink="">
      <xdr:nvSpPr>
        <xdr:cNvPr id="140" name="n_1mainValue【道路】&#10;一人当たり延長">
          <a:extLst>
            <a:ext uri="{FF2B5EF4-FFF2-40B4-BE49-F238E27FC236}">
              <a16:creationId xmlns:a16="http://schemas.microsoft.com/office/drawing/2014/main" id="{01A4E5E0-E9C1-4764-BC3C-9D35B6BF9499}"/>
            </a:ext>
          </a:extLst>
        </xdr:cNvPr>
        <xdr:cNvSpPr txBox="1"/>
      </xdr:nvSpPr>
      <xdr:spPr>
        <a:xfrm>
          <a:off x="8454467" y="70750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44700</xdr:rowOff>
    </xdr:from>
    <xdr:ext cx="469744" cy="259045"/>
    <xdr:sp macro="" textlink="">
      <xdr:nvSpPr>
        <xdr:cNvPr id="141" name="n_2mainValue【道路】&#10;一人当たり延長">
          <a:extLst>
            <a:ext uri="{FF2B5EF4-FFF2-40B4-BE49-F238E27FC236}">
              <a16:creationId xmlns:a16="http://schemas.microsoft.com/office/drawing/2014/main" id="{52E2EDF1-7390-4BB4-864B-F62657038DA1}"/>
            </a:ext>
          </a:extLst>
        </xdr:cNvPr>
        <xdr:cNvSpPr txBox="1"/>
      </xdr:nvSpPr>
      <xdr:spPr>
        <a:xfrm>
          <a:off x="7673417" y="7076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41</xdr:row>
      <xdr:rowOff>50004</xdr:rowOff>
    </xdr:from>
    <xdr:ext cx="469744" cy="259045"/>
    <xdr:sp macro="" textlink="">
      <xdr:nvSpPr>
        <xdr:cNvPr id="142" name="n_3mainValue【道路】&#10;一人当たり延長">
          <a:extLst>
            <a:ext uri="{FF2B5EF4-FFF2-40B4-BE49-F238E27FC236}">
              <a16:creationId xmlns:a16="http://schemas.microsoft.com/office/drawing/2014/main" id="{B2334087-B54D-4AB2-8FD5-2CA5A957A90C}"/>
            </a:ext>
          </a:extLst>
        </xdr:cNvPr>
        <xdr:cNvSpPr txBox="1"/>
      </xdr:nvSpPr>
      <xdr:spPr>
        <a:xfrm>
          <a:off x="6866332" y="7083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51559</xdr:rowOff>
    </xdr:from>
    <xdr:ext cx="469744" cy="259045"/>
    <xdr:sp macro="" textlink="">
      <xdr:nvSpPr>
        <xdr:cNvPr id="143" name="n_4mainValue【道路】&#10;一人当たり延長">
          <a:extLst>
            <a:ext uri="{FF2B5EF4-FFF2-40B4-BE49-F238E27FC236}">
              <a16:creationId xmlns:a16="http://schemas.microsoft.com/office/drawing/2014/main" id="{B298FC61-7B0F-4B7A-B6F8-D3942490A142}"/>
            </a:ext>
          </a:extLst>
        </xdr:cNvPr>
        <xdr:cNvSpPr txBox="1"/>
      </xdr:nvSpPr>
      <xdr:spPr>
        <a:xfrm>
          <a:off x="6068772" y="7084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4" name="正方形/長方形 143">
          <a:extLst>
            <a:ext uri="{FF2B5EF4-FFF2-40B4-BE49-F238E27FC236}">
              <a16:creationId xmlns:a16="http://schemas.microsoft.com/office/drawing/2014/main" id="{B6D2BAB6-B8A4-41C5-AE0B-60786A8AFE95}"/>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5" name="正方形/長方形 144">
          <a:extLst>
            <a:ext uri="{FF2B5EF4-FFF2-40B4-BE49-F238E27FC236}">
              <a16:creationId xmlns:a16="http://schemas.microsoft.com/office/drawing/2014/main" id="{075F2BBA-A785-43E2-9A9A-CE8F1675752C}"/>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6" name="正方形/長方形 145">
          <a:extLst>
            <a:ext uri="{FF2B5EF4-FFF2-40B4-BE49-F238E27FC236}">
              <a16:creationId xmlns:a16="http://schemas.microsoft.com/office/drawing/2014/main" id="{86FC5D81-8BC3-468D-BC4F-87A5F5366D59}"/>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7" name="正方形/長方形 146">
          <a:extLst>
            <a:ext uri="{FF2B5EF4-FFF2-40B4-BE49-F238E27FC236}">
              <a16:creationId xmlns:a16="http://schemas.microsoft.com/office/drawing/2014/main" id="{2067659B-1BA9-4105-89C6-5AED397718C5}"/>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8" name="正方形/長方形 147">
          <a:extLst>
            <a:ext uri="{FF2B5EF4-FFF2-40B4-BE49-F238E27FC236}">
              <a16:creationId xmlns:a16="http://schemas.microsoft.com/office/drawing/2014/main" id="{DD8C30AB-8C69-4D34-B6FB-E2DFB522A80E}"/>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9" name="正方形/長方形 148">
          <a:extLst>
            <a:ext uri="{FF2B5EF4-FFF2-40B4-BE49-F238E27FC236}">
              <a16:creationId xmlns:a16="http://schemas.microsoft.com/office/drawing/2014/main" id="{5B56523B-88E7-4D7C-ACEC-C4EA278A5E23}"/>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0" name="正方形/長方形 149">
          <a:extLst>
            <a:ext uri="{FF2B5EF4-FFF2-40B4-BE49-F238E27FC236}">
              <a16:creationId xmlns:a16="http://schemas.microsoft.com/office/drawing/2014/main" id="{77C09E8E-B1D0-4893-B420-67B587281204}"/>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1" name="正方形/長方形 150">
          <a:extLst>
            <a:ext uri="{FF2B5EF4-FFF2-40B4-BE49-F238E27FC236}">
              <a16:creationId xmlns:a16="http://schemas.microsoft.com/office/drawing/2014/main" id="{B390E548-90DF-467E-9DCF-A7B5577DB009}"/>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2" name="テキスト ボックス 151">
          <a:extLst>
            <a:ext uri="{FF2B5EF4-FFF2-40B4-BE49-F238E27FC236}">
              <a16:creationId xmlns:a16="http://schemas.microsoft.com/office/drawing/2014/main" id="{30B1AC40-E2F0-4FBC-B008-A1AEEB0F4D71}"/>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3" name="直線コネクタ 152">
          <a:extLst>
            <a:ext uri="{FF2B5EF4-FFF2-40B4-BE49-F238E27FC236}">
              <a16:creationId xmlns:a16="http://schemas.microsoft.com/office/drawing/2014/main" id="{E8405953-D43B-4379-ACD4-2C1707A5E01A}"/>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4" name="テキスト ボックス 153">
          <a:extLst>
            <a:ext uri="{FF2B5EF4-FFF2-40B4-BE49-F238E27FC236}">
              <a16:creationId xmlns:a16="http://schemas.microsoft.com/office/drawing/2014/main" id="{627BFD10-FABC-4D41-852F-23C9E9BB0415}"/>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5" name="直線コネクタ 154">
          <a:extLst>
            <a:ext uri="{FF2B5EF4-FFF2-40B4-BE49-F238E27FC236}">
              <a16:creationId xmlns:a16="http://schemas.microsoft.com/office/drawing/2014/main" id="{EC26BE23-32ED-429B-A4C3-513401F8C957}"/>
            </a:ext>
          </a:extLst>
        </xdr:cNvPr>
        <xdr:cNvCxnSpPr/>
      </xdr:nvCxnSpPr>
      <xdr:spPr>
        <a:xfrm>
          <a:off x="6858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6" name="テキスト ボックス 155">
          <a:extLst>
            <a:ext uri="{FF2B5EF4-FFF2-40B4-BE49-F238E27FC236}">
              <a16:creationId xmlns:a16="http://schemas.microsoft.com/office/drawing/2014/main" id="{0004BA00-4AF5-4615-BCE2-63F8F9884976}"/>
            </a:ext>
          </a:extLst>
        </xdr:cNvPr>
        <xdr:cNvSpPr txBox="1"/>
      </xdr:nvSpPr>
      <xdr:spPr>
        <a:xfrm>
          <a:off x="2738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7" name="直線コネクタ 156">
          <a:extLst>
            <a:ext uri="{FF2B5EF4-FFF2-40B4-BE49-F238E27FC236}">
              <a16:creationId xmlns:a16="http://schemas.microsoft.com/office/drawing/2014/main" id="{0DE1E173-4195-49BF-B764-932C214FC6FA}"/>
            </a:ext>
          </a:extLst>
        </xdr:cNvPr>
        <xdr:cNvCxnSpPr/>
      </xdr:nvCxnSpPr>
      <xdr:spPr>
        <a:xfrm>
          <a:off x="6858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58" name="テキスト ボックス 157">
          <a:extLst>
            <a:ext uri="{FF2B5EF4-FFF2-40B4-BE49-F238E27FC236}">
              <a16:creationId xmlns:a16="http://schemas.microsoft.com/office/drawing/2014/main" id="{EB610F80-AC87-4A3B-8A57-13D241343561}"/>
            </a:ext>
          </a:extLst>
        </xdr:cNvPr>
        <xdr:cNvSpPr txBox="1"/>
      </xdr:nvSpPr>
      <xdr:spPr>
        <a:xfrm>
          <a:off x="34370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59" name="直線コネクタ 158">
          <a:extLst>
            <a:ext uri="{FF2B5EF4-FFF2-40B4-BE49-F238E27FC236}">
              <a16:creationId xmlns:a16="http://schemas.microsoft.com/office/drawing/2014/main" id="{77798046-C090-4741-89A1-7A96D9DAD141}"/>
            </a:ext>
          </a:extLst>
        </xdr:cNvPr>
        <xdr:cNvCxnSpPr/>
      </xdr:nvCxnSpPr>
      <xdr:spPr>
        <a:xfrm>
          <a:off x="6858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0" name="テキスト ボックス 159">
          <a:extLst>
            <a:ext uri="{FF2B5EF4-FFF2-40B4-BE49-F238E27FC236}">
              <a16:creationId xmlns:a16="http://schemas.microsoft.com/office/drawing/2014/main" id="{DB81FFE6-56DF-4679-82CC-83F0DBA3F807}"/>
            </a:ext>
          </a:extLst>
        </xdr:cNvPr>
        <xdr:cNvSpPr txBox="1"/>
      </xdr:nvSpPr>
      <xdr:spPr>
        <a:xfrm>
          <a:off x="34370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1" name="直線コネクタ 160">
          <a:extLst>
            <a:ext uri="{FF2B5EF4-FFF2-40B4-BE49-F238E27FC236}">
              <a16:creationId xmlns:a16="http://schemas.microsoft.com/office/drawing/2014/main" id="{87FFA214-9DA1-46FE-9EBF-9A551F36F0FD}"/>
            </a:ext>
          </a:extLst>
        </xdr:cNvPr>
        <xdr:cNvCxnSpPr/>
      </xdr:nvCxnSpPr>
      <xdr:spPr>
        <a:xfrm>
          <a:off x="6858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2" name="テキスト ボックス 161">
          <a:extLst>
            <a:ext uri="{FF2B5EF4-FFF2-40B4-BE49-F238E27FC236}">
              <a16:creationId xmlns:a16="http://schemas.microsoft.com/office/drawing/2014/main" id="{81C6C489-5E18-440D-AD6F-BE184540C668}"/>
            </a:ext>
          </a:extLst>
        </xdr:cNvPr>
        <xdr:cNvSpPr txBox="1"/>
      </xdr:nvSpPr>
      <xdr:spPr>
        <a:xfrm>
          <a:off x="34370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3" name="直線コネクタ 162">
          <a:extLst>
            <a:ext uri="{FF2B5EF4-FFF2-40B4-BE49-F238E27FC236}">
              <a16:creationId xmlns:a16="http://schemas.microsoft.com/office/drawing/2014/main" id="{E65759B8-D80F-4700-B06F-235DA8018265}"/>
            </a:ext>
          </a:extLst>
        </xdr:cNvPr>
        <xdr:cNvCxnSpPr/>
      </xdr:nvCxnSpPr>
      <xdr:spPr>
        <a:xfrm>
          <a:off x="6858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4" name="テキスト ボックス 163">
          <a:extLst>
            <a:ext uri="{FF2B5EF4-FFF2-40B4-BE49-F238E27FC236}">
              <a16:creationId xmlns:a16="http://schemas.microsoft.com/office/drawing/2014/main" id="{53BAE7E1-F43E-4225-BA20-A8CC0DDF8B07}"/>
            </a:ext>
          </a:extLst>
        </xdr:cNvPr>
        <xdr:cNvSpPr txBox="1"/>
      </xdr:nvSpPr>
      <xdr:spPr>
        <a:xfrm>
          <a:off x="343701" y="938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5" name="直線コネクタ 164">
          <a:extLst>
            <a:ext uri="{FF2B5EF4-FFF2-40B4-BE49-F238E27FC236}">
              <a16:creationId xmlns:a16="http://schemas.microsoft.com/office/drawing/2014/main" id="{819531B9-CC02-4DC6-A9B3-8E0F319AE59A}"/>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6" name="テキスト ボックス 165">
          <a:extLst>
            <a:ext uri="{FF2B5EF4-FFF2-40B4-BE49-F238E27FC236}">
              <a16:creationId xmlns:a16="http://schemas.microsoft.com/office/drawing/2014/main" id="{8CF0AC80-10E6-40AE-9176-3AEDC7649FF5}"/>
            </a:ext>
          </a:extLst>
        </xdr:cNvPr>
        <xdr:cNvSpPr txBox="1"/>
      </xdr:nvSpPr>
      <xdr:spPr>
        <a:xfrm>
          <a:off x="386866" y="900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7" name="【橋りょう・トンネル】&#10;有形固定資産減価償却率グラフ枠">
          <a:extLst>
            <a:ext uri="{FF2B5EF4-FFF2-40B4-BE49-F238E27FC236}">
              <a16:creationId xmlns:a16="http://schemas.microsoft.com/office/drawing/2014/main" id="{402E5399-B985-476C-9446-4EA76E7E118F}"/>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89535</xdr:rowOff>
    </xdr:from>
    <xdr:to>
      <xdr:col>24</xdr:col>
      <xdr:colOff>62865</xdr:colOff>
      <xdr:row>63</xdr:row>
      <xdr:rowOff>45720</xdr:rowOff>
    </xdr:to>
    <xdr:cxnSp macro="">
      <xdr:nvCxnSpPr>
        <xdr:cNvPr id="168" name="直線コネクタ 167">
          <a:extLst>
            <a:ext uri="{FF2B5EF4-FFF2-40B4-BE49-F238E27FC236}">
              <a16:creationId xmlns:a16="http://schemas.microsoft.com/office/drawing/2014/main" id="{85439485-778B-446D-96F2-BFDC61CCC9BF}"/>
            </a:ext>
          </a:extLst>
        </xdr:cNvPr>
        <xdr:cNvCxnSpPr/>
      </xdr:nvCxnSpPr>
      <xdr:spPr>
        <a:xfrm flipV="1">
          <a:off x="4173855" y="9523095"/>
          <a:ext cx="0" cy="1325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49547</xdr:rowOff>
    </xdr:from>
    <xdr:ext cx="405111" cy="259045"/>
    <xdr:sp macro="" textlink="">
      <xdr:nvSpPr>
        <xdr:cNvPr id="169" name="【橋りょう・トンネル】&#10;有形固定資産減価償却率最小値テキスト">
          <a:extLst>
            <a:ext uri="{FF2B5EF4-FFF2-40B4-BE49-F238E27FC236}">
              <a16:creationId xmlns:a16="http://schemas.microsoft.com/office/drawing/2014/main" id="{0AAAAC0B-205F-4AEE-AE26-EA802B3F8388}"/>
            </a:ext>
          </a:extLst>
        </xdr:cNvPr>
        <xdr:cNvSpPr txBox="1"/>
      </xdr:nvSpPr>
      <xdr:spPr>
        <a:xfrm>
          <a:off x="4212590" y="10854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45720</xdr:rowOff>
    </xdr:from>
    <xdr:to>
      <xdr:col>24</xdr:col>
      <xdr:colOff>152400</xdr:colOff>
      <xdr:row>63</xdr:row>
      <xdr:rowOff>45720</xdr:rowOff>
    </xdr:to>
    <xdr:cxnSp macro="">
      <xdr:nvCxnSpPr>
        <xdr:cNvPr id="170" name="直線コネクタ 169">
          <a:extLst>
            <a:ext uri="{FF2B5EF4-FFF2-40B4-BE49-F238E27FC236}">
              <a16:creationId xmlns:a16="http://schemas.microsoft.com/office/drawing/2014/main" id="{3B1C411D-2A86-44C5-A4AD-4C51EF426E87}"/>
            </a:ext>
          </a:extLst>
        </xdr:cNvPr>
        <xdr:cNvCxnSpPr/>
      </xdr:nvCxnSpPr>
      <xdr:spPr>
        <a:xfrm>
          <a:off x="4112260" y="108489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36212</xdr:rowOff>
    </xdr:from>
    <xdr:ext cx="405111" cy="259045"/>
    <xdr:sp macro="" textlink="">
      <xdr:nvSpPr>
        <xdr:cNvPr id="171" name="【橋りょう・トンネル】&#10;有形固定資産減価償却率最大値テキスト">
          <a:extLst>
            <a:ext uri="{FF2B5EF4-FFF2-40B4-BE49-F238E27FC236}">
              <a16:creationId xmlns:a16="http://schemas.microsoft.com/office/drawing/2014/main" id="{C0940FE7-C699-4B76-AF37-FE191B6AE47D}"/>
            </a:ext>
          </a:extLst>
        </xdr:cNvPr>
        <xdr:cNvSpPr txBox="1"/>
      </xdr:nvSpPr>
      <xdr:spPr>
        <a:xfrm>
          <a:off x="4212590" y="9294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89535</xdr:rowOff>
    </xdr:from>
    <xdr:to>
      <xdr:col>24</xdr:col>
      <xdr:colOff>152400</xdr:colOff>
      <xdr:row>55</xdr:row>
      <xdr:rowOff>89535</xdr:rowOff>
    </xdr:to>
    <xdr:cxnSp macro="">
      <xdr:nvCxnSpPr>
        <xdr:cNvPr id="172" name="直線コネクタ 171">
          <a:extLst>
            <a:ext uri="{FF2B5EF4-FFF2-40B4-BE49-F238E27FC236}">
              <a16:creationId xmlns:a16="http://schemas.microsoft.com/office/drawing/2014/main" id="{EC534F90-1D31-480C-BF95-AC9E4FEFB5DF}"/>
            </a:ext>
          </a:extLst>
        </xdr:cNvPr>
        <xdr:cNvCxnSpPr/>
      </xdr:nvCxnSpPr>
      <xdr:spPr>
        <a:xfrm>
          <a:off x="4112260" y="95230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61612</xdr:rowOff>
    </xdr:from>
    <xdr:ext cx="405111" cy="259045"/>
    <xdr:sp macro="" textlink="">
      <xdr:nvSpPr>
        <xdr:cNvPr id="173" name="【橋りょう・トンネル】&#10;有形固定資産減価償却率平均値テキスト">
          <a:extLst>
            <a:ext uri="{FF2B5EF4-FFF2-40B4-BE49-F238E27FC236}">
              <a16:creationId xmlns:a16="http://schemas.microsoft.com/office/drawing/2014/main" id="{296E58BC-B71B-41EA-9C7A-D4D2BD24CC1D}"/>
            </a:ext>
          </a:extLst>
        </xdr:cNvPr>
        <xdr:cNvSpPr txBox="1"/>
      </xdr:nvSpPr>
      <xdr:spPr>
        <a:xfrm>
          <a:off x="4212590" y="1017335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38735</xdr:rowOff>
    </xdr:from>
    <xdr:to>
      <xdr:col>24</xdr:col>
      <xdr:colOff>114300</xdr:colOff>
      <xdr:row>60</xdr:row>
      <xdr:rowOff>140335</xdr:rowOff>
    </xdr:to>
    <xdr:sp macro="" textlink="">
      <xdr:nvSpPr>
        <xdr:cNvPr id="174" name="フローチャート: 判断 173">
          <a:extLst>
            <a:ext uri="{FF2B5EF4-FFF2-40B4-BE49-F238E27FC236}">
              <a16:creationId xmlns:a16="http://schemas.microsoft.com/office/drawing/2014/main" id="{198BE982-1B89-484C-9601-B3F5415D0A38}"/>
            </a:ext>
          </a:extLst>
        </xdr:cNvPr>
        <xdr:cNvSpPr/>
      </xdr:nvSpPr>
      <xdr:spPr>
        <a:xfrm>
          <a:off x="4131310" y="1032573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12065</xdr:rowOff>
    </xdr:from>
    <xdr:to>
      <xdr:col>20</xdr:col>
      <xdr:colOff>38100</xdr:colOff>
      <xdr:row>60</xdr:row>
      <xdr:rowOff>113665</xdr:rowOff>
    </xdr:to>
    <xdr:sp macro="" textlink="">
      <xdr:nvSpPr>
        <xdr:cNvPr id="175" name="フローチャート: 判断 174">
          <a:extLst>
            <a:ext uri="{FF2B5EF4-FFF2-40B4-BE49-F238E27FC236}">
              <a16:creationId xmlns:a16="http://schemas.microsoft.com/office/drawing/2014/main" id="{CF09352A-E78F-4D6F-8348-AA57F4036DEF}"/>
            </a:ext>
          </a:extLst>
        </xdr:cNvPr>
        <xdr:cNvSpPr/>
      </xdr:nvSpPr>
      <xdr:spPr>
        <a:xfrm>
          <a:off x="3388360" y="1030287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162560</xdr:rowOff>
    </xdr:from>
    <xdr:to>
      <xdr:col>15</xdr:col>
      <xdr:colOff>101600</xdr:colOff>
      <xdr:row>60</xdr:row>
      <xdr:rowOff>92710</xdr:rowOff>
    </xdr:to>
    <xdr:sp macro="" textlink="">
      <xdr:nvSpPr>
        <xdr:cNvPr id="176" name="フローチャート: 判断 175">
          <a:extLst>
            <a:ext uri="{FF2B5EF4-FFF2-40B4-BE49-F238E27FC236}">
              <a16:creationId xmlns:a16="http://schemas.microsoft.com/office/drawing/2014/main" id="{460C90C4-CF21-4FE4-AD71-233A5D950DE2}"/>
            </a:ext>
          </a:extLst>
        </xdr:cNvPr>
        <xdr:cNvSpPr/>
      </xdr:nvSpPr>
      <xdr:spPr>
        <a:xfrm>
          <a:off x="2571750" y="1028001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137795</xdr:rowOff>
    </xdr:from>
    <xdr:to>
      <xdr:col>10</xdr:col>
      <xdr:colOff>165100</xdr:colOff>
      <xdr:row>60</xdr:row>
      <xdr:rowOff>67945</xdr:rowOff>
    </xdr:to>
    <xdr:sp macro="" textlink="">
      <xdr:nvSpPr>
        <xdr:cNvPr id="177" name="フローチャート: 判断 176">
          <a:extLst>
            <a:ext uri="{FF2B5EF4-FFF2-40B4-BE49-F238E27FC236}">
              <a16:creationId xmlns:a16="http://schemas.microsoft.com/office/drawing/2014/main" id="{B9DE01A0-C7F4-41C4-897D-3D9AA2E2F415}"/>
            </a:ext>
          </a:extLst>
        </xdr:cNvPr>
        <xdr:cNvSpPr/>
      </xdr:nvSpPr>
      <xdr:spPr>
        <a:xfrm>
          <a:off x="1774190" y="10249535"/>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126365</xdr:rowOff>
    </xdr:from>
    <xdr:to>
      <xdr:col>6</xdr:col>
      <xdr:colOff>38100</xdr:colOff>
      <xdr:row>60</xdr:row>
      <xdr:rowOff>56515</xdr:rowOff>
    </xdr:to>
    <xdr:sp macro="" textlink="">
      <xdr:nvSpPr>
        <xdr:cNvPr id="178" name="フローチャート: 判断 177">
          <a:extLst>
            <a:ext uri="{FF2B5EF4-FFF2-40B4-BE49-F238E27FC236}">
              <a16:creationId xmlns:a16="http://schemas.microsoft.com/office/drawing/2014/main" id="{2AAA7F4B-937D-4B8A-8E98-CE5CF965B254}"/>
            </a:ext>
          </a:extLst>
        </xdr:cNvPr>
        <xdr:cNvSpPr/>
      </xdr:nvSpPr>
      <xdr:spPr>
        <a:xfrm>
          <a:off x="988060" y="1024572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9" name="テキスト ボックス 178">
          <a:extLst>
            <a:ext uri="{FF2B5EF4-FFF2-40B4-BE49-F238E27FC236}">
              <a16:creationId xmlns:a16="http://schemas.microsoft.com/office/drawing/2014/main" id="{3DE8D030-A64D-4E7A-BEFB-8D642A8D0AAA}"/>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0" name="テキスト ボックス 179">
          <a:extLst>
            <a:ext uri="{FF2B5EF4-FFF2-40B4-BE49-F238E27FC236}">
              <a16:creationId xmlns:a16="http://schemas.microsoft.com/office/drawing/2014/main" id="{FDC081F7-7AE0-44E5-A081-C2D6F761DE3E}"/>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6503E9BD-B5F6-42A3-AE44-9CB8C335B71C}"/>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442269BB-34DF-462F-9090-7EFA4EAF6E28}"/>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0587976B-9CCF-4464-8675-6F07DF38DAEB}"/>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166370</xdr:rowOff>
    </xdr:from>
    <xdr:to>
      <xdr:col>24</xdr:col>
      <xdr:colOff>114300</xdr:colOff>
      <xdr:row>63</xdr:row>
      <xdr:rowOff>96520</xdr:rowOff>
    </xdr:to>
    <xdr:sp macro="" textlink="">
      <xdr:nvSpPr>
        <xdr:cNvPr id="184" name="楕円 183">
          <a:extLst>
            <a:ext uri="{FF2B5EF4-FFF2-40B4-BE49-F238E27FC236}">
              <a16:creationId xmlns:a16="http://schemas.microsoft.com/office/drawing/2014/main" id="{43E48158-2075-4C83-842B-C4B8A25BD6F5}"/>
            </a:ext>
          </a:extLst>
        </xdr:cNvPr>
        <xdr:cNvSpPr/>
      </xdr:nvSpPr>
      <xdr:spPr>
        <a:xfrm>
          <a:off x="4131310" y="1080008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81297</xdr:rowOff>
    </xdr:from>
    <xdr:ext cx="405111" cy="259045"/>
    <xdr:sp macro="" textlink="">
      <xdr:nvSpPr>
        <xdr:cNvPr id="185" name="【橋りょう・トンネル】&#10;有形固定資産減価償却率該当値テキスト">
          <a:extLst>
            <a:ext uri="{FF2B5EF4-FFF2-40B4-BE49-F238E27FC236}">
              <a16:creationId xmlns:a16="http://schemas.microsoft.com/office/drawing/2014/main" id="{90341146-4E69-4C44-978A-BD602F459771}"/>
            </a:ext>
          </a:extLst>
        </xdr:cNvPr>
        <xdr:cNvSpPr txBox="1"/>
      </xdr:nvSpPr>
      <xdr:spPr>
        <a:xfrm>
          <a:off x="4212590" y="107131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149225</xdr:rowOff>
    </xdr:from>
    <xdr:to>
      <xdr:col>20</xdr:col>
      <xdr:colOff>38100</xdr:colOff>
      <xdr:row>63</xdr:row>
      <xdr:rowOff>79375</xdr:rowOff>
    </xdr:to>
    <xdr:sp macro="" textlink="">
      <xdr:nvSpPr>
        <xdr:cNvPr id="186" name="楕円 185">
          <a:extLst>
            <a:ext uri="{FF2B5EF4-FFF2-40B4-BE49-F238E27FC236}">
              <a16:creationId xmlns:a16="http://schemas.microsoft.com/office/drawing/2014/main" id="{D9B56E9F-EF91-436C-AC74-60D8FED6F02E}"/>
            </a:ext>
          </a:extLst>
        </xdr:cNvPr>
        <xdr:cNvSpPr/>
      </xdr:nvSpPr>
      <xdr:spPr>
        <a:xfrm>
          <a:off x="3388360" y="1077912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28575</xdr:rowOff>
    </xdr:from>
    <xdr:to>
      <xdr:col>24</xdr:col>
      <xdr:colOff>63500</xdr:colOff>
      <xdr:row>63</xdr:row>
      <xdr:rowOff>45720</xdr:rowOff>
    </xdr:to>
    <xdr:cxnSp macro="">
      <xdr:nvCxnSpPr>
        <xdr:cNvPr id="187" name="直線コネクタ 186">
          <a:extLst>
            <a:ext uri="{FF2B5EF4-FFF2-40B4-BE49-F238E27FC236}">
              <a16:creationId xmlns:a16="http://schemas.microsoft.com/office/drawing/2014/main" id="{4625BD26-D4A0-4BF3-AD1C-1B958AE281D4}"/>
            </a:ext>
          </a:extLst>
        </xdr:cNvPr>
        <xdr:cNvCxnSpPr/>
      </xdr:nvCxnSpPr>
      <xdr:spPr>
        <a:xfrm>
          <a:off x="3431540" y="10828020"/>
          <a:ext cx="74295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141605</xdr:rowOff>
    </xdr:from>
    <xdr:to>
      <xdr:col>15</xdr:col>
      <xdr:colOff>101600</xdr:colOff>
      <xdr:row>63</xdr:row>
      <xdr:rowOff>71755</xdr:rowOff>
    </xdr:to>
    <xdr:sp macro="" textlink="">
      <xdr:nvSpPr>
        <xdr:cNvPr id="188" name="楕円 187">
          <a:extLst>
            <a:ext uri="{FF2B5EF4-FFF2-40B4-BE49-F238E27FC236}">
              <a16:creationId xmlns:a16="http://schemas.microsoft.com/office/drawing/2014/main" id="{217BEF7D-524B-422C-89E6-0186E475A73A}"/>
            </a:ext>
          </a:extLst>
        </xdr:cNvPr>
        <xdr:cNvSpPr/>
      </xdr:nvSpPr>
      <xdr:spPr>
        <a:xfrm>
          <a:off x="2571750" y="10769600"/>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20955</xdr:rowOff>
    </xdr:from>
    <xdr:to>
      <xdr:col>19</xdr:col>
      <xdr:colOff>177800</xdr:colOff>
      <xdr:row>63</xdr:row>
      <xdr:rowOff>28575</xdr:rowOff>
    </xdr:to>
    <xdr:cxnSp macro="">
      <xdr:nvCxnSpPr>
        <xdr:cNvPr id="189" name="直線コネクタ 188">
          <a:extLst>
            <a:ext uri="{FF2B5EF4-FFF2-40B4-BE49-F238E27FC236}">
              <a16:creationId xmlns:a16="http://schemas.microsoft.com/office/drawing/2014/main" id="{84AA8E1D-079D-454B-B118-BFC6DF1417A0}"/>
            </a:ext>
          </a:extLst>
        </xdr:cNvPr>
        <xdr:cNvCxnSpPr/>
      </xdr:nvCxnSpPr>
      <xdr:spPr>
        <a:xfrm>
          <a:off x="2626360" y="10818495"/>
          <a:ext cx="80518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128270</xdr:rowOff>
    </xdr:from>
    <xdr:to>
      <xdr:col>10</xdr:col>
      <xdr:colOff>165100</xdr:colOff>
      <xdr:row>63</xdr:row>
      <xdr:rowOff>58420</xdr:rowOff>
    </xdr:to>
    <xdr:sp macro="" textlink="">
      <xdr:nvSpPr>
        <xdr:cNvPr id="190" name="楕円 189">
          <a:extLst>
            <a:ext uri="{FF2B5EF4-FFF2-40B4-BE49-F238E27FC236}">
              <a16:creationId xmlns:a16="http://schemas.microsoft.com/office/drawing/2014/main" id="{62E1C612-3BF0-4CF6-A9CD-D3F04D5F60AF}"/>
            </a:ext>
          </a:extLst>
        </xdr:cNvPr>
        <xdr:cNvSpPr/>
      </xdr:nvSpPr>
      <xdr:spPr>
        <a:xfrm>
          <a:off x="1774190" y="10761980"/>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7620</xdr:rowOff>
    </xdr:from>
    <xdr:to>
      <xdr:col>15</xdr:col>
      <xdr:colOff>50800</xdr:colOff>
      <xdr:row>63</xdr:row>
      <xdr:rowOff>20955</xdr:rowOff>
    </xdr:to>
    <xdr:cxnSp macro="">
      <xdr:nvCxnSpPr>
        <xdr:cNvPr id="191" name="直線コネクタ 190">
          <a:extLst>
            <a:ext uri="{FF2B5EF4-FFF2-40B4-BE49-F238E27FC236}">
              <a16:creationId xmlns:a16="http://schemas.microsoft.com/office/drawing/2014/main" id="{B1AAA6AD-4BF7-4944-8878-E6CDEFB01F3F}"/>
            </a:ext>
          </a:extLst>
        </xdr:cNvPr>
        <xdr:cNvCxnSpPr/>
      </xdr:nvCxnSpPr>
      <xdr:spPr>
        <a:xfrm>
          <a:off x="1828800" y="10810875"/>
          <a:ext cx="79756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90170</xdr:rowOff>
    </xdr:from>
    <xdr:to>
      <xdr:col>6</xdr:col>
      <xdr:colOff>38100</xdr:colOff>
      <xdr:row>63</xdr:row>
      <xdr:rowOff>20320</xdr:rowOff>
    </xdr:to>
    <xdr:sp macro="" textlink="">
      <xdr:nvSpPr>
        <xdr:cNvPr id="192" name="楕円 191">
          <a:extLst>
            <a:ext uri="{FF2B5EF4-FFF2-40B4-BE49-F238E27FC236}">
              <a16:creationId xmlns:a16="http://schemas.microsoft.com/office/drawing/2014/main" id="{FF4CA092-4289-4D12-91BD-D165CC4377C3}"/>
            </a:ext>
          </a:extLst>
        </xdr:cNvPr>
        <xdr:cNvSpPr/>
      </xdr:nvSpPr>
      <xdr:spPr>
        <a:xfrm>
          <a:off x="988060" y="1072388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140970</xdr:rowOff>
    </xdr:from>
    <xdr:to>
      <xdr:col>10</xdr:col>
      <xdr:colOff>114300</xdr:colOff>
      <xdr:row>63</xdr:row>
      <xdr:rowOff>7620</xdr:rowOff>
    </xdr:to>
    <xdr:cxnSp macro="">
      <xdr:nvCxnSpPr>
        <xdr:cNvPr id="193" name="直線コネクタ 192">
          <a:extLst>
            <a:ext uri="{FF2B5EF4-FFF2-40B4-BE49-F238E27FC236}">
              <a16:creationId xmlns:a16="http://schemas.microsoft.com/office/drawing/2014/main" id="{AA0D65D4-01FF-4C1E-9821-E94B5C6C0337}"/>
            </a:ext>
          </a:extLst>
        </xdr:cNvPr>
        <xdr:cNvCxnSpPr/>
      </xdr:nvCxnSpPr>
      <xdr:spPr>
        <a:xfrm>
          <a:off x="1031240" y="10768965"/>
          <a:ext cx="79756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130192</xdr:rowOff>
    </xdr:from>
    <xdr:ext cx="405111" cy="259045"/>
    <xdr:sp macro="" textlink="">
      <xdr:nvSpPr>
        <xdr:cNvPr id="194" name="n_1aveValue【橋りょう・トンネル】&#10;有形固定資産減価償却率">
          <a:extLst>
            <a:ext uri="{FF2B5EF4-FFF2-40B4-BE49-F238E27FC236}">
              <a16:creationId xmlns:a16="http://schemas.microsoft.com/office/drawing/2014/main" id="{25D1AAE6-20F9-4B82-A058-17E66E99C5AC}"/>
            </a:ext>
          </a:extLst>
        </xdr:cNvPr>
        <xdr:cNvSpPr txBox="1"/>
      </xdr:nvSpPr>
      <xdr:spPr>
        <a:xfrm>
          <a:off x="3239144" y="100781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109237</xdr:rowOff>
    </xdr:from>
    <xdr:ext cx="405111" cy="259045"/>
    <xdr:sp macro="" textlink="">
      <xdr:nvSpPr>
        <xdr:cNvPr id="195" name="n_2aveValue【橋りょう・トンネル】&#10;有形固定資産減価償却率">
          <a:extLst>
            <a:ext uri="{FF2B5EF4-FFF2-40B4-BE49-F238E27FC236}">
              <a16:creationId xmlns:a16="http://schemas.microsoft.com/office/drawing/2014/main" id="{0B29945D-8337-4BE0-9ED6-079A3E93FD9E}"/>
            </a:ext>
          </a:extLst>
        </xdr:cNvPr>
        <xdr:cNvSpPr txBox="1"/>
      </xdr:nvSpPr>
      <xdr:spPr>
        <a:xfrm>
          <a:off x="2439044" y="1005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84472</xdr:rowOff>
    </xdr:from>
    <xdr:ext cx="405111" cy="259045"/>
    <xdr:sp macro="" textlink="">
      <xdr:nvSpPr>
        <xdr:cNvPr id="196" name="n_3aveValue【橋りょう・トンネル】&#10;有形固定資産減価償却率">
          <a:extLst>
            <a:ext uri="{FF2B5EF4-FFF2-40B4-BE49-F238E27FC236}">
              <a16:creationId xmlns:a16="http://schemas.microsoft.com/office/drawing/2014/main" id="{5620E71C-901B-44C7-B01D-79ED59496AE0}"/>
            </a:ext>
          </a:extLst>
        </xdr:cNvPr>
        <xdr:cNvSpPr txBox="1"/>
      </xdr:nvSpPr>
      <xdr:spPr>
        <a:xfrm>
          <a:off x="1641484" y="1003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73042</xdr:rowOff>
    </xdr:from>
    <xdr:ext cx="405111" cy="259045"/>
    <xdr:sp macro="" textlink="">
      <xdr:nvSpPr>
        <xdr:cNvPr id="197" name="n_4aveValue【橋りょう・トンネル】&#10;有形固定資産減価償却率">
          <a:extLst>
            <a:ext uri="{FF2B5EF4-FFF2-40B4-BE49-F238E27FC236}">
              <a16:creationId xmlns:a16="http://schemas.microsoft.com/office/drawing/2014/main" id="{D6CF7700-3C84-4409-B9C3-E1F685CFB561}"/>
            </a:ext>
          </a:extLst>
        </xdr:cNvPr>
        <xdr:cNvSpPr txBox="1"/>
      </xdr:nvSpPr>
      <xdr:spPr>
        <a:xfrm>
          <a:off x="855354" y="10017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70502</xdr:rowOff>
    </xdr:from>
    <xdr:ext cx="405111" cy="259045"/>
    <xdr:sp macro="" textlink="">
      <xdr:nvSpPr>
        <xdr:cNvPr id="198" name="n_1mainValue【橋りょう・トンネル】&#10;有形固定資産減価償却率">
          <a:extLst>
            <a:ext uri="{FF2B5EF4-FFF2-40B4-BE49-F238E27FC236}">
              <a16:creationId xmlns:a16="http://schemas.microsoft.com/office/drawing/2014/main" id="{38A29252-FEFB-4F4D-BCEF-235D8E90802C}"/>
            </a:ext>
          </a:extLst>
        </xdr:cNvPr>
        <xdr:cNvSpPr txBox="1"/>
      </xdr:nvSpPr>
      <xdr:spPr>
        <a:xfrm>
          <a:off x="3239144" y="1086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62882</xdr:rowOff>
    </xdr:from>
    <xdr:ext cx="405111" cy="259045"/>
    <xdr:sp macro="" textlink="">
      <xdr:nvSpPr>
        <xdr:cNvPr id="199" name="n_2mainValue【橋りょう・トンネル】&#10;有形固定資産減価償却率">
          <a:extLst>
            <a:ext uri="{FF2B5EF4-FFF2-40B4-BE49-F238E27FC236}">
              <a16:creationId xmlns:a16="http://schemas.microsoft.com/office/drawing/2014/main" id="{7E3A9BB5-C1DE-43B8-9B43-E9BEEE55E7C4}"/>
            </a:ext>
          </a:extLst>
        </xdr:cNvPr>
        <xdr:cNvSpPr txBox="1"/>
      </xdr:nvSpPr>
      <xdr:spPr>
        <a:xfrm>
          <a:off x="2439044" y="10860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49547</xdr:rowOff>
    </xdr:from>
    <xdr:ext cx="405111" cy="259045"/>
    <xdr:sp macro="" textlink="">
      <xdr:nvSpPr>
        <xdr:cNvPr id="200" name="n_3mainValue【橋りょう・トンネル】&#10;有形固定資産減価償却率">
          <a:extLst>
            <a:ext uri="{FF2B5EF4-FFF2-40B4-BE49-F238E27FC236}">
              <a16:creationId xmlns:a16="http://schemas.microsoft.com/office/drawing/2014/main" id="{9B4AE7D7-04ED-4BE0-8D67-1836663B951A}"/>
            </a:ext>
          </a:extLst>
        </xdr:cNvPr>
        <xdr:cNvSpPr txBox="1"/>
      </xdr:nvSpPr>
      <xdr:spPr>
        <a:xfrm>
          <a:off x="1641484" y="10854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11447</xdr:rowOff>
    </xdr:from>
    <xdr:ext cx="405111" cy="259045"/>
    <xdr:sp macro="" textlink="">
      <xdr:nvSpPr>
        <xdr:cNvPr id="201" name="n_4mainValue【橋りょう・トンネル】&#10;有形固定資産減価償却率">
          <a:extLst>
            <a:ext uri="{FF2B5EF4-FFF2-40B4-BE49-F238E27FC236}">
              <a16:creationId xmlns:a16="http://schemas.microsoft.com/office/drawing/2014/main" id="{36406DA1-B20F-42F4-AABC-6BEA387BECD0}"/>
            </a:ext>
          </a:extLst>
        </xdr:cNvPr>
        <xdr:cNvSpPr txBox="1"/>
      </xdr:nvSpPr>
      <xdr:spPr>
        <a:xfrm>
          <a:off x="855354" y="10816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2" name="正方形/長方形 201">
          <a:extLst>
            <a:ext uri="{FF2B5EF4-FFF2-40B4-BE49-F238E27FC236}">
              <a16:creationId xmlns:a16="http://schemas.microsoft.com/office/drawing/2014/main" id="{4DF0815E-2A0C-4A3D-88E5-DDD43CCE2703}"/>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3" name="正方形/長方形 202">
          <a:extLst>
            <a:ext uri="{FF2B5EF4-FFF2-40B4-BE49-F238E27FC236}">
              <a16:creationId xmlns:a16="http://schemas.microsoft.com/office/drawing/2014/main" id="{F99BF63B-BF8E-433F-B9AD-BA21EE4A49BB}"/>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4" name="正方形/長方形 203">
          <a:extLst>
            <a:ext uri="{FF2B5EF4-FFF2-40B4-BE49-F238E27FC236}">
              <a16:creationId xmlns:a16="http://schemas.microsoft.com/office/drawing/2014/main" id="{53516D4A-19E5-4443-852B-0603BB8CF7B1}"/>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5" name="正方形/長方形 204">
          <a:extLst>
            <a:ext uri="{FF2B5EF4-FFF2-40B4-BE49-F238E27FC236}">
              <a16:creationId xmlns:a16="http://schemas.microsoft.com/office/drawing/2014/main" id="{3DFFBD64-9B88-4F98-8410-CC17D23DCC83}"/>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6" name="正方形/長方形 205">
          <a:extLst>
            <a:ext uri="{FF2B5EF4-FFF2-40B4-BE49-F238E27FC236}">
              <a16:creationId xmlns:a16="http://schemas.microsoft.com/office/drawing/2014/main" id="{32F054C9-A4EE-4539-AAE7-D33AD40729B4}"/>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7" name="正方形/長方形 206">
          <a:extLst>
            <a:ext uri="{FF2B5EF4-FFF2-40B4-BE49-F238E27FC236}">
              <a16:creationId xmlns:a16="http://schemas.microsoft.com/office/drawing/2014/main" id="{08103B11-336C-4101-B35C-45830B4CB99D}"/>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08" name="正方形/長方形 207">
          <a:extLst>
            <a:ext uri="{FF2B5EF4-FFF2-40B4-BE49-F238E27FC236}">
              <a16:creationId xmlns:a16="http://schemas.microsoft.com/office/drawing/2014/main" id="{94B4545B-7D6F-403F-B280-7064163749D4}"/>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09" name="正方形/長方形 208">
          <a:extLst>
            <a:ext uri="{FF2B5EF4-FFF2-40B4-BE49-F238E27FC236}">
              <a16:creationId xmlns:a16="http://schemas.microsoft.com/office/drawing/2014/main" id="{496FA979-D984-4082-ABFC-42ABFF2769A5}"/>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0" name="テキスト ボックス 209">
          <a:extLst>
            <a:ext uri="{FF2B5EF4-FFF2-40B4-BE49-F238E27FC236}">
              <a16:creationId xmlns:a16="http://schemas.microsoft.com/office/drawing/2014/main" id="{8686A2AB-BFAB-4A5A-9E0B-332B5C3FBF0A}"/>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1" name="直線コネクタ 210">
          <a:extLst>
            <a:ext uri="{FF2B5EF4-FFF2-40B4-BE49-F238E27FC236}">
              <a16:creationId xmlns:a16="http://schemas.microsoft.com/office/drawing/2014/main" id="{F582BF71-B905-4D07-B16C-A565184852BE}"/>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2" name="直線コネクタ 211">
          <a:extLst>
            <a:ext uri="{FF2B5EF4-FFF2-40B4-BE49-F238E27FC236}">
              <a16:creationId xmlns:a16="http://schemas.microsoft.com/office/drawing/2014/main" id="{8FC7AB39-AB84-42E6-AE8C-26C8E35BD979}"/>
            </a:ext>
          </a:extLst>
        </xdr:cNvPr>
        <xdr:cNvCxnSpPr/>
      </xdr:nvCxnSpPr>
      <xdr:spPr>
        <a:xfrm>
          <a:off x="5960110" y="1104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3" name="テキスト ボックス 212">
          <a:extLst>
            <a:ext uri="{FF2B5EF4-FFF2-40B4-BE49-F238E27FC236}">
              <a16:creationId xmlns:a16="http://schemas.microsoft.com/office/drawing/2014/main" id="{AD9969D8-7864-4618-82DD-D4F09250A441}"/>
            </a:ext>
          </a:extLst>
        </xdr:cNvPr>
        <xdr:cNvSpPr txBox="1"/>
      </xdr:nvSpPr>
      <xdr:spPr>
        <a:xfrm>
          <a:off x="5724659" y="1090487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4" name="直線コネクタ 213">
          <a:extLst>
            <a:ext uri="{FF2B5EF4-FFF2-40B4-BE49-F238E27FC236}">
              <a16:creationId xmlns:a16="http://schemas.microsoft.com/office/drawing/2014/main" id="{6EEAFA5C-5758-4C1A-B900-2007D3BA0E50}"/>
            </a:ext>
          </a:extLst>
        </xdr:cNvPr>
        <xdr:cNvCxnSpPr/>
      </xdr:nvCxnSpPr>
      <xdr:spPr>
        <a:xfrm>
          <a:off x="5960110" y="1066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15" name="テキスト ボックス 214">
          <a:extLst>
            <a:ext uri="{FF2B5EF4-FFF2-40B4-BE49-F238E27FC236}">
              <a16:creationId xmlns:a16="http://schemas.microsoft.com/office/drawing/2014/main" id="{0E95FAC8-FB8A-41BC-8D56-799E5BBB79DE}"/>
            </a:ext>
          </a:extLst>
        </xdr:cNvPr>
        <xdr:cNvSpPr txBox="1"/>
      </xdr:nvSpPr>
      <xdr:spPr>
        <a:xfrm>
          <a:off x="5416126" y="105238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6" name="直線コネクタ 215">
          <a:extLst>
            <a:ext uri="{FF2B5EF4-FFF2-40B4-BE49-F238E27FC236}">
              <a16:creationId xmlns:a16="http://schemas.microsoft.com/office/drawing/2014/main" id="{37DC6C07-7350-4928-89EA-49B88A11BCCD}"/>
            </a:ext>
          </a:extLst>
        </xdr:cNvPr>
        <xdr:cNvCxnSpPr/>
      </xdr:nvCxnSpPr>
      <xdr:spPr>
        <a:xfrm>
          <a:off x="5960110" y="1028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17" name="テキスト ボックス 216">
          <a:extLst>
            <a:ext uri="{FF2B5EF4-FFF2-40B4-BE49-F238E27FC236}">
              <a16:creationId xmlns:a16="http://schemas.microsoft.com/office/drawing/2014/main" id="{D32ED383-7D2E-4A04-A266-112D1B6F40E2}"/>
            </a:ext>
          </a:extLst>
        </xdr:cNvPr>
        <xdr:cNvSpPr txBox="1"/>
      </xdr:nvSpPr>
      <xdr:spPr>
        <a:xfrm>
          <a:off x="5416126" y="101428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18" name="直線コネクタ 217">
          <a:extLst>
            <a:ext uri="{FF2B5EF4-FFF2-40B4-BE49-F238E27FC236}">
              <a16:creationId xmlns:a16="http://schemas.microsoft.com/office/drawing/2014/main" id="{718A4113-126A-41CD-8EF1-D5511006DFE3}"/>
            </a:ext>
          </a:extLst>
        </xdr:cNvPr>
        <xdr:cNvCxnSpPr/>
      </xdr:nvCxnSpPr>
      <xdr:spPr>
        <a:xfrm>
          <a:off x="5960110" y="990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19" name="テキスト ボックス 218">
          <a:extLst>
            <a:ext uri="{FF2B5EF4-FFF2-40B4-BE49-F238E27FC236}">
              <a16:creationId xmlns:a16="http://schemas.microsoft.com/office/drawing/2014/main" id="{DD47009C-F80A-4E59-BED2-6796D602E3F6}"/>
            </a:ext>
          </a:extLst>
        </xdr:cNvPr>
        <xdr:cNvSpPr txBox="1"/>
      </xdr:nvSpPr>
      <xdr:spPr>
        <a:xfrm>
          <a:off x="5416126" y="9765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0" name="直線コネクタ 219">
          <a:extLst>
            <a:ext uri="{FF2B5EF4-FFF2-40B4-BE49-F238E27FC236}">
              <a16:creationId xmlns:a16="http://schemas.microsoft.com/office/drawing/2014/main" id="{AC2F5ED1-2085-44CF-806A-DDC86C0799C7}"/>
            </a:ext>
          </a:extLst>
        </xdr:cNvPr>
        <xdr:cNvCxnSpPr/>
      </xdr:nvCxnSpPr>
      <xdr:spPr>
        <a:xfrm>
          <a:off x="5960110" y="952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124477</xdr:rowOff>
    </xdr:from>
    <xdr:ext cx="595419" cy="259045"/>
    <xdr:sp macro="" textlink="">
      <xdr:nvSpPr>
        <xdr:cNvPr id="221" name="テキスト ボックス 220">
          <a:extLst>
            <a:ext uri="{FF2B5EF4-FFF2-40B4-BE49-F238E27FC236}">
              <a16:creationId xmlns:a16="http://schemas.microsoft.com/office/drawing/2014/main" id="{76A2C256-9A3E-4BB8-A7B6-46A2021A80DE}"/>
            </a:ext>
          </a:extLst>
        </xdr:cNvPr>
        <xdr:cNvSpPr txBox="1"/>
      </xdr:nvSpPr>
      <xdr:spPr>
        <a:xfrm>
          <a:off x="5416126" y="9384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a:extLst>
            <a:ext uri="{FF2B5EF4-FFF2-40B4-BE49-F238E27FC236}">
              <a16:creationId xmlns:a16="http://schemas.microsoft.com/office/drawing/2014/main" id="{33CDEF2B-73A3-4082-B749-EFC050E31A77}"/>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86377</xdr:rowOff>
    </xdr:from>
    <xdr:ext cx="595419" cy="259045"/>
    <xdr:sp macro="" textlink="">
      <xdr:nvSpPr>
        <xdr:cNvPr id="223" name="テキスト ボックス 222">
          <a:extLst>
            <a:ext uri="{FF2B5EF4-FFF2-40B4-BE49-F238E27FC236}">
              <a16:creationId xmlns:a16="http://schemas.microsoft.com/office/drawing/2014/main" id="{194E7B1E-8D8A-4490-B404-71FEA5EAFABE}"/>
            </a:ext>
          </a:extLst>
        </xdr:cNvPr>
        <xdr:cNvSpPr txBox="1"/>
      </xdr:nvSpPr>
      <xdr:spPr>
        <a:xfrm>
          <a:off x="5416126" y="9003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4" name="【橋りょう・トンネル】&#10;一人当たり有形固定資産（償却資産）額グラフ枠">
          <a:extLst>
            <a:ext uri="{FF2B5EF4-FFF2-40B4-BE49-F238E27FC236}">
              <a16:creationId xmlns:a16="http://schemas.microsoft.com/office/drawing/2014/main" id="{B48DD296-08B0-46E1-9BE0-3A91EF5D40A9}"/>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113881</xdr:rowOff>
    </xdr:from>
    <xdr:to>
      <xdr:col>54</xdr:col>
      <xdr:colOff>189865</xdr:colOff>
      <xdr:row>64</xdr:row>
      <xdr:rowOff>71190</xdr:rowOff>
    </xdr:to>
    <xdr:cxnSp macro="">
      <xdr:nvCxnSpPr>
        <xdr:cNvPr id="225" name="直線コネクタ 224">
          <a:extLst>
            <a:ext uri="{FF2B5EF4-FFF2-40B4-BE49-F238E27FC236}">
              <a16:creationId xmlns:a16="http://schemas.microsoft.com/office/drawing/2014/main" id="{201A1AC4-B405-4EE3-A2A9-64C56963EBF5}"/>
            </a:ext>
          </a:extLst>
        </xdr:cNvPr>
        <xdr:cNvCxnSpPr/>
      </xdr:nvCxnSpPr>
      <xdr:spPr>
        <a:xfrm flipV="1">
          <a:off x="9429115" y="9543631"/>
          <a:ext cx="0" cy="14984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75017</xdr:rowOff>
    </xdr:from>
    <xdr:ext cx="469744" cy="259045"/>
    <xdr:sp macro="" textlink="">
      <xdr:nvSpPr>
        <xdr:cNvPr id="226" name="【橋りょう・トンネル】&#10;一人当たり有形固定資産（償却資産）額最小値テキスト">
          <a:extLst>
            <a:ext uri="{FF2B5EF4-FFF2-40B4-BE49-F238E27FC236}">
              <a16:creationId xmlns:a16="http://schemas.microsoft.com/office/drawing/2014/main" id="{0AFFBAE7-EDEB-46D9-A3EE-58457D503412}"/>
            </a:ext>
          </a:extLst>
        </xdr:cNvPr>
        <xdr:cNvSpPr txBox="1"/>
      </xdr:nvSpPr>
      <xdr:spPr>
        <a:xfrm>
          <a:off x="9467850" y="11047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71190</xdr:rowOff>
    </xdr:from>
    <xdr:to>
      <xdr:col>55</xdr:col>
      <xdr:colOff>88900</xdr:colOff>
      <xdr:row>64</xdr:row>
      <xdr:rowOff>71190</xdr:rowOff>
    </xdr:to>
    <xdr:cxnSp macro="">
      <xdr:nvCxnSpPr>
        <xdr:cNvPr id="227" name="直線コネクタ 226">
          <a:extLst>
            <a:ext uri="{FF2B5EF4-FFF2-40B4-BE49-F238E27FC236}">
              <a16:creationId xmlns:a16="http://schemas.microsoft.com/office/drawing/2014/main" id="{DA822AFF-BAD1-4340-B0F4-99E61A4541DF}"/>
            </a:ext>
          </a:extLst>
        </xdr:cNvPr>
        <xdr:cNvCxnSpPr/>
      </xdr:nvCxnSpPr>
      <xdr:spPr>
        <a:xfrm>
          <a:off x="9356090" y="11042085"/>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60558</xdr:rowOff>
    </xdr:from>
    <xdr:ext cx="599010" cy="259045"/>
    <xdr:sp macro="" textlink="">
      <xdr:nvSpPr>
        <xdr:cNvPr id="228" name="【橋りょう・トンネル】&#10;一人当たり有形固定資産（償却資産）額最大値テキスト">
          <a:extLst>
            <a:ext uri="{FF2B5EF4-FFF2-40B4-BE49-F238E27FC236}">
              <a16:creationId xmlns:a16="http://schemas.microsoft.com/office/drawing/2014/main" id="{4467C0D1-0FB3-47F8-8021-EF22F6751800}"/>
            </a:ext>
          </a:extLst>
        </xdr:cNvPr>
        <xdr:cNvSpPr txBox="1"/>
      </xdr:nvSpPr>
      <xdr:spPr>
        <a:xfrm>
          <a:off x="9467850" y="9315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395,110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113881</xdr:rowOff>
    </xdr:from>
    <xdr:to>
      <xdr:col>55</xdr:col>
      <xdr:colOff>88900</xdr:colOff>
      <xdr:row>55</xdr:row>
      <xdr:rowOff>113881</xdr:rowOff>
    </xdr:to>
    <xdr:cxnSp macro="">
      <xdr:nvCxnSpPr>
        <xdr:cNvPr id="229" name="直線コネクタ 228">
          <a:extLst>
            <a:ext uri="{FF2B5EF4-FFF2-40B4-BE49-F238E27FC236}">
              <a16:creationId xmlns:a16="http://schemas.microsoft.com/office/drawing/2014/main" id="{9B240C19-447B-4BA6-866C-48A249F67561}"/>
            </a:ext>
          </a:extLst>
        </xdr:cNvPr>
        <xdr:cNvCxnSpPr/>
      </xdr:nvCxnSpPr>
      <xdr:spPr>
        <a:xfrm>
          <a:off x="9356090" y="954363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4294</xdr:rowOff>
    </xdr:from>
    <xdr:ext cx="599010" cy="259045"/>
    <xdr:sp macro="" textlink="">
      <xdr:nvSpPr>
        <xdr:cNvPr id="230" name="【橋りょう・トンネル】&#10;一人当たり有形固定資産（償却資産）額平均値テキスト">
          <a:extLst>
            <a:ext uri="{FF2B5EF4-FFF2-40B4-BE49-F238E27FC236}">
              <a16:creationId xmlns:a16="http://schemas.microsoft.com/office/drawing/2014/main" id="{2C4A40C5-F853-4E13-B418-08FE0DF86EA2}"/>
            </a:ext>
          </a:extLst>
        </xdr:cNvPr>
        <xdr:cNvSpPr txBox="1"/>
      </xdr:nvSpPr>
      <xdr:spPr>
        <a:xfrm>
          <a:off x="9467850" y="1046464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152867</xdr:rowOff>
    </xdr:from>
    <xdr:to>
      <xdr:col>55</xdr:col>
      <xdr:colOff>50800</xdr:colOff>
      <xdr:row>62</xdr:row>
      <xdr:rowOff>83017</xdr:rowOff>
    </xdr:to>
    <xdr:sp macro="" textlink="">
      <xdr:nvSpPr>
        <xdr:cNvPr id="231" name="フローチャート: 判断 230">
          <a:extLst>
            <a:ext uri="{FF2B5EF4-FFF2-40B4-BE49-F238E27FC236}">
              <a16:creationId xmlns:a16="http://schemas.microsoft.com/office/drawing/2014/main" id="{698F0567-8DF2-42AA-8140-AF8DD5D98DA5}"/>
            </a:ext>
          </a:extLst>
        </xdr:cNvPr>
        <xdr:cNvSpPr/>
      </xdr:nvSpPr>
      <xdr:spPr>
        <a:xfrm>
          <a:off x="9394190" y="10611317"/>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160335</xdr:rowOff>
    </xdr:from>
    <xdr:to>
      <xdr:col>50</xdr:col>
      <xdr:colOff>165100</xdr:colOff>
      <xdr:row>62</xdr:row>
      <xdr:rowOff>90485</xdr:rowOff>
    </xdr:to>
    <xdr:sp macro="" textlink="">
      <xdr:nvSpPr>
        <xdr:cNvPr id="232" name="フローチャート: 判断 231">
          <a:extLst>
            <a:ext uri="{FF2B5EF4-FFF2-40B4-BE49-F238E27FC236}">
              <a16:creationId xmlns:a16="http://schemas.microsoft.com/office/drawing/2014/main" id="{27FA2BDC-A454-43C5-A191-D8F5ED6A74CA}"/>
            </a:ext>
          </a:extLst>
        </xdr:cNvPr>
        <xdr:cNvSpPr/>
      </xdr:nvSpPr>
      <xdr:spPr>
        <a:xfrm>
          <a:off x="8632190" y="1062069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165653</xdr:rowOff>
    </xdr:from>
    <xdr:to>
      <xdr:col>46</xdr:col>
      <xdr:colOff>38100</xdr:colOff>
      <xdr:row>62</xdr:row>
      <xdr:rowOff>95803</xdr:rowOff>
    </xdr:to>
    <xdr:sp macro="" textlink="">
      <xdr:nvSpPr>
        <xdr:cNvPr id="233" name="フローチャート: 判断 232">
          <a:extLst>
            <a:ext uri="{FF2B5EF4-FFF2-40B4-BE49-F238E27FC236}">
              <a16:creationId xmlns:a16="http://schemas.microsoft.com/office/drawing/2014/main" id="{51480B6A-6E44-4195-B034-96AAAB5D13AA}"/>
            </a:ext>
          </a:extLst>
        </xdr:cNvPr>
        <xdr:cNvSpPr/>
      </xdr:nvSpPr>
      <xdr:spPr>
        <a:xfrm>
          <a:off x="7846060" y="10627913"/>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169429</xdr:rowOff>
    </xdr:from>
    <xdr:to>
      <xdr:col>41</xdr:col>
      <xdr:colOff>101600</xdr:colOff>
      <xdr:row>62</xdr:row>
      <xdr:rowOff>99579</xdr:rowOff>
    </xdr:to>
    <xdr:sp macro="" textlink="">
      <xdr:nvSpPr>
        <xdr:cNvPr id="234" name="フローチャート: 判断 233">
          <a:extLst>
            <a:ext uri="{FF2B5EF4-FFF2-40B4-BE49-F238E27FC236}">
              <a16:creationId xmlns:a16="http://schemas.microsoft.com/office/drawing/2014/main" id="{8EADAB20-0F01-4216-B128-1B98C03F7308}"/>
            </a:ext>
          </a:extLst>
        </xdr:cNvPr>
        <xdr:cNvSpPr/>
      </xdr:nvSpPr>
      <xdr:spPr>
        <a:xfrm>
          <a:off x="7029450" y="10631689"/>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4830</xdr:rowOff>
    </xdr:from>
    <xdr:to>
      <xdr:col>36</xdr:col>
      <xdr:colOff>165100</xdr:colOff>
      <xdr:row>62</xdr:row>
      <xdr:rowOff>106430</xdr:rowOff>
    </xdr:to>
    <xdr:sp macro="" textlink="">
      <xdr:nvSpPr>
        <xdr:cNvPr id="235" name="フローチャート: 判断 234">
          <a:extLst>
            <a:ext uri="{FF2B5EF4-FFF2-40B4-BE49-F238E27FC236}">
              <a16:creationId xmlns:a16="http://schemas.microsoft.com/office/drawing/2014/main" id="{F9CC776A-9F94-479B-BB48-F14997FD04DA}"/>
            </a:ext>
          </a:extLst>
        </xdr:cNvPr>
        <xdr:cNvSpPr/>
      </xdr:nvSpPr>
      <xdr:spPr>
        <a:xfrm>
          <a:off x="6231890" y="10636635"/>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6" name="テキスト ボックス 235">
          <a:extLst>
            <a:ext uri="{FF2B5EF4-FFF2-40B4-BE49-F238E27FC236}">
              <a16:creationId xmlns:a16="http://schemas.microsoft.com/office/drawing/2014/main" id="{09B9F17D-19A8-4C44-B9ED-AE683836CA2B}"/>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CC6BFBC0-C534-4FB4-AD11-AEC67BD2EF67}"/>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FB2FF66E-5BCD-4C5A-BCE9-6FF665EAD112}"/>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63E91ADB-6294-44E4-A590-54A3D7878D24}"/>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6FC603C4-F66C-4C3F-9CD1-864D040D986F}"/>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15635</xdr:rowOff>
    </xdr:from>
    <xdr:to>
      <xdr:col>55</xdr:col>
      <xdr:colOff>50800</xdr:colOff>
      <xdr:row>63</xdr:row>
      <xdr:rowOff>117235</xdr:rowOff>
    </xdr:to>
    <xdr:sp macro="" textlink="">
      <xdr:nvSpPr>
        <xdr:cNvPr id="241" name="楕円 240">
          <a:extLst>
            <a:ext uri="{FF2B5EF4-FFF2-40B4-BE49-F238E27FC236}">
              <a16:creationId xmlns:a16="http://schemas.microsoft.com/office/drawing/2014/main" id="{7F8A3C64-F3E4-453E-A670-581D0EF9D998}"/>
            </a:ext>
          </a:extLst>
        </xdr:cNvPr>
        <xdr:cNvSpPr/>
      </xdr:nvSpPr>
      <xdr:spPr>
        <a:xfrm>
          <a:off x="9394190" y="10820795"/>
          <a:ext cx="9017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165512</xdr:rowOff>
    </xdr:from>
    <xdr:ext cx="534377" cy="259045"/>
    <xdr:sp macro="" textlink="">
      <xdr:nvSpPr>
        <xdr:cNvPr id="242" name="【橋りょう・トンネル】&#10;一人当たり有形固定資産（償却資産）額該当値テキスト">
          <a:extLst>
            <a:ext uri="{FF2B5EF4-FFF2-40B4-BE49-F238E27FC236}">
              <a16:creationId xmlns:a16="http://schemas.microsoft.com/office/drawing/2014/main" id="{8806E69D-F9C9-4278-89A8-E1B78E3089AE}"/>
            </a:ext>
          </a:extLst>
        </xdr:cNvPr>
        <xdr:cNvSpPr txBox="1"/>
      </xdr:nvSpPr>
      <xdr:spPr>
        <a:xfrm>
          <a:off x="9467850" y="107992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16725</xdr:rowOff>
    </xdr:from>
    <xdr:to>
      <xdr:col>50</xdr:col>
      <xdr:colOff>165100</xdr:colOff>
      <xdr:row>63</xdr:row>
      <xdr:rowOff>118325</xdr:rowOff>
    </xdr:to>
    <xdr:sp macro="" textlink="">
      <xdr:nvSpPr>
        <xdr:cNvPr id="243" name="楕円 242">
          <a:extLst>
            <a:ext uri="{FF2B5EF4-FFF2-40B4-BE49-F238E27FC236}">
              <a16:creationId xmlns:a16="http://schemas.microsoft.com/office/drawing/2014/main" id="{A25D9566-5639-4657-9A2D-2EB293298C7E}"/>
            </a:ext>
          </a:extLst>
        </xdr:cNvPr>
        <xdr:cNvSpPr/>
      </xdr:nvSpPr>
      <xdr:spPr>
        <a:xfrm>
          <a:off x="8632190" y="10821885"/>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66435</xdr:rowOff>
    </xdr:from>
    <xdr:to>
      <xdr:col>55</xdr:col>
      <xdr:colOff>0</xdr:colOff>
      <xdr:row>63</xdr:row>
      <xdr:rowOff>67525</xdr:rowOff>
    </xdr:to>
    <xdr:cxnSp macro="">
      <xdr:nvCxnSpPr>
        <xdr:cNvPr id="244" name="直線コネクタ 243">
          <a:extLst>
            <a:ext uri="{FF2B5EF4-FFF2-40B4-BE49-F238E27FC236}">
              <a16:creationId xmlns:a16="http://schemas.microsoft.com/office/drawing/2014/main" id="{F0C44E77-5070-4DAE-AB40-9BFC93581296}"/>
            </a:ext>
          </a:extLst>
        </xdr:cNvPr>
        <xdr:cNvCxnSpPr/>
      </xdr:nvCxnSpPr>
      <xdr:spPr>
        <a:xfrm flipV="1">
          <a:off x="8686800" y="10865880"/>
          <a:ext cx="742950" cy="1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18961</xdr:rowOff>
    </xdr:from>
    <xdr:to>
      <xdr:col>46</xdr:col>
      <xdr:colOff>38100</xdr:colOff>
      <xdr:row>63</xdr:row>
      <xdr:rowOff>120561</xdr:rowOff>
    </xdr:to>
    <xdr:sp macro="" textlink="">
      <xdr:nvSpPr>
        <xdr:cNvPr id="245" name="楕円 244">
          <a:extLst>
            <a:ext uri="{FF2B5EF4-FFF2-40B4-BE49-F238E27FC236}">
              <a16:creationId xmlns:a16="http://schemas.microsoft.com/office/drawing/2014/main" id="{BF589CA1-4423-4775-BE40-3277BCCFB4BE}"/>
            </a:ext>
          </a:extLst>
        </xdr:cNvPr>
        <xdr:cNvSpPr/>
      </xdr:nvSpPr>
      <xdr:spPr>
        <a:xfrm>
          <a:off x="7846060" y="10824121"/>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67525</xdr:rowOff>
    </xdr:from>
    <xdr:to>
      <xdr:col>50</xdr:col>
      <xdr:colOff>114300</xdr:colOff>
      <xdr:row>63</xdr:row>
      <xdr:rowOff>69761</xdr:rowOff>
    </xdr:to>
    <xdr:cxnSp macro="">
      <xdr:nvCxnSpPr>
        <xdr:cNvPr id="246" name="直線コネクタ 245">
          <a:extLst>
            <a:ext uri="{FF2B5EF4-FFF2-40B4-BE49-F238E27FC236}">
              <a16:creationId xmlns:a16="http://schemas.microsoft.com/office/drawing/2014/main" id="{98F870F1-6224-4BFF-A962-5E07E83B68B0}"/>
            </a:ext>
          </a:extLst>
        </xdr:cNvPr>
        <xdr:cNvCxnSpPr/>
      </xdr:nvCxnSpPr>
      <xdr:spPr>
        <a:xfrm flipV="1">
          <a:off x="7889240" y="10866970"/>
          <a:ext cx="797560" cy="2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20717</xdr:rowOff>
    </xdr:from>
    <xdr:to>
      <xdr:col>41</xdr:col>
      <xdr:colOff>101600</xdr:colOff>
      <xdr:row>63</xdr:row>
      <xdr:rowOff>122317</xdr:rowOff>
    </xdr:to>
    <xdr:sp macro="" textlink="">
      <xdr:nvSpPr>
        <xdr:cNvPr id="247" name="楕円 246">
          <a:extLst>
            <a:ext uri="{FF2B5EF4-FFF2-40B4-BE49-F238E27FC236}">
              <a16:creationId xmlns:a16="http://schemas.microsoft.com/office/drawing/2014/main" id="{CF872D93-C21C-4E9E-9307-7BFE3E4BC66E}"/>
            </a:ext>
          </a:extLst>
        </xdr:cNvPr>
        <xdr:cNvSpPr/>
      </xdr:nvSpPr>
      <xdr:spPr>
        <a:xfrm>
          <a:off x="7029450" y="10818257"/>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69761</xdr:rowOff>
    </xdr:from>
    <xdr:to>
      <xdr:col>45</xdr:col>
      <xdr:colOff>177800</xdr:colOff>
      <xdr:row>63</xdr:row>
      <xdr:rowOff>71517</xdr:rowOff>
    </xdr:to>
    <xdr:cxnSp macro="">
      <xdr:nvCxnSpPr>
        <xdr:cNvPr id="248" name="直線コネクタ 247">
          <a:extLst>
            <a:ext uri="{FF2B5EF4-FFF2-40B4-BE49-F238E27FC236}">
              <a16:creationId xmlns:a16="http://schemas.microsoft.com/office/drawing/2014/main" id="{E21FB7B0-742D-493F-BCA3-7F0ECFF23BBA}"/>
            </a:ext>
          </a:extLst>
        </xdr:cNvPr>
        <xdr:cNvCxnSpPr/>
      </xdr:nvCxnSpPr>
      <xdr:spPr>
        <a:xfrm flipV="1">
          <a:off x="7084060" y="10869206"/>
          <a:ext cx="805180" cy="1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18378</xdr:rowOff>
    </xdr:from>
    <xdr:to>
      <xdr:col>36</xdr:col>
      <xdr:colOff>165100</xdr:colOff>
      <xdr:row>63</xdr:row>
      <xdr:rowOff>119978</xdr:rowOff>
    </xdr:to>
    <xdr:sp macro="" textlink="">
      <xdr:nvSpPr>
        <xdr:cNvPr id="249" name="楕円 248">
          <a:extLst>
            <a:ext uri="{FF2B5EF4-FFF2-40B4-BE49-F238E27FC236}">
              <a16:creationId xmlns:a16="http://schemas.microsoft.com/office/drawing/2014/main" id="{FA1DEA63-A793-42DA-AF3F-1EE3FD770C62}"/>
            </a:ext>
          </a:extLst>
        </xdr:cNvPr>
        <xdr:cNvSpPr/>
      </xdr:nvSpPr>
      <xdr:spPr>
        <a:xfrm>
          <a:off x="6231890" y="10823538"/>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69178</xdr:rowOff>
    </xdr:from>
    <xdr:to>
      <xdr:col>41</xdr:col>
      <xdr:colOff>50800</xdr:colOff>
      <xdr:row>63</xdr:row>
      <xdr:rowOff>71517</xdr:rowOff>
    </xdr:to>
    <xdr:cxnSp macro="">
      <xdr:nvCxnSpPr>
        <xdr:cNvPr id="250" name="直線コネクタ 249">
          <a:extLst>
            <a:ext uri="{FF2B5EF4-FFF2-40B4-BE49-F238E27FC236}">
              <a16:creationId xmlns:a16="http://schemas.microsoft.com/office/drawing/2014/main" id="{6D46F932-A057-454B-81ED-2BDAF22BE538}"/>
            </a:ext>
          </a:extLst>
        </xdr:cNvPr>
        <xdr:cNvCxnSpPr/>
      </xdr:nvCxnSpPr>
      <xdr:spPr>
        <a:xfrm>
          <a:off x="6286500" y="10868623"/>
          <a:ext cx="797560" cy="2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60</xdr:row>
      <xdr:rowOff>107012</xdr:rowOff>
    </xdr:from>
    <xdr:ext cx="534377" cy="259045"/>
    <xdr:sp macro="" textlink="">
      <xdr:nvSpPr>
        <xdr:cNvPr id="251" name="n_1aveValue【橋りょう・トンネル】&#10;一人当たり有形固定資産（償却資産）額">
          <a:extLst>
            <a:ext uri="{FF2B5EF4-FFF2-40B4-BE49-F238E27FC236}">
              <a16:creationId xmlns:a16="http://schemas.microsoft.com/office/drawing/2014/main" id="{24C2E5C9-E1C6-42E5-BBA5-3D983527492E}"/>
            </a:ext>
          </a:extLst>
        </xdr:cNvPr>
        <xdr:cNvSpPr txBox="1"/>
      </xdr:nvSpPr>
      <xdr:spPr>
        <a:xfrm>
          <a:off x="8422151" y="10392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60</xdr:row>
      <xdr:rowOff>112330</xdr:rowOff>
    </xdr:from>
    <xdr:ext cx="534377" cy="259045"/>
    <xdr:sp macro="" textlink="">
      <xdr:nvSpPr>
        <xdr:cNvPr id="252" name="n_2aveValue【橋りょう・トンネル】&#10;一人当たり有形固定資産（償却資産）額">
          <a:extLst>
            <a:ext uri="{FF2B5EF4-FFF2-40B4-BE49-F238E27FC236}">
              <a16:creationId xmlns:a16="http://schemas.microsoft.com/office/drawing/2014/main" id="{AA29E6E8-41DE-43FF-A8F9-EA17DB9E8A0B}"/>
            </a:ext>
          </a:extLst>
        </xdr:cNvPr>
        <xdr:cNvSpPr txBox="1"/>
      </xdr:nvSpPr>
      <xdr:spPr>
        <a:xfrm>
          <a:off x="7641101" y="10399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60</xdr:row>
      <xdr:rowOff>116106</xdr:rowOff>
    </xdr:from>
    <xdr:ext cx="534377" cy="259045"/>
    <xdr:sp macro="" textlink="">
      <xdr:nvSpPr>
        <xdr:cNvPr id="253" name="n_3aveValue【橋りょう・トンネル】&#10;一人当たり有形固定資産（償却資産）額">
          <a:extLst>
            <a:ext uri="{FF2B5EF4-FFF2-40B4-BE49-F238E27FC236}">
              <a16:creationId xmlns:a16="http://schemas.microsoft.com/office/drawing/2014/main" id="{F77F1446-1FE9-4163-B049-234506206B71}"/>
            </a:ext>
          </a:extLst>
        </xdr:cNvPr>
        <xdr:cNvSpPr txBox="1"/>
      </xdr:nvSpPr>
      <xdr:spPr>
        <a:xfrm>
          <a:off x="6854971" y="10403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60</xdr:row>
      <xdr:rowOff>122957</xdr:rowOff>
    </xdr:from>
    <xdr:ext cx="534377" cy="259045"/>
    <xdr:sp macro="" textlink="">
      <xdr:nvSpPr>
        <xdr:cNvPr id="254" name="n_4aveValue【橋りょう・トンネル】&#10;一人当たり有形固定資産（償却資産）額">
          <a:extLst>
            <a:ext uri="{FF2B5EF4-FFF2-40B4-BE49-F238E27FC236}">
              <a16:creationId xmlns:a16="http://schemas.microsoft.com/office/drawing/2014/main" id="{4545A950-4C21-4590-A160-C95E8E2D71EF}"/>
            </a:ext>
          </a:extLst>
        </xdr:cNvPr>
        <xdr:cNvSpPr txBox="1"/>
      </xdr:nvSpPr>
      <xdr:spPr>
        <a:xfrm>
          <a:off x="6038361" y="10411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63</xdr:row>
      <xdr:rowOff>109452</xdr:rowOff>
    </xdr:from>
    <xdr:ext cx="534377" cy="259045"/>
    <xdr:sp macro="" textlink="">
      <xdr:nvSpPr>
        <xdr:cNvPr id="255" name="n_1mainValue【橋りょう・トンネル】&#10;一人当たり有形固定資産（償却資産）額">
          <a:extLst>
            <a:ext uri="{FF2B5EF4-FFF2-40B4-BE49-F238E27FC236}">
              <a16:creationId xmlns:a16="http://schemas.microsoft.com/office/drawing/2014/main" id="{FE3D56E4-B19C-45C9-AB3E-5125D984E74B}"/>
            </a:ext>
          </a:extLst>
        </xdr:cNvPr>
        <xdr:cNvSpPr txBox="1"/>
      </xdr:nvSpPr>
      <xdr:spPr>
        <a:xfrm>
          <a:off x="8422151" y="10908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63</xdr:row>
      <xdr:rowOff>111688</xdr:rowOff>
    </xdr:from>
    <xdr:ext cx="534377" cy="259045"/>
    <xdr:sp macro="" textlink="">
      <xdr:nvSpPr>
        <xdr:cNvPr id="256" name="n_2mainValue【橋りょう・トンネル】&#10;一人当たり有形固定資産（償却資産）額">
          <a:extLst>
            <a:ext uri="{FF2B5EF4-FFF2-40B4-BE49-F238E27FC236}">
              <a16:creationId xmlns:a16="http://schemas.microsoft.com/office/drawing/2014/main" id="{BF94AB4A-DC8B-4755-B858-FFBEE3913208}"/>
            </a:ext>
          </a:extLst>
        </xdr:cNvPr>
        <xdr:cNvSpPr txBox="1"/>
      </xdr:nvSpPr>
      <xdr:spPr>
        <a:xfrm>
          <a:off x="7641101" y="10913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63</xdr:row>
      <xdr:rowOff>113444</xdr:rowOff>
    </xdr:from>
    <xdr:ext cx="534377" cy="259045"/>
    <xdr:sp macro="" textlink="">
      <xdr:nvSpPr>
        <xdr:cNvPr id="257" name="n_3mainValue【橋りょう・トンネル】&#10;一人当たり有形固定資産（償却資産）額">
          <a:extLst>
            <a:ext uri="{FF2B5EF4-FFF2-40B4-BE49-F238E27FC236}">
              <a16:creationId xmlns:a16="http://schemas.microsoft.com/office/drawing/2014/main" id="{CF4C2220-50DF-4EFC-953B-3246944F9CD8}"/>
            </a:ext>
          </a:extLst>
        </xdr:cNvPr>
        <xdr:cNvSpPr txBox="1"/>
      </xdr:nvSpPr>
      <xdr:spPr>
        <a:xfrm>
          <a:off x="6854971" y="10914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63</xdr:row>
      <xdr:rowOff>111105</xdr:rowOff>
    </xdr:from>
    <xdr:ext cx="534377" cy="259045"/>
    <xdr:sp macro="" textlink="">
      <xdr:nvSpPr>
        <xdr:cNvPr id="258" name="n_4mainValue【橋りょう・トンネル】&#10;一人当たり有形固定資産（償却資産）額">
          <a:extLst>
            <a:ext uri="{FF2B5EF4-FFF2-40B4-BE49-F238E27FC236}">
              <a16:creationId xmlns:a16="http://schemas.microsoft.com/office/drawing/2014/main" id="{108ACFAF-F600-4C29-AD7D-BB46D0739BE7}"/>
            </a:ext>
          </a:extLst>
        </xdr:cNvPr>
        <xdr:cNvSpPr txBox="1"/>
      </xdr:nvSpPr>
      <xdr:spPr>
        <a:xfrm>
          <a:off x="6038361" y="10912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9" name="正方形/長方形 258">
          <a:extLst>
            <a:ext uri="{FF2B5EF4-FFF2-40B4-BE49-F238E27FC236}">
              <a16:creationId xmlns:a16="http://schemas.microsoft.com/office/drawing/2014/main" id="{55BDCECB-C9C0-454D-A806-00DC99CDC6F8}"/>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0" name="正方形/長方形 259">
          <a:extLst>
            <a:ext uri="{FF2B5EF4-FFF2-40B4-BE49-F238E27FC236}">
              <a16:creationId xmlns:a16="http://schemas.microsoft.com/office/drawing/2014/main" id="{EB907B48-42E6-432C-8B1E-02FE02264BA5}"/>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1" name="正方形/長方形 260">
          <a:extLst>
            <a:ext uri="{FF2B5EF4-FFF2-40B4-BE49-F238E27FC236}">
              <a16:creationId xmlns:a16="http://schemas.microsoft.com/office/drawing/2014/main" id="{BE4CF900-D7A8-4932-BE99-0889417C53DE}"/>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2" name="正方形/長方形 261">
          <a:extLst>
            <a:ext uri="{FF2B5EF4-FFF2-40B4-BE49-F238E27FC236}">
              <a16:creationId xmlns:a16="http://schemas.microsoft.com/office/drawing/2014/main" id="{E7944823-36F4-47A2-87B3-DE80E6E0B2CE}"/>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3" name="正方形/長方形 262">
          <a:extLst>
            <a:ext uri="{FF2B5EF4-FFF2-40B4-BE49-F238E27FC236}">
              <a16:creationId xmlns:a16="http://schemas.microsoft.com/office/drawing/2014/main" id="{35987E71-0B58-4115-AFE5-98466A989537}"/>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4" name="正方形/長方形 263">
          <a:extLst>
            <a:ext uri="{FF2B5EF4-FFF2-40B4-BE49-F238E27FC236}">
              <a16:creationId xmlns:a16="http://schemas.microsoft.com/office/drawing/2014/main" id="{61A63169-CB31-40A7-BC91-1BC065986C31}"/>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5" name="正方形/長方形 264">
          <a:extLst>
            <a:ext uri="{FF2B5EF4-FFF2-40B4-BE49-F238E27FC236}">
              <a16:creationId xmlns:a16="http://schemas.microsoft.com/office/drawing/2014/main" id="{7B90ADC8-3743-4681-8B8A-8A596CF34CAD}"/>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6" name="正方形/長方形 265">
          <a:extLst>
            <a:ext uri="{FF2B5EF4-FFF2-40B4-BE49-F238E27FC236}">
              <a16:creationId xmlns:a16="http://schemas.microsoft.com/office/drawing/2014/main" id="{A0B9C0F9-3C3F-4182-AF21-6F162DC71639}"/>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7" name="テキスト ボックス 266">
          <a:extLst>
            <a:ext uri="{FF2B5EF4-FFF2-40B4-BE49-F238E27FC236}">
              <a16:creationId xmlns:a16="http://schemas.microsoft.com/office/drawing/2014/main" id="{51BFAEE3-03FA-40B5-873F-94F37D833BFE}"/>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8" name="直線コネクタ 267">
          <a:extLst>
            <a:ext uri="{FF2B5EF4-FFF2-40B4-BE49-F238E27FC236}">
              <a16:creationId xmlns:a16="http://schemas.microsoft.com/office/drawing/2014/main" id="{AA7475B1-0C48-45D1-9847-8F64A75EC501}"/>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9" name="テキスト ボックス 268">
          <a:extLst>
            <a:ext uri="{FF2B5EF4-FFF2-40B4-BE49-F238E27FC236}">
              <a16:creationId xmlns:a16="http://schemas.microsoft.com/office/drawing/2014/main" id="{27C6907F-23E8-453F-9747-9E1A347B065B}"/>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0" name="直線コネクタ 269">
          <a:extLst>
            <a:ext uri="{FF2B5EF4-FFF2-40B4-BE49-F238E27FC236}">
              <a16:creationId xmlns:a16="http://schemas.microsoft.com/office/drawing/2014/main" id="{9F7C5BFD-C4F6-4841-B57B-2EAC49600936}"/>
            </a:ext>
          </a:extLst>
        </xdr:cNvPr>
        <xdr:cNvCxnSpPr/>
      </xdr:nvCxnSpPr>
      <xdr:spPr>
        <a:xfrm>
          <a:off x="685800" y="1491723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86</xdr:row>
      <xdr:rowOff>26506</xdr:rowOff>
    </xdr:from>
    <xdr:ext cx="403059" cy="259045"/>
    <xdr:sp macro="" textlink="">
      <xdr:nvSpPr>
        <xdr:cNvPr id="271" name="テキスト ボックス 270">
          <a:extLst>
            <a:ext uri="{FF2B5EF4-FFF2-40B4-BE49-F238E27FC236}">
              <a16:creationId xmlns:a16="http://schemas.microsoft.com/office/drawing/2014/main" id="{2ED4D4DC-39D5-499E-8AE1-E5A72D6B24CF}"/>
            </a:ext>
          </a:extLst>
        </xdr:cNvPr>
        <xdr:cNvSpPr txBox="1"/>
      </xdr:nvSpPr>
      <xdr:spPr>
        <a:xfrm>
          <a:off x="343701" y="1476739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2" name="直線コネクタ 271">
          <a:extLst>
            <a:ext uri="{FF2B5EF4-FFF2-40B4-BE49-F238E27FC236}">
              <a16:creationId xmlns:a16="http://schemas.microsoft.com/office/drawing/2014/main" id="{25186729-721B-433B-9BFC-D32CA62E8993}"/>
            </a:ext>
          </a:extLst>
        </xdr:cNvPr>
        <xdr:cNvCxnSpPr/>
      </xdr:nvCxnSpPr>
      <xdr:spPr>
        <a:xfrm>
          <a:off x="685800" y="1459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3" name="テキスト ボックス 272">
          <a:extLst>
            <a:ext uri="{FF2B5EF4-FFF2-40B4-BE49-F238E27FC236}">
              <a16:creationId xmlns:a16="http://schemas.microsoft.com/office/drawing/2014/main" id="{963C35F9-3288-429C-A407-471633104B14}"/>
            </a:ext>
          </a:extLst>
        </xdr:cNvPr>
        <xdr:cNvSpPr txBox="1"/>
      </xdr:nvSpPr>
      <xdr:spPr>
        <a:xfrm>
          <a:off x="343701" y="1444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4" name="直線コネクタ 273">
          <a:extLst>
            <a:ext uri="{FF2B5EF4-FFF2-40B4-BE49-F238E27FC236}">
              <a16:creationId xmlns:a16="http://schemas.microsoft.com/office/drawing/2014/main" id="{14692AA1-F391-460F-9B88-AA8C48DBFD18}"/>
            </a:ext>
          </a:extLst>
        </xdr:cNvPr>
        <xdr:cNvCxnSpPr/>
      </xdr:nvCxnSpPr>
      <xdr:spPr>
        <a:xfrm>
          <a:off x="685800" y="1425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5" name="テキスト ボックス 274">
          <a:extLst>
            <a:ext uri="{FF2B5EF4-FFF2-40B4-BE49-F238E27FC236}">
              <a16:creationId xmlns:a16="http://schemas.microsoft.com/office/drawing/2014/main" id="{31DAABBA-334A-4BDC-9B46-9969B28756C1}"/>
            </a:ext>
          </a:extLst>
        </xdr:cNvPr>
        <xdr:cNvSpPr txBox="1"/>
      </xdr:nvSpPr>
      <xdr:spPr>
        <a:xfrm>
          <a:off x="343701" y="1411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6" name="直線コネクタ 275">
          <a:extLst>
            <a:ext uri="{FF2B5EF4-FFF2-40B4-BE49-F238E27FC236}">
              <a16:creationId xmlns:a16="http://schemas.microsoft.com/office/drawing/2014/main" id="{30255CFA-541A-4AF7-BFB0-C2A4A356B9AF}"/>
            </a:ext>
          </a:extLst>
        </xdr:cNvPr>
        <xdr:cNvCxnSpPr/>
      </xdr:nvCxnSpPr>
      <xdr:spPr>
        <a:xfrm>
          <a:off x="685800" y="1393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77" name="テキスト ボックス 276">
          <a:extLst>
            <a:ext uri="{FF2B5EF4-FFF2-40B4-BE49-F238E27FC236}">
              <a16:creationId xmlns:a16="http://schemas.microsoft.com/office/drawing/2014/main" id="{D60F722D-0901-4E2A-AE13-1B601849F30B}"/>
            </a:ext>
          </a:extLst>
        </xdr:cNvPr>
        <xdr:cNvSpPr txBox="1"/>
      </xdr:nvSpPr>
      <xdr:spPr>
        <a:xfrm>
          <a:off x="34370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78" name="直線コネクタ 277">
          <a:extLst>
            <a:ext uri="{FF2B5EF4-FFF2-40B4-BE49-F238E27FC236}">
              <a16:creationId xmlns:a16="http://schemas.microsoft.com/office/drawing/2014/main" id="{EA0FD37C-F754-4190-9B5D-D6248B6CB34D}"/>
            </a:ext>
          </a:extLst>
        </xdr:cNvPr>
        <xdr:cNvCxnSpPr/>
      </xdr:nvCxnSpPr>
      <xdr:spPr>
        <a:xfrm>
          <a:off x="685800" y="1360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79" name="テキスト ボックス 278">
          <a:extLst>
            <a:ext uri="{FF2B5EF4-FFF2-40B4-BE49-F238E27FC236}">
              <a16:creationId xmlns:a16="http://schemas.microsoft.com/office/drawing/2014/main" id="{95511A73-7661-44EC-A006-CAF6683891A0}"/>
            </a:ext>
          </a:extLst>
        </xdr:cNvPr>
        <xdr:cNvSpPr txBox="1"/>
      </xdr:nvSpPr>
      <xdr:spPr>
        <a:xfrm>
          <a:off x="343701" y="1346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0" name="直線コネクタ 279">
          <a:extLst>
            <a:ext uri="{FF2B5EF4-FFF2-40B4-BE49-F238E27FC236}">
              <a16:creationId xmlns:a16="http://schemas.microsoft.com/office/drawing/2014/main" id="{A214DC8B-F0ED-466B-AC2E-3085E669A988}"/>
            </a:ext>
          </a:extLst>
        </xdr:cNvPr>
        <xdr:cNvCxnSpPr/>
      </xdr:nvCxnSpPr>
      <xdr:spPr>
        <a:xfrm>
          <a:off x="685800" y="1328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108148</xdr:rowOff>
    </xdr:from>
    <xdr:ext cx="403059" cy="259045"/>
    <xdr:sp macro="" textlink="">
      <xdr:nvSpPr>
        <xdr:cNvPr id="281" name="テキスト ボックス 280">
          <a:extLst>
            <a:ext uri="{FF2B5EF4-FFF2-40B4-BE49-F238E27FC236}">
              <a16:creationId xmlns:a16="http://schemas.microsoft.com/office/drawing/2014/main" id="{66C9E70D-8494-46DD-971F-2B4008C18961}"/>
            </a:ext>
          </a:extLst>
        </xdr:cNvPr>
        <xdr:cNvSpPr txBox="1"/>
      </xdr:nvSpPr>
      <xdr:spPr>
        <a:xfrm>
          <a:off x="343701" y="131364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2" name="直線コネクタ 281">
          <a:extLst>
            <a:ext uri="{FF2B5EF4-FFF2-40B4-BE49-F238E27FC236}">
              <a16:creationId xmlns:a16="http://schemas.microsoft.com/office/drawing/2014/main" id="{70E81AD5-90F1-4D97-A872-833E4689A3E0}"/>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3" name="テキスト ボックス 282">
          <a:extLst>
            <a:ext uri="{FF2B5EF4-FFF2-40B4-BE49-F238E27FC236}">
              <a16:creationId xmlns:a16="http://schemas.microsoft.com/office/drawing/2014/main" id="{8265C402-11B5-469B-B49E-D82A1B812C71}"/>
            </a:ext>
          </a:extLst>
        </xdr:cNvPr>
        <xdr:cNvSpPr txBox="1"/>
      </xdr:nvSpPr>
      <xdr:spPr>
        <a:xfrm>
          <a:off x="343701" y="12813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4" name="【公営住宅】&#10;有形固定資産減価償却率グラフ枠">
          <a:extLst>
            <a:ext uri="{FF2B5EF4-FFF2-40B4-BE49-F238E27FC236}">
              <a16:creationId xmlns:a16="http://schemas.microsoft.com/office/drawing/2014/main" id="{2A485C35-3070-4E29-B2E8-FCDDBD2C6F45}"/>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21771</xdr:rowOff>
    </xdr:from>
    <xdr:to>
      <xdr:col>24</xdr:col>
      <xdr:colOff>62865</xdr:colOff>
      <xdr:row>85</xdr:row>
      <xdr:rowOff>157299</xdr:rowOff>
    </xdr:to>
    <xdr:cxnSp macro="">
      <xdr:nvCxnSpPr>
        <xdr:cNvPr id="285" name="直線コネクタ 284">
          <a:extLst>
            <a:ext uri="{FF2B5EF4-FFF2-40B4-BE49-F238E27FC236}">
              <a16:creationId xmlns:a16="http://schemas.microsoft.com/office/drawing/2014/main" id="{B1139875-4A02-47D0-81EC-CECCA4E754E4}"/>
            </a:ext>
          </a:extLst>
        </xdr:cNvPr>
        <xdr:cNvCxnSpPr/>
      </xdr:nvCxnSpPr>
      <xdr:spPr>
        <a:xfrm flipV="1">
          <a:off x="4173855" y="13391061"/>
          <a:ext cx="0" cy="13413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161126</xdr:rowOff>
    </xdr:from>
    <xdr:ext cx="405111" cy="259045"/>
    <xdr:sp macro="" textlink="">
      <xdr:nvSpPr>
        <xdr:cNvPr id="286" name="【公営住宅】&#10;有形固定資産減価償却率最小値テキスト">
          <a:extLst>
            <a:ext uri="{FF2B5EF4-FFF2-40B4-BE49-F238E27FC236}">
              <a16:creationId xmlns:a16="http://schemas.microsoft.com/office/drawing/2014/main" id="{3575FCCA-2078-4603-81E1-2A1537D2CC2A}"/>
            </a:ext>
          </a:extLst>
        </xdr:cNvPr>
        <xdr:cNvSpPr txBox="1"/>
      </xdr:nvSpPr>
      <xdr:spPr>
        <a:xfrm>
          <a:off x="4212590" y="147362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157299</xdr:rowOff>
    </xdr:from>
    <xdr:to>
      <xdr:col>24</xdr:col>
      <xdr:colOff>152400</xdr:colOff>
      <xdr:row>85</xdr:row>
      <xdr:rowOff>157299</xdr:rowOff>
    </xdr:to>
    <xdr:cxnSp macro="">
      <xdr:nvCxnSpPr>
        <xdr:cNvPr id="287" name="直線コネクタ 286">
          <a:extLst>
            <a:ext uri="{FF2B5EF4-FFF2-40B4-BE49-F238E27FC236}">
              <a16:creationId xmlns:a16="http://schemas.microsoft.com/office/drawing/2014/main" id="{B73B86DB-7853-4C97-B8F4-8C6F7EA15384}"/>
            </a:ext>
          </a:extLst>
        </xdr:cNvPr>
        <xdr:cNvCxnSpPr/>
      </xdr:nvCxnSpPr>
      <xdr:spPr>
        <a:xfrm>
          <a:off x="4112260" y="1473245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139898</xdr:rowOff>
    </xdr:from>
    <xdr:ext cx="405111" cy="259045"/>
    <xdr:sp macro="" textlink="">
      <xdr:nvSpPr>
        <xdr:cNvPr id="288" name="【公営住宅】&#10;有形固定資産減価償却率最大値テキスト">
          <a:extLst>
            <a:ext uri="{FF2B5EF4-FFF2-40B4-BE49-F238E27FC236}">
              <a16:creationId xmlns:a16="http://schemas.microsoft.com/office/drawing/2014/main" id="{9B2BCEB9-55C0-48BB-BE37-F626001D9CFD}"/>
            </a:ext>
          </a:extLst>
        </xdr:cNvPr>
        <xdr:cNvSpPr txBox="1"/>
      </xdr:nvSpPr>
      <xdr:spPr>
        <a:xfrm>
          <a:off x="4212590" y="13166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21771</xdr:rowOff>
    </xdr:from>
    <xdr:to>
      <xdr:col>24</xdr:col>
      <xdr:colOff>152400</xdr:colOff>
      <xdr:row>78</xdr:row>
      <xdr:rowOff>21771</xdr:rowOff>
    </xdr:to>
    <xdr:cxnSp macro="">
      <xdr:nvCxnSpPr>
        <xdr:cNvPr id="289" name="直線コネクタ 288">
          <a:extLst>
            <a:ext uri="{FF2B5EF4-FFF2-40B4-BE49-F238E27FC236}">
              <a16:creationId xmlns:a16="http://schemas.microsoft.com/office/drawing/2014/main" id="{1324EF98-B461-4BFC-85ED-B1ED29033A4F}"/>
            </a:ext>
          </a:extLst>
        </xdr:cNvPr>
        <xdr:cNvCxnSpPr/>
      </xdr:nvCxnSpPr>
      <xdr:spPr>
        <a:xfrm>
          <a:off x="4112260" y="133910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11809</xdr:rowOff>
    </xdr:from>
    <xdr:ext cx="405111" cy="259045"/>
    <xdr:sp macro="" textlink="">
      <xdr:nvSpPr>
        <xdr:cNvPr id="290" name="【公営住宅】&#10;有形固定資産減価償却率平均値テキスト">
          <a:extLst>
            <a:ext uri="{FF2B5EF4-FFF2-40B4-BE49-F238E27FC236}">
              <a16:creationId xmlns:a16="http://schemas.microsoft.com/office/drawing/2014/main" id="{B72E4CEF-803C-4087-94AC-8B753BF97EC6}"/>
            </a:ext>
          </a:extLst>
        </xdr:cNvPr>
        <xdr:cNvSpPr txBox="1"/>
      </xdr:nvSpPr>
      <xdr:spPr>
        <a:xfrm>
          <a:off x="4212590" y="1407451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160382</xdr:rowOff>
    </xdr:from>
    <xdr:to>
      <xdr:col>24</xdr:col>
      <xdr:colOff>114300</xdr:colOff>
      <xdr:row>83</xdr:row>
      <xdr:rowOff>90532</xdr:rowOff>
    </xdr:to>
    <xdr:sp macro="" textlink="">
      <xdr:nvSpPr>
        <xdr:cNvPr id="291" name="フローチャート: 判断 290">
          <a:extLst>
            <a:ext uri="{FF2B5EF4-FFF2-40B4-BE49-F238E27FC236}">
              <a16:creationId xmlns:a16="http://schemas.microsoft.com/office/drawing/2014/main" id="{28026A01-61D5-4DB4-B16C-DABAD90F750B}"/>
            </a:ext>
          </a:extLst>
        </xdr:cNvPr>
        <xdr:cNvSpPr/>
      </xdr:nvSpPr>
      <xdr:spPr>
        <a:xfrm>
          <a:off x="4131310" y="14221187"/>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111398</xdr:rowOff>
    </xdr:from>
    <xdr:to>
      <xdr:col>20</xdr:col>
      <xdr:colOff>38100</xdr:colOff>
      <xdr:row>83</xdr:row>
      <xdr:rowOff>41548</xdr:rowOff>
    </xdr:to>
    <xdr:sp macro="" textlink="">
      <xdr:nvSpPr>
        <xdr:cNvPr id="292" name="フローチャート: 判断 291">
          <a:extLst>
            <a:ext uri="{FF2B5EF4-FFF2-40B4-BE49-F238E27FC236}">
              <a16:creationId xmlns:a16="http://schemas.microsoft.com/office/drawing/2014/main" id="{F29995D1-2CE3-4F3C-8940-0C64F3B14669}"/>
            </a:ext>
          </a:extLst>
        </xdr:cNvPr>
        <xdr:cNvSpPr/>
      </xdr:nvSpPr>
      <xdr:spPr>
        <a:xfrm>
          <a:off x="3388360" y="1417029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75474</xdr:rowOff>
    </xdr:from>
    <xdr:to>
      <xdr:col>15</xdr:col>
      <xdr:colOff>101600</xdr:colOff>
      <xdr:row>83</xdr:row>
      <xdr:rowOff>5624</xdr:rowOff>
    </xdr:to>
    <xdr:sp macro="" textlink="">
      <xdr:nvSpPr>
        <xdr:cNvPr id="293" name="フローチャート: 判断 292">
          <a:extLst>
            <a:ext uri="{FF2B5EF4-FFF2-40B4-BE49-F238E27FC236}">
              <a16:creationId xmlns:a16="http://schemas.microsoft.com/office/drawing/2014/main" id="{1E9C18E1-F717-4664-B0B7-052B64863AE3}"/>
            </a:ext>
          </a:extLst>
        </xdr:cNvPr>
        <xdr:cNvSpPr/>
      </xdr:nvSpPr>
      <xdr:spPr>
        <a:xfrm>
          <a:off x="2571750" y="1413437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39551</xdr:rowOff>
    </xdr:from>
    <xdr:to>
      <xdr:col>10</xdr:col>
      <xdr:colOff>165100</xdr:colOff>
      <xdr:row>82</xdr:row>
      <xdr:rowOff>141151</xdr:rowOff>
    </xdr:to>
    <xdr:sp macro="" textlink="">
      <xdr:nvSpPr>
        <xdr:cNvPr id="294" name="フローチャート: 判断 293">
          <a:extLst>
            <a:ext uri="{FF2B5EF4-FFF2-40B4-BE49-F238E27FC236}">
              <a16:creationId xmlns:a16="http://schemas.microsoft.com/office/drawing/2014/main" id="{B13325D8-D966-415C-8D45-0FE9BA5F705B}"/>
            </a:ext>
          </a:extLst>
        </xdr:cNvPr>
        <xdr:cNvSpPr/>
      </xdr:nvSpPr>
      <xdr:spPr>
        <a:xfrm>
          <a:off x="1774190" y="14098451"/>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6894</xdr:rowOff>
    </xdr:from>
    <xdr:to>
      <xdr:col>6</xdr:col>
      <xdr:colOff>38100</xdr:colOff>
      <xdr:row>82</xdr:row>
      <xdr:rowOff>108494</xdr:rowOff>
    </xdr:to>
    <xdr:sp macro="" textlink="">
      <xdr:nvSpPr>
        <xdr:cNvPr id="295" name="フローチャート: 判断 294">
          <a:extLst>
            <a:ext uri="{FF2B5EF4-FFF2-40B4-BE49-F238E27FC236}">
              <a16:creationId xmlns:a16="http://schemas.microsoft.com/office/drawing/2014/main" id="{7F1E4088-661A-4437-A484-3D3BFD3741B8}"/>
            </a:ext>
          </a:extLst>
        </xdr:cNvPr>
        <xdr:cNvSpPr/>
      </xdr:nvSpPr>
      <xdr:spPr>
        <a:xfrm>
          <a:off x="988060" y="1406769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7CE3BA3D-D406-4ACA-B1E3-7CEF37D70C46}"/>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79E94085-E787-48E2-8376-060EA8F9EC66}"/>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CE0B515D-AB5A-4676-8731-8D5318F4362D}"/>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6BC7006A-4816-49E6-B418-94130528323E}"/>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D39F7D37-0B60-4100-BFAD-FEB68E5C3D35}"/>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150586</xdr:rowOff>
    </xdr:from>
    <xdr:to>
      <xdr:col>24</xdr:col>
      <xdr:colOff>114300</xdr:colOff>
      <xdr:row>85</xdr:row>
      <xdr:rowOff>80736</xdr:rowOff>
    </xdr:to>
    <xdr:sp macro="" textlink="">
      <xdr:nvSpPr>
        <xdr:cNvPr id="301" name="楕円 300">
          <a:extLst>
            <a:ext uri="{FF2B5EF4-FFF2-40B4-BE49-F238E27FC236}">
              <a16:creationId xmlns:a16="http://schemas.microsoft.com/office/drawing/2014/main" id="{75ABD03B-2B7C-407C-8CFE-6B39C9FCDD2C}"/>
            </a:ext>
          </a:extLst>
        </xdr:cNvPr>
        <xdr:cNvSpPr/>
      </xdr:nvSpPr>
      <xdr:spPr>
        <a:xfrm>
          <a:off x="4131310" y="1455238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129013</xdr:rowOff>
    </xdr:from>
    <xdr:ext cx="405111" cy="259045"/>
    <xdr:sp macro="" textlink="">
      <xdr:nvSpPr>
        <xdr:cNvPr id="302" name="【公営住宅】&#10;有形固定資産減価償却率該当値テキスト">
          <a:extLst>
            <a:ext uri="{FF2B5EF4-FFF2-40B4-BE49-F238E27FC236}">
              <a16:creationId xmlns:a16="http://schemas.microsoft.com/office/drawing/2014/main" id="{1B11973E-3457-4655-908A-0DA7461CE034}"/>
            </a:ext>
          </a:extLst>
        </xdr:cNvPr>
        <xdr:cNvSpPr txBox="1"/>
      </xdr:nvSpPr>
      <xdr:spPr>
        <a:xfrm>
          <a:off x="4212590" y="14534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117929</xdr:rowOff>
    </xdr:from>
    <xdr:to>
      <xdr:col>20</xdr:col>
      <xdr:colOff>38100</xdr:colOff>
      <xdr:row>85</xdr:row>
      <xdr:rowOff>48079</xdr:rowOff>
    </xdr:to>
    <xdr:sp macro="" textlink="">
      <xdr:nvSpPr>
        <xdr:cNvPr id="303" name="楕円 302">
          <a:extLst>
            <a:ext uri="{FF2B5EF4-FFF2-40B4-BE49-F238E27FC236}">
              <a16:creationId xmlns:a16="http://schemas.microsoft.com/office/drawing/2014/main" id="{6A82D839-549F-41D5-AA7C-DFE50E897FD3}"/>
            </a:ext>
          </a:extLst>
        </xdr:cNvPr>
        <xdr:cNvSpPr/>
      </xdr:nvSpPr>
      <xdr:spPr>
        <a:xfrm>
          <a:off x="3388360" y="1451972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168729</xdr:rowOff>
    </xdr:from>
    <xdr:to>
      <xdr:col>24</xdr:col>
      <xdr:colOff>63500</xdr:colOff>
      <xdr:row>85</xdr:row>
      <xdr:rowOff>29936</xdr:rowOff>
    </xdr:to>
    <xdr:cxnSp macro="">
      <xdr:nvCxnSpPr>
        <xdr:cNvPr id="304" name="直線コネクタ 303">
          <a:extLst>
            <a:ext uri="{FF2B5EF4-FFF2-40B4-BE49-F238E27FC236}">
              <a16:creationId xmlns:a16="http://schemas.microsoft.com/office/drawing/2014/main" id="{0805B51A-435F-4201-AC3A-D7E4CEE3C8DC}"/>
            </a:ext>
          </a:extLst>
        </xdr:cNvPr>
        <xdr:cNvCxnSpPr/>
      </xdr:nvCxnSpPr>
      <xdr:spPr>
        <a:xfrm>
          <a:off x="3431540" y="14574339"/>
          <a:ext cx="742950" cy="26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88537</xdr:rowOff>
    </xdr:from>
    <xdr:to>
      <xdr:col>15</xdr:col>
      <xdr:colOff>101600</xdr:colOff>
      <xdr:row>85</xdr:row>
      <xdr:rowOff>18687</xdr:rowOff>
    </xdr:to>
    <xdr:sp macro="" textlink="">
      <xdr:nvSpPr>
        <xdr:cNvPr id="305" name="楕円 304">
          <a:extLst>
            <a:ext uri="{FF2B5EF4-FFF2-40B4-BE49-F238E27FC236}">
              <a16:creationId xmlns:a16="http://schemas.microsoft.com/office/drawing/2014/main" id="{2CE2D511-AFDC-47F7-843D-FF0C0F50E5BA}"/>
            </a:ext>
          </a:extLst>
        </xdr:cNvPr>
        <xdr:cNvSpPr/>
      </xdr:nvSpPr>
      <xdr:spPr>
        <a:xfrm>
          <a:off x="2571750" y="14494147"/>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139337</xdr:rowOff>
    </xdr:from>
    <xdr:to>
      <xdr:col>19</xdr:col>
      <xdr:colOff>177800</xdr:colOff>
      <xdr:row>84</xdr:row>
      <xdr:rowOff>168729</xdr:rowOff>
    </xdr:to>
    <xdr:cxnSp macro="">
      <xdr:nvCxnSpPr>
        <xdr:cNvPr id="306" name="直線コネクタ 305">
          <a:extLst>
            <a:ext uri="{FF2B5EF4-FFF2-40B4-BE49-F238E27FC236}">
              <a16:creationId xmlns:a16="http://schemas.microsoft.com/office/drawing/2014/main" id="{491E5E7F-88E2-4802-9C29-C6D89B0CF1DA}"/>
            </a:ext>
          </a:extLst>
        </xdr:cNvPr>
        <xdr:cNvCxnSpPr/>
      </xdr:nvCxnSpPr>
      <xdr:spPr>
        <a:xfrm>
          <a:off x="2626360" y="14537327"/>
          <a:ext cx="80518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55880</xdr:rowOff>
    </xdr:from>
    <xdr:to>
      <xdr:col>10</xdr:col>
      <xdr:colOff>165100</xdr:colOff>
      <xdr:row>84</xdr:row>
      <xdr:rowOff>157480</xdr:rowOff>
    </xdr:to>
    <xdr:sp macro="" textlink="">
      <xdr:nvSpPr>
        <xdr:cNvPr id="307" name="楕円 306">
          <a:extLst>
            <a:ext uri="{FF2B5EF4-FFF2-40B4-BE49-F238E27FC236}">
              <a16:creationId xmlns:a16="http://schemas.microsoft.com/office/drawing/2014/main" id="{E0D631C4-247A-48F8-ABD2-C13DD4EFDC6D}"/>
            </a:ext>
          </a:extLst>
        </xdr:cNvPr>
        <xdr:cNvSpPr/>
      </xdr:nvSpPr>
      <xdr:spPr>
        <a:xfrm>
          <a:off x="1774190" y="14461490"/>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106680</xdr:rowOff>
    </xdr:from>
    <xdr:to>
      <xdr:col>15</xdr:col>
      <xdr:colOff>50800</xdr:colOff>
      <xdr:row>84</xdr:row>
      <xdr:rowOff>139337</xdr:rowOff>
    </xdr:to>
    <xdr:cxnSp macro="">
      <xdr:nvCxnSpPr>
        <xdr:cNvPr id="308" name="直線コネクタ 307">
          <a:extLst>
            <a:ext uri="{FF2B5EF4-FFF2-40B4-BE49-F238E27FC236}">
              <a16:creationId xmlns:a16="http://schemas.microsoft.com/office/drawing/2014/main" id="{A1E6B774-4F1D-4DA6-8331-DCFC5F2B81A3}"/>
            </a:ext>
          </a:extLst>
        </xdr:cNvPr>
        <xdr:cNvCxnSpPr/>
      </xdr:nvCxnSpPr>
      <xdr:spPr>
        <a:xfrm>
          <a:off x="1828800" y="14506575"/>
          <a:ext cx="797560" cy="3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23223</xdr:rowOff>
    </xdr:from>
    <xdr:to>
      <xdr:col>6</xdr:col>
      <xdr:colOff>38100</xdr:colOff>
      <xdr:row>84</xdr:row>
      <xdr:rowOff>124823</xdr:rowOff>
    </xdr:to>
    <xdr:sp macro="" textlink="">
      <xdr:nvSpPr>
        <xdr:cNvPr id="309" name="楕円 308">
          <a:extLst>
            <a:ext uri="{FF2B5EF4-FFF2-40B4-BE49-F238E27FC236}">
              <a16:creationId xmlns:a16="http://schemas.microsoft.com/office/drawing/2014/main" id="{7F03E512-D9D9-4887-B21F-F714670A15D9}"/>
            </a:ext>
          </a:extLst>
        </xdr:cNvPr>
        <xdr:cNvSpPr/>
      </xdr:nvSpPr>
      <xdr:spPr>
        <a:xfrm>
          <a:off x="988060" y="14421213"/>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74023</xdr:rowOff>
    </xdr:from>
    <xdr:to>
      <xdr:col>10</xdr:col>
      <xdr:colOff>114300</xdr:colOff>
      <xdr:row>84</xdr:row>
      <xdr:rowOff>106680</xdr:rowOff>
    </xdr:to>
    <xdr:cxnSp macro="">
      <xdr:nvCxnSpPr>
        <xdr:cNvPr id="310" name="直線コネクタ 309">
          <a:extLst>
            <a:ext uri="{FF2B5EF4-FFF2-40B4-BE49-F238E27FC236}">
              <a16:creationId xmlns:a16="http://schemas.microsoft.com/office/drawing/2014/main" id="{363D3A7F-4F27-40E4-80C0-D1D2995321A7}"/>
            </a:ext>
          </a:extLst>
        </xdr:cNvPr>
        <xdr:cNvCxnSpPr/>
      </xdr:nvCxnSpPr>
      <xdr:spPr>
        <a:xfrm>
          <a:off x="1031240" y="14475823"/>
          <a:ext cx="797560" cy="3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58075</xdr:rowOff>
    </xdr:from>
    <xdr:ext cx="405111" cy="259045"/>
    <xdr:sp macro="" textlink="">
      <xdr:nvSpPr>
        <xdr:cNvPr id="311" name="n_1aveValue【公営住宅】&#10;有形固定資産減価償却率">
          <a:extLst>
            <a:ext uri="{FF2B5EF4-FFF2-40B4-BE49-F238E27FC236}">
              <a16:creationId xmlns:a16="http://schemas.microsoft.com/office/drawing/2014/main" id="{604526DA-195E-48B7-B2C9-F85B0F260AC9}"/>
            </a:ext>
          </a:extLst>
        </xdr:cNvPr>
        <xdr:cNvSpPr txBox="1"/>
      </xdr:nvSpPr>
      <xdr:spPr>
        <a:xfrm>
          <a:off x="3239144" y="139417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22151</xdr:rowOff>
    </xdr:from>
    <xdr:ext cx="405111" cy="259045"/>
    <xdr:sp macro="" textlink="">
      <xdr:nvSpPr>
        <xdr:cNvPr id="312" name="n_2aveValue【公営住宅】&#10;有形固定資産減価償却率">
          <a:extLst>
            <a:ext uri="{FF2B5EF4-FFF2-40B4-BE49-F238E27FC236}">
              <a16:creationId xmlns:a16="http://schemas.microsoft.com/office/drawing/2014/main" id="{B16ECE0C-9AD2-4E3E-BFB4-A6C5BD8A9FA3}"/>
            </a:ext>
          </a:extLst>
        </xdr:cNvPr>
        <xdr:cNvSpPr txBox="1"/>
      </xdr:nvSpPr>
      <xdr:spPr>
        <a:xfrm>
          <a:off x="2439044" y="13905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157678</xdr:rowOff>
    </xdr:from>
    <xdr:ext cx="405111" cy="259045"/>
    <xdr:sp macro="" textlink="">
      <xdr:nvSpPr>
        <xdr:cNvPr id="313" name="n_3aveValue【公営住宅】&#10;有形固定資産減価償却率">
          <a:extLst>
            <a:ext uri="{FF2B5EF4-FFF2-40B4-BE49-F238E27FC236}">
              <a16:creationId xmlns:a16="http://schemas.microsoft.com/office/drawing/2014/main" id="{C986B9C0-8A87-4F53-ACC6-74053CC4E814}"/>
            </a:ext>
          </a:extLst>
        </xdr:cNvPr>
        <xdr:cNvSpPr txBox="1"/>
      </xdr:nvSpPr>
      <xdr:spPr>
        <a:xfrm>
          <a:off x="1641484" y="13875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125021</xdr:rowOff>
    </xdr:from>
    <xdr:ext cx="405111" cy="259045"/>
    <xdr:sp macro="" textlink="">
      <xdr:nvSpPr>
        <xdr:cNvPr id="314" name="n_4aveValue【公営住宅】&#10;有形固定資産減価償却率">
          <a:extLst>
            <a:ext uri="{FF2B5EF4-FFF2-40B4-BE49-F238E27FC236}">
              <a16:creationId xmlns:a16="http://schemas.microsoft.com/office/drawing/2014/main" id="{086B1943-DC3A-4D49-8BEF-302F163555F0}"/>
            </a:ext>
          </a:extLst>
        </xdr:cNvPr>
        <xdr:cNvSpPr txBox="1"/>
      </xdr:nvSpPr>
      <xdr:spPr>
        <a:xfrm>
          <a:off x="855354" y="138429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39206</xdr:rowOff>
    </xdr:from>
    <xdr:ext cx="405111" cy="259045"/>
    <xdr:sp macro="" textlink="">
      <xdr:nvSpPr>
        <xdr:cNvPr id="315" name="n_1mainValue【公営住宅】&#10;有形固定資産減価償却率">
          <a:extLst>
            <a:ext uri="{FF2B5EF4-FFF2-40B4-BE49-F238E27FC236}">
              <a16:creationId xmlns:a16="http://schemas.microsoft.com/office/drawing/2014/main" id="{F51770D9-4EBB-4BA1-BDF1-27CEFDAC576D}"/>
            </a:ext>
          </a:extLst>
        </xdr:cNvPr>
        <xdr:cNvSpPr txBox="1"/>
      </xdr:nvSpPr>
      <xdr:spPr>
        <a:xfrm>
          <a:off x="3239144" y="146124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9814</xdr:rowOff>
    </xdr:from>
    <xdr:ext cx="405111" cy="259045"/>
    <xdr:sp macro="" textlink="">
      <xdr:nvSpPr>
        <xdr:cNvPr id="316" name="n_2mainValue【公営住宅】&#10;有形固定資産減価償却率">
          <a:extLst>
            <a:ext uri="{FF2B5EF4-FFF2-40B4-BE49-F238E27FC236}">
              <a16:creationId xmlns:a16="http://schemas.microsoft.com/office/drawing/2014/main" id="{BD1275C6-8ACE-4D81-B28E-87FC20AED24B}"/>
            </a:ext>
          </a:extLst>
        </xdr:cNvPr>
        <xdr:cNvSpPr txBox="1"/>
      </xdr:nvSpPr>
      <xdr:spPr>
        <a:xfrm>
          <a:off x="2439044" y="14584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148607</xdr:rowOff>
    </xdr:from>
    <xdr:ext cx="405111" cy="259045"/>
    <xdr:sp macro="" textlink="">
      <xdr:nvSpPr>
        <xdr:cNvPr id="317" name="n_3mainValue【公営住宅】&#10;有形固定資産減価償却率">
          <a:extLst>
            <a:ext uri="{FF2B5EF4-FFF2-40B4-BE49-F238E27FC236}">
              <a16:creationId xmlns:a16="http://schemas.microsoft.com/office/drawing/2014/main" id="{C1B6A9C2-D89B-4880-9048-5B94E6113682}"/>
            </a:ext>
          </a:extLst>
        </xdr:cNvPr>
        <xdr:cNvSpPr txBox="1"/>
      </xdr:nvSpPr>
      <xdr:spPr>
        <a:xfrm>
          <a:off x="1641484" y="1455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115950</xdr:rowOff>
    </xdr:from>
    <xdr:ext cx="405111" cy="259045"/>
    <xdr:sp macro="" textlink="">
      <xdr:nvSpPr>
        <xdr:cNvPr id="318" name="n_4mainValue【公営住宅】&#10;有形固定資産減価償却率">
          <a:extLst>
            <a:ext uri="{FF2B5EF4-FFF2-40B4-BE49-F238E27FC236}">
              <a16:creationId xmlns:a16="http://schemas.microsoft.com/office/drawing/2014/main" id="{60213694-93DA-492C-8BA9-12C1EF28861D}"/>
            </a:ext>
          </a:extLst>
        </xdr:cNvPr>
        <xdr:cNvSpPr txBox="1"/>
      </xdr:nvSpPr>
      <xdr:spPr>
        <a:xfrm>
          <a:off x="855354" y="145177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9" name="正方形/長方形 318">
          <a:extLst>
            <a:ext uri="{FF2B5EF4-FFF2-40B4-BE49-F238E27FC236}">
              <a16:creationId xmlns:a16="http://schemas.microsoft.com/office/drawing/2014/main" id="{AB83EC67-5E38-4527-9960-C2A08C571E8A}"/>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0" name="正方形/長方形 319">
          <a:extLst>
            <a:ext uri="{FF2B5EF4-FFF2-40B4-BE49-F238E27FC236}">
              <a16:creationId xmlns:a16="http://schemas.microsoft.com/office/drawing/2014/main" id="{5A85698C-26BB-4659-B072-A79673C88811}"/>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1" name="正方形/長方形 320">
          <a:extLst>
            <a:ext uri="{FF2B5EF4-FFF2-40B4-BE49-F238E27FC236}">
              <a16:creationId xmlns:a16="http://schemas.microsoft.com/office/drawing/2014/main" id="{75E9E850-8F7E-4A57-8CE3-917880B62DB6}"/>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2" name="正方形/長方形 321">
          <a:extLst>
            <a:ext uri="{FF2B5EF4-FFF2-40B4-BE49-F238E27FC236}">
              <a16:creationId xmlns:a16="http://schemas.microsoft.com/office/drawing/2014/main" id="{31A9FE12-78D8-42CF-96A8-B5F647A80FB0}"/>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3" name="正方形/長方形 322">
          <a:extLst>
            <a:ext uri="{FF2B5EF4-FFF2-40B4-BE49-F238E27FC236}">
              <a16:creationId xmlns:a16="http://schemas.microsoft.com/office/drawing/2014/main" id="{4724B4E8-C92D-4325-A3E1-E742DD7FD117}"/>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4" name="正方形/長方形 323">
          <a:extLst>
            <a:ext uri="{FF2B5EF4-FFF2-40B4-BE49-F238E27FC236}">
              <a16:creationId xmlns:a16="http://schemas.microsoft.com/office/drawing/2014/main" id="{9B734748-D8BC-4634-8D4A-5CEFF44AFC2D}"/>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5" name="正方形/長方形 324">
          <a:extLst>
            <a:ext uri="{FF2B5EF4-FFF2-40B4-BE49-F238E27FC236}">
              <a16:creationId xmlns:a16="http://schemas.microsoft.com/office/drawing/2014/main" id="{44D27BAB-A00D-4DDC-AEF4-0058FEA43507}"/>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6" name="正方形/長方形 325">
          <a:extLst>
            <a:ext uri="{FF2B5EF4-FFF2-40B4-BE49-F238E27FC236}">
              <a16:creationId xmlns:a16="http://schemas.microsoft.com/office/drawing/2014/main" id="{B96600B1-4364-4F1A-A9C6-8804C94FB8AD}"/>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7" name="テキスト ボックス 326">
          <a:extLst>
            <a:ext uri="{FF2B5EF4-FFF2-40B4-BE49-F238E27FC236}">
              <a16:creationId xmlns:a16="http://schemas.microsoft.com/office/drawing/2014/main" id="{2EA5F381-05A9-4FF3-940E-E8BD48BC6480}"/>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8" name="直線コネクタ 327">
          <a:extLst>
            <a:ext uri="{FF2B5EF4-FFF2-40B4-BE49-F238E27FC236}">
              <a16:creationId xmlns:a16="http://schemas.microsoft.com/office/drawing/2014/main" id="{B43989B5-6346-4BF9-8110-1E756DA62563}"/>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29" name="直線コネクタ 328">
          <a:extLst>
            <a:ext uri="{FF2B5EF4-FFF2-40B4-BE49-F238E27FC236}">
              <a16:creationId xmlns:a16="http://schemas.microsoft.com/office/drawing/2014/main" id="{7C6CEB07-D5C7-4D01-A349-9AE486D4D9D8}"/>
            </a:ext>
          </a:extLst>
        </xdr:cNvPr>
        <xdr:cNvCxnSpPr/>
      </xdr:nvCxnSpPr>
      <xdr:spPr>
        <a:xfrm>
          <a:off x="5960110" y="1485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0" name="テキスト ボックス 329">
          <a:extLst>
            <a:ext uri="{FF2B5EF4-FFF2-40B4-BE49-F238E27FC236}">
              <a16:creationId xmlns:a16="http://schemas.microsoft.com/office/drawing/2014/main" id="{98EE0704-B834-44AD-8326-8B035EED20FB}"/>
            </a:ext>
          </a:extLst>
        </xdr:cNvPr>
        <xdr:cNvSpPr txBox="1"/>
      </xdr:nvSpPr>
      <xdr:spPr>
        <a:xfrm>
          <a:off x="552722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1" name="直線コネクタ 330">
          <a:extLst>
            <a:ext uri="{FF2B5EF4-FFF2-40B4-BE49-F238E27FC236}">
              <a16:creationId xmlns:a16="http://schemas.microsoft.com/office/drawing/2014/main" id="{2C275A03-087C-47B0-9EA8-19395879F9C8}"/>
            </a:ext>
          </a:extLst>
        </xdr:cNvPr>
        <xdr:cNvCxnSpPr/>
      </xdr:nvCxnSpPr>
      <xdr:spPr>
        <a:xfrm>
          <a:off x="5960110" y="1447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2" name="テキスト ボックス 331">
          <a:extLst>
            <a:ext uri="{FF2B5EF4-FFF2-40B4-BE49-F238E27FC236}">
              <a16:creationId xmlns:a16="http://schemas.microsoft.com/office/drawing/2014/main" id="{99FF820F-5E9E-4C92-BB80-EDDD34644264}"/>
            </a:ext>
          </a:extLst>
        </xdr:cNvPr>
        <xdr:cNvSpPr txBox="1"/>
      </xdr:nvSpPr>
      <xdr:spPr>
        <a:xfrm>
          <a:off x="5527221" y="1433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3" name="直線コネクタ 332">
          <a:extLst>
            <a:ext uri="{FF2B5EF4-FFF2-40B4-BE49-F238E27FC236}">
              <a16:creationId xmlns:a16="http://schemas.microsoft.com/office/drawing/2014/main" id="{7F509A93-7598-4C4F-BE7E-4EDF67083E3B}"/>
            </a:ext>
          </a:extLst>
        </xdr:cNvPr>
        <xdr:cNvCxnSpPr/>
      </xdr:nvCxnSpPr>
      <xdr:spPr>
        <a:xfrm>
          <a:off x="5960110" y="1409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4" name="テキスト ボックス 333">
          <a:extLst>
            <a:ext uri="{FF2B5EF4-FFF2-40B4-BE49-F238E27FC236}">
              <a16:creationId xmlns:a16="http://schemas.microsoft.com/office/drawing/2014/main" id="{8181116A-B689-454F-9C1C-50B7DF35BF02}"/>
            </a:ext>
          </a:extLst>
        </xdr:cNvPr>
        <xdr:cNvSpPr txBox="1"/>
      </xdr:nvSpPr>
      <xdr:spPr>
        <a:xfrm>
          <a:off x="5527221" y="1395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5" name="直線コネクタ 334">
          <a:extLst>
            <a:ext uri="{FF2B5EF4-FFF2-40B4-BE49-F238E27FC236}">
              <a16:creationId xmlns:a16="http://schemas.microsoft.com/office/drawing/2014/main" id="{BF2F7A9C-ED9D-4FA4-9E4B-FF0F91562C2A}"/>
            </a:ext>
          </a:extLst>
        </xdr:cNvPr>
        <xdr:cNvCxnSpPr/>
      </xdr:nvCxnSpPr>
      <xdr:spPr>
        <a:xfrm>
          <a:off x="5960110" y="1371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6" name="テキスト ボックス 335">
          <a:extLst>
            <a:ext uri="{FF2B5EF4-FFF2-40B4-BE49-F238E27FC236}">
              <a16:creationId xmlns:a16="http://schemas.microsoft.com/office/drawing/2014/main" id="{8BC1BFC7-EF95-44BA-B2DB-E77D00928E6D}"/>
            </a:ext>
          </a:extLst>
        </xdr:cNvPr>
        <xdr:cNvSpPr txBox="1"/>
      </xdr:nvSpPr>
      <xdr:spPr>
        <a:xfrm>
          <a:off x="5527221" y="1357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37" name="直線コネクタ 336">
          <a:extLst>
            <a:ext uri="{FF2B5EF4-FFF2-40B4-BE49-F238E27FC236}">
              <a16:creationId xmlns:a16="http://schemas.microsoft.com/office/drawing/2014/main" id="{3EA9475D-1C59-4A99-8F9D-579D64E8F071}"/>
            </a:ext>
          </a:extLst>
        </xdr:cNvPr>
        <xdr:cNvCxnSpPr/>
      </xdr:nvCxnSpPr>
      <xdr:spPr>
        <a:xfrm>
          <a:off x="5960110" y="1333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38" name="テキスト ボックス 337">
          <a:extLst>
            <a:ext uri="{FF2B5EF4-FFF2-40B4-BE49-F238E27FC236}">
              <a16:creationId xmlns:a16="http://schemas.microsoft.com/office/drawing/2014/main" id="{CE877EF5-5366-462D-A7FB-E44A0068F77C}"/>
            </a:ext>
          </a:extLst>
        </xdr:cNvPr>
        <xdr:cNvSpPr txBox="1"/>
      </xdr:nvSpPr>
      <xdr:spPr>
        <a:xfrm>
          <a:off x="5527221" y="1319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19C2EA4D-F17F-4403-857E-CEC2912A9B23}"/>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0" name="テキスト ボックス 339">
          <a:extLst>
            <a:ext uri="{FF2B5EF4-FFF2-40B4-BE49-F238E27FC236}">
              <a16:creationId xmlns:a16="http://schemas.microsoft.com/office/drawing/2014/main" id="{1359A92C-44E5-4C85-9304-586FC1AD5840}"/>
            </a:ext>
          </a:extLst>
        </xdr:cNvPr>
        <xdr:cNvSpPr txBox="1"/>
      </xdr:nvSpPr>
      <xdr:spPr>
        <a:xfrm>
          <a:off x="5527221"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公営住宅】&#10;一人当たり面積グラフ枠">
          <a:extLst>
            <a:ext uri="{FF2B5EF4-FFF2-40B4-BE49-F238E27FC236}">
              <a16:creationId xmlns:a16="http://schemas.microsoft.com/office/drawing/2014/main" id="{BDA03B27-5EAE-4B4C-BDC9-55F8DD9CFCE7}"/>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82296</xdr:rowOff>
    </xdr:from>
    <xdr:to>
      <xdr:col>54</xdr:col>
      <xdr:colOff>189865</xdr:colOff>
      <xdr:row>86</xdr:row>
      <xdr:rowOff>110489</xdr:rowOff>
    </xdr:to>
    <xdr:cxnSp macro="">
      <xdr:nvCxnSpPr>
        <xdr:cNvPr id="342" name="直線コネクタ 341">
          <a:extLst>
            <a:ext uri="{FF2B5EF4-FFF2-40B4-BE49-F238E27FC236}">
              <a16:creationId xmlns:a16="http://schemas.microsoft.com/office/drawing/2014/main" id="{CCA3D5CF-F2DC-4C3E-9412-EB73871E7953}"/>
            </a:ext>
          </a:extLst>
        </xdr:cNvPr>
        <xdr:cNvCxnSpPr/>
      </xdr:nvCxnSpPr>
      <xdr:spPr>
        <a:xfrm flipV="1">
          <a:off x="9429115" y="13457301"/>
          <a:ext cx="0" cy="13959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114316</xdr:rowOff>
    </xdr:from>
    <xdr:ext cx="469744" cy="259045"/>
    <xdr:sp macro="" textlink="">
      <xdr:nvSpPr>
        <xdr:cNvPr id="343" name="【公営住宅】&#10;一人当たり面積最小値テキスト">
          <a:extLst>
            <a:ext uri="{FF2B5EF4-FFF2-40B4-BE49-F238E27FC236}">
              <a16:creationId xmlns:a16="http://schemas.microsoft.com/office/drawing/2014/main" id="{F9D2CC7D-12C4-4A28-B83E-CBA2FC10531D}"/>
            </a:ext>
          </a:extLst>
        </xdr:cNvPr>
        <xdr:cNvSpPr txBox="1"/>
      </xdr:nvSpPr>
      <xdr:spPr>
        <a:xfrm>
          <a:off x="9467850" y="14859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110489</xdr:rowOff>
    </xdr:from>
    <xdr:to>
      <xdr:col>55</xdr:col>
      <xdr:colOff>88900</xdr:colOff>
      <xdr:row>86</xdr:row>
      <xdr:rowOff>110489</xdr:rowOff>
    </xdr:to>
    <xdr:cxnSp macro="">
      <xdr:nvCxnSpPr>
        <xdr:cNvPr id="344" name="直線コネクタ 343">
          <a:extLst>
            <a:ext uri="{FF2B5EF4-FFF2-40B4-BE49-F238E27FC236}">
              <a16:creationId xmlns:a16="http://schemas.microsoft.com/office/drawing/2014/main" id="{1F801CA3-6CAD-461A-9692-DCCE32EE64B0}"/>
            </a:ext>
          </a:extLst>
        </xdr:cNvPr>
        <xdr:cNvCxnSpPr/>
      </xdr:nvCxnSpPr>
      <xdr:spPr>
        <a:xfrm>
          <a:off x="9356090" y="14853284"/>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28973</xdr:rowOff>
    </xdr:from>
    <xdr:ext cx="469744" cy="259045"/>
    <xdr:sp macro="" textlink="">
      <xdr:nvSpPr>
        <xdr:cNvPr id="345" name="【公営住宅】&#10;一人当たり面積最大値テキスト">
          <a:extLst>
            <a:ext uri="{FF2B5EF4-FFF2-40B4-BE49-F238E27FC236}">
              <a16:creationId xmlns:a16="http://schemas.microsoft.com/office/drawing/2014/main" id="{1CFC997A-6ADD-476C-9DA7-AA77E8A074D8}"/>
            </a:ext>
          </a:extLst>
        </xdr:cNvPr>
        <xdr:cNvSpPr txBox="1"/>
      </xdr:nvSpPr>
      <xdr:spPr>
        <a:xfrm>
          <a:off x="9467850" y="13228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82296</xdr:rowOff>
    </xdr:from>
    <xdr:to>
      <xdr:col>55</xdr:col>
      <xdr:colOff>88900</xdr:colOff>
      <xdr:row>78</xdr:row>
      <xdr:rowOff>82296</xdr:rowOff>
    </xdr:to>
    <xdr:cxnSp macro="">
      <xdr:nvCxnSpPr>
        <xdr:cNvPr id="346" name="直線コネクタ 345">
          <a:extLst>
            <a:ext uri="{FF2B5EF4-FFF2-40B4-BE49-F238E27FC236}">
              <a16:creationId xmlns:a16="http://schemas.microsoft.com/office/drawing/2014/main" id="{1CD8204C-866B-468B-9F7D-C4306F3460D0}"/>
            </a:ext>
          </a:extLst>
        </xdr:cNvPr>
        <xdr:cNvCxnSpPr/>
      </xdr:nvCxnSpPr>
      <xdr:spPr>
        <a:xfrm>
          <a:off x="9356090" y="1345730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79519</xdr:rowOff>
    </xdr:from>
    <xdr:ext cx="469744" cy="259045"/>
    <xdr:sp macro="" textlink="">
      <xdr:nvSpPr>
        <xdr:cNvPr id="347" name="【公営住宅】&#10;一人当たり面積平均値テキスト">
          <a:extLst>
            <a:ext uri="{FF2B5EF4-FFF2-40B4-BE49-F238E27FC236}">
              <a16:creationId xmlns:a16="http://schemas.microsoft.com/office/drawing/2014/main" id="{92864868-E8AC-427E-B79B-7D3F80C014AC}"/>
            </a:ext>
          </a:extLst>
        </xdr:cNvPr>
        <xdr:cNvSpPr txBox="1"/>
      </xdr:nvSpPr>
      <xdr:spPr>
        <a:xfrm>
          <a:off x="9467850" y="141384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56642</xdr:rowOff>
    </xdr:from>
    <xdr:to>
      <xdr:col>55</xdr:col>
      <xdr:colOff>50800</xdr:colOff>
      <xdr:row>83</xdr:row>
      <xdr:rowOff>158242</xdr:rowOff>
    </xdr:to>
    <xdr:sp macro="" textlink="">
      <xdr:nvSpPr>
        <xdr:cNvPr id="348" name="フローチャート: 判断 347">
          <a:extLst>
            <a:ext uri="{FF2B5EF4-FFF2-40B4-BE49-F238E27FC236}">
              <a16:creationId xmlns:a16="http://schemas.microsoft.com/office/drawing/2014/main" id="{22045A05-67BC-43A3-9ADD-3B0B7FB28CA9}"/>
            </a:ext>
          </a:extLst>
        </xdr:cNvPr>
        <xdr:cNvSpPr/>
      </xdr:nvSpPr>
      <xdr:spPr>
        <a:xfrm>
          <a:off x="9394190" y="14290802"/>
          <a:ext cx="9017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58928</xdr:rowOff>
    </xdr:from>
    <xdr:to>
      <xdr:col>50</xdr:col>
      <xdr:colOff>165100</xdr:colOff>
      <xdr:row>83</xdr:row>
      <xdr:rowOff>160528</xdr:rowOff>
    </xdr:to>
    <xdr:sp macro="" textlink="">
      <xdr:nvSpPr>
        <xdr:cNvPr id="349" name="フローチャート: 判断 348">
          <a:extLst>
            <a:ext uri="{FF2B5EF4-FFF2-40B4-BE49-F238E27FC236}">
              <a16:creationId xmlns:a16="http://schemas.microsoft.com/office/drawing/2014/main" id="{62C31613-689B-4718-AE80-22ACCA45B5FE}"/>
            </a:ext>
          </a:extLst>
        </xdr:cNvPr>
        <xdr:cNvSpPr/>
      </xdr:nvSpPr>
      <xdr:spPr>
        <a:xfrm>
          <a:off x="8632190" y="14285468"/>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59689</xdr:rowOff>
    </xdr:from>
    <xdr:to>
      <xdr:col>46</xdr:col>
      <xdr:colOff>38100</xdr:colOff>
      <xdr:row>83</xdr:row>
      <xdr:rowOff>161289</xdr:rowOff>
    </xdr:to>
    <xdr:sp macro="" textlink="">
      <xdr:nvSpPr>
        <xdr:cNvPr id="350" name="フローチャート: 判断 349">
          <a:extLst>
            <a:ext uri="{FF2B5EF4-FFF2-40B4-BE49-F238E27FC236}">
              <a16:creationId xmlns:a16="http://schemas.microsoft.com/office/drawing/2014/main" id="{D92D0EF0-A747-42C9-B71C-C25E53146A37}"/>
            </a:ext>
          </a:extLst>
        </xdr:cNvPr>
        <xdr:cNvSpPr/>
      </xdr:nvSpPr>
      <xdr:spPr>
        <a:xfrm>
          <a:off x="7846060" y="14286229"/>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62737</xdr:rowOff>
    </xdr:from>
    <xdr:to>
      <xdr:col>41</xdr:col>
      <xdr:colOff>101600</xdr:colOff>
      <xdr:row>83</xdr:row>
      <xdr:rowOff>164337</xdr:rowOff>
    </xdr:to>
    <xdr:sp macro="" textlink="">
      <xdr:nvSpPr>
        <xdr:cNvPr id="351" name="フローチャート: 判断 350">
          <a:extLst>
            <a:ext uri="{FF2B5EF4-FFF2-40B4-BE49-F238E27FC236}">
              <a16:creationId xmlns:a16="http://schemas.microsoft.com/office/drawing/2014/main" id="{BB62466F-81DE-4AC1-92B5-A1E49E082B35}"/>
            </a:ext>
          </a:extLst>
        </xdr:cNvPr>
        <xdr:cNvSpPr/>
      </xdr:nvSpPr>
      <xdr:spPr>
        <a:xfrm>
          <a:off x="7029450" y="14289277"/>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59689</xdr:rowOff>
    </xdr:from>
    <xdr:to>
      <xdr:col>36</xdr:col>
      <xdr:colOff>165100</xdr:colOff>
      <xdr:row>83</xdr:row>
      <xdr:rowOff>161289</xdr:rowOff>
    </xdr:to>
    <xdr:sp macro="" textlink="">
      <xdr:nvSpPr>
        <xdr:cNvPr id="352" name="フローチャート: 判断 351">
          <a:extLst>
            <a:ext uri="{FF2B5EF4-FFF2-40B4-BE49-F238E27FC236}">
              <a16:creationId xmlns:a16="http://schemas.microsoft.com/office/drawing/2014/main" id="{68C0CAB9-2E08-428B-9969-E3D763C9B80D}"/>
            </a:ext>
          </a:extLst>
        </xdr:cNvPr>
        <xdr:cNvSpPr/>
      </xdr:nvSpPr>
      <xdr:spPr>
        <a:xfrm>
          <a:off x="6231890" y="14286229"/>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E460B458-1F19-4005-9417-2385872F3C46}"/>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FBAA68FF-EF12-4B93-99E0-EC7FCB29D69F}"/>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9F776509-CA56-42DC-9185-2508FC8FC7AD}"/>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13CE2312-AF8A-42AB-9E0B-C37528266459}"/>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3D8EB4A0-4BA3-4CCD-B677-A7C2029546E1}"/>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134365</xdr:rowOff>
    </xdr:from>
    <xdr:to>
      <xdr:col>55</xdr:col>
      <xdr:colOff>50800</xdr:colOff>
      <xdr:row>86</xdr:row>
      <xdr:rowOff>64515</xdr:rowOff>
    </xdr:to>
    <xdr:sp macro="" textlink="">
      <xdr:nvSpPr>
        <xdr:cNvPr id="358" name="楕円 357">
          <a:extLst>
            <a:ext uri="{FF2B5EF4-FFF2-40B4-BE49-F238E27FC236}">
              <a16:creationId xmlns:a16="http://schemas.microsoft.com/office/drawing/2014/main" id="{1785734C-4BEA-4197-B3A8-C62328F5D293}"/>
            </a:ext>
          </a:extLst>
        </xdr:cNvPr>
        <xdr:cNvSpPr/>
      </xdr:nvSpPr>
      <xdr:spPr>
        <a:xfrm>
          <a:off x="9394190" y="14703805"/>
          <a:ext cx="9017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49292</xdr:rowOff>
    </xdr:from>
    <xdr:ext cx="469744" cy="259045"/>
    <xdr:sp macro="" textlink="">
      <xdr:nvSpPr>
        <xdr:cNvPr id="359" name="【公営住宅】&#10;一人当たり面積該当値テキスト">
          <a:extLst>
            <a:ext uri="{FF2B5EF4-FFF2-40B4-BE49-F238E27FC236}">
              <a16:creationId xmlns:a16="http://schemas.microsoft.com/office/drawing/2014/main" id="{AC412A2D-57C8-413B-A92C-01A828981626}"/>
            </a:ext>
          </a:extLst>
        </xdr:cNvPr>
        <xdr:cNvSpPr txBox="1"/>
      </xdr:nvSpPr>
      <xdr:spPr>
        <a:xfrm>
          <a:off x="9467850" y="14624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135128</xdr:rowOff>
    </xdr:from>
    <xdr:to>
      <xdr:col>50</xdr:col>
      <xdr:colOff>165100</xdr:colOff>
      <xdr:row>86</xdr:row>
      <xdr:rowOff>65278</xdr:rowOff>
    </xdr:to>
    <xdr:sp macro="" textlink="">
      <xdr:nvSpPr>
        <xdr:cNvPr id="360" name="楕円 359">
          <a:extLst>
            <a:ext uri="{FF2B5EF4-FFF2-40B4-BE49-F238E27FC236}">
              <a16:creationId xmlns:a16="http://schemas.microsoft.com/office/drawing/2014/main" id="{C75FE11B-4513-461D-B952-576934844CE0}"/>
            </a:ext>
          </a:extLst>
        </xdr:cNvPr>
        <xdr:cNvSpPr/>
      </xdr:nvSpPr>
      <xdr:spPr>
        <a:xfrm>
          <a:off x="8632190" y="14704568"/>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13715</xdr:rowOff>
    </xdr:from>
    <xdr:to>
      <xdr:col>55</xdr:col>
      <xdr:colOff>0</xdr:colOff>
      <xdr:row>86</xdr:row>
      <xdr:rowOff>14478</xdr:rowOff>
    </xdr:to>
    <xdr:cxnSp macro="">
      <xdr:nvCxnSpPr>
        <xdr:cNvPr id="361" name="直線コネクタ 360">
          <a:extLst>
            <a:ext uri="{FF2B5EF4-FFF2-40B4-BE49-F238E27FC236}">
              <a16:creationId xmlns:a16="http://schemas.microsoft.com/office/drawing/2014/main" id="{5F10AEBD-7D1D-486E-B93B-D72B0A3D3396}"/>
            </a:ext>
          </a:extLst>
        </xdr:cNvPr>
        <xdr:cNvCxnSpPr/>
      </xdr:nvCxnSpPr>
      <xdr:spPr>
        <a:xfrm flipV="1">
          <a:off x="8686800" y="14762225"/>
          <a:ext cx="74295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135889</xdr:rowOff>
    </xdr:from>
    <xdr:to>
      <xdr:col>46</xdr:col>
      <xdr:colOff>38100</xdr:colOff>
      <xdr:row>86</xdr:row>
      <xdr:rowOff>66039</xdr:rowOff>
    </xdr:to>
    <xdr:sp macro="" textlink="">
      <xdr:nvSpPr>
        <xdr:cNvPr id="362" name="楕円 361">
          <a:extLst>
            <a:ext uri="{FF2B5EF4-FFF2-40B4-BE49-F238E27FC236}">
              <a16:creationId xmlns:a16="http://schemas.microsoft.com/office/drawing/2014/main" id="{B472AE6D-A882-4D64-89F3-AAD7D6CBBEC3}"/>
            </a:ext>
          </a:extLst>
        </xdr:cNvPr>
        <xdr:cNvSpPr/>
      </xdr:nvSpPr>
      <xdr:spPr>
        <a:xfrm>
          <a:off x="7846060" y="1470532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14478</xdr:rowOff>
    </xdr:from>
    <xdr:to>
      <xdr:col>50</xdr:col>
      <xdr:colOff>114300</xdr:colOff>
      <xdr:row>86</xdr:row>
      <xdr:rowOff>15239</xdr:rowOff>
    </xdr:to>
    <xdr:cxnSp macro="">
      <xdr:nvCxnSpPr>
        <xdr:cNvPr id="363" name="直線コネクタ 362">
          <a:extLst>
            <a:ext uri="{FF2B5EF4-FFF2-40B4-BE49-F238E27FC236}">
              <a16:creationId xmlns:a16="http://schemas.microsoft.com/office/drawing/2014/main" id="{7BAD397D-4E36-4E58-B506-B4D9ACB2E0EE}"/>
            </a:ext>
          </a:extLst>
        </xdr:cNvPr>
        <xdr:cNvCxnSpPr/>
      </xdr:nvCxnSpPr>
      <xdr:spPr>
        <a:xfrm flipV="1">
          <a:off x="7889240" y="14762988"/>
          <a:ext cx="797560" cy="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136652</xdr:rowOff>
    </xdr:from>
    <xdr:to>
      <xdr:col>41</xdr:col>
      <xdr:colOff>101600</xdr:colOff>
      <xdr:row>86</xdr:row>
      <xdr:rowOff>66802</xdr:rowOff>
    </xdr:to>
    <xdr:sp macro="" textlink="">
      <xdr:nvSpPr>
        <xdr:cNvPr id="364" name="楕円 363">
          <a:extLst>
            <a:ext uri="{FF2B5EF4-FFF2-40B4-BE49-F238E27FC236}">
              <a16:creationId xmlns:a16="http://schemas.microsoft.com/office/drawing/2014/main" id="{08210142-25DD-440A-B6DE-D30B1D6D9EFE}"/>
            </a:ext>
          </a:extLst>
        </xdr:cNvPr>
        <xdr:cNvSpPr/>
      </xdr:nvSpPr>
      <xdr:spPr>
        <a:xfrm>
          <a:off x="7029450" y="14706092"/>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15239</xdr:rowOff>
    </xdr:from>
    <xdr:to>
      <xdr:col>45</xdr:col>
      <xdr:colOff>177800</xdr:colOff>
      <xdr:row>86</xdr:row>
      <xdr:rowOff>16002</xdr:rowOff>
    </xdr:to>
    <xdr:cxnSp macro="">
      <xdr:nvCxnSpPr>
        <xdr:cNvPr id="365" name="直線コネクタ 364">
          <a:extLst>
            <a:ext uri="{FF2B5EF4-FFF2-40B4-BE49-F238E27FC236}">
              <a16:creationId xmlns:a16="http://schemas.microsoft.com/office/drawing/2014/main" id="{3C74AAA4-BFB8-455A-B83E-4C1145FEDCB3}"/>
            </a:ext>
          </a:extLst>
        </xdr:cNvPr>
        <xdr:cNvCxnSpPr/>
      </xdr:nvCxnSpPr>
      <xdr:spPr>
        <a:xfrm flipV="1">
          <a:off x="7084060" y="14763749"/>
          <a:ext cx="80518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136652</xdr:rowOff>
    </xdr:from>
    <xdr:to>
      <xdr:col>36</xdr:col>
      <xdr:colOff>165100</xdr:colOff>
      <xdr:row>86</xdr:row>
      <xdr:rowOff>66802</xdr:rowOff>
    </xdr:to>
    <xdr:sp macro="" textlink="">
      <xdr:nvSpPr>
        <xdr:cNvPr id="366" name="楕円 365">
          <a:extLst>
            <a:ext uri="{FF2B5EF4-FFF2-40B4-BE49-F238E27FC236}">
              <a16:creationId xmlns:a16="http://schemas.microsoft.com/office/drawing/2014/main" id="{73CB563E-9E09-4F36-B2F0-44FDE8AA49D0}"/>
            </a:ext>
          </a:extLst>
        </xdr:cNvPr>
        <xdr:cNvSpPr/>
      </xdr:nvSpPr>
      <xdr:spPr>
        <a:xfrm>
          <a:off x="6231890" y="14706092"/>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16002</xdr:rowOff>
    </xdr:from>
    <xdr:to>
      <xdr:col>41</xdr:col>
      <xdr:colOff>50800</xdr:colOff>
      <xdr:row>86</xdr:row>
      <xdr:rowOff>16002</xdr:rowOff>
    </xdr:to>
    <xdr:cxnSp macro="">
      <xdr:nvCxnSpPr>
        <xdr:cNvPr id="367" name="直線コネクタ 366">
          <a:extLst>
            <a:ext uri="{FF2B5EF4-FFF2-40B4-BE49-F238E27FC236}">
              <a16:creationId xmlns:a16="http://schemas.microsoft.com/office/drawing/2014/main" id="{F0234484-0BEC-4831-A6AE-3722470F3A7E}"/>
            </a:ext>
          </a:extLst>
        </xdr:cNvPr>
        <xdr:cNvCxnSpPr/>
      </xdr:nvCxnSpPr>
      <xdr:spPr>
        <a:xfrm>
          <a:off x="6286500" y="14764512"/>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5605</xdr:rowOff>
    </xdr:from>
    <xdr:ext cx="469744" cy="259045"/>
    <xdr:sp macro="" textlink="">
      <xdr:nvSpPr>
        <xdr:cNvPr id="368" name="n_1aveValue【公営住宅】&#10;一人当たり面積">
          <a:extLst>
            <a:ext uri="{FF2B5EF4-FFF2-40B4-BE49-F238E27FC236}">
              <a16:creationId xmlns:a16="http://schemas.microsoft.com/office/drawing/2014/main" id="{6A8F46DE-702A-4F17-93A6-0356ADC6A5EE}"/>
            </a:ext>
          </a:extLst>
        </xdr:cNvPr>
        <xdr:cNvSpPr txBox="1"/>
      </xdr:nvSpPr>
      <xdr:spPr>
        <a:xfrm>
          <a:off x="8454467" y="14066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6366</xdr:rowOff>
    </xdr:from>
    <xdr:ext cx="469744" cy="259045"/>
    <xdr:sp macro="" textlink="">
      <xdr:nvSpPr>
        <xdr:cNvPr id="369" name="n_2aveValue【公営住宅】&#10;一人当たり面積">
          <a:extLst>
            <a:ext uri="{FF2B5EF4-FFF2-40B4-BE49-F238E27FC236}">
              <a16:creationId xmlns:a16="http://schemas.microsoft.com/office/drawing/2014/main" id="{588E7508-B570-45A7-ADE8-43EA31FBD1FC}"/>
            </a:ext>
          </a:extLst>
        </xdr:cNvPr>
        <xdr:cNvSpPr txBox="1"/>
      </xdr:nvSpPr>
      <xdr:spPr>
        <a:xfrm>
          <a:off x="7673417" y="14067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9414</xdr:rowOff>
    </xdr:from>
    <xdr:ext cx="469744" cy="259045"/>
    <xdr:sp macro="" textlink="">
      <xdr:nvSpPr>
        <xdr:cNvPr id="370" name="n_3aveValue【公営住宅】&#10;一人当たり面積">
          <a:extLst>
            <a:ext uri="{FF2B5EF4-FFF2-40B4-BE49-F238E27FC236}">
              <a16:creationId xmlns:a16="http://schemas.microsoft.com/office/drawing/2014/main" id="{63B40ED7-4522-4FB6-A48B-E5A2512DD21D}"/>
            </a:ext>
          </a:extLst>
        </xdr:cNvPr>
        <xdr:cNvSpPr txBox="1"/>
      </xdr:nvSpPr>
      <xdr:spPr>
        <a:xfrm>
          <a:off x="6866332" y="140702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6366</xdr:rowOff>
    </xdr:from>
    <xdr:ext cx="469744" cy="259045"/>
    <xdr:sp macro="" textlink="">
      <xdr:nvSpPr>
        <xdr:cNvPr id="371" name="n_4aveValue【公営住宅】&#10;一人当たり面積">
          <a:extLst>
            <a:ext uri="{FF2B5EF4-FFF2-40B4-BE49-F238E27FC236}">
              <a16:creationId xmlns:a16="http://schemas.microsoft.com/office/drawing/2014/main" id="{055FE110-338B-4592-B09D-D2222459CDE0}"/>
            </a:ext>
          </a:extLst>
        </xdr:cNvPr>
        <xdr:cNvSpPr txBox="1"/>
      </xdr:nvSpPr>
      <xdr:spPr>
        <a:xfrm>
          <a:off x="6068772" y="14067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56405</xdr:rowOff>
    </xdr:from>
    <xdr:ext cx="469744" cy="259045"/>
    <xdr:sp macro="" textlink="">
      <xdr:nvSpPr>
        <xdr:cNvPr id="372" name="n_1mainValue【公営住宅】&#10;一人当たり面積">
          <a:extLst>
            <a:ext uri="{FF2B5EF4-FFF2-40B4-BE49-F238E27FC236}">
              <a16:creationId xmlns:a16="http://schemas.microsoft.com/office/drawing/2014/main" id="{5A1D3FA8-7511-4F78-95AD-13CEE51C9B14}"/>
            </a:ext>
          </a:extLst>
        </xdr:cNvPr>
        <xdr:cNvSpPr txBox="1"/>
      </xdr:nvSpPr>
      <xdr:spPr>
        <a:xfrm>
          <a:off x="8454467" y="14804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57166</xdr:rowOff>
    </xdr:from>
    <xdr:ext cx="469744" cy="259045"/>
    <xdr:sp macro="" textlink="">
      <xdr:nvSpPr>
        <xdr:cNvPr id="373" name="n_2mainValue【公営住宅】&#10;一人当たり面積">
          <a:extLst>
            <a:ext uri="{FF2B5EF4-FFF2-40B4-BE49-F238E27FC236}">
              <a16:creationId xmlns:a16="http://schemas.microsoft.com/office/drawing/2014/main" id="{EC7B9ED4-14A7-4A12-B3BB-21038E5CCC85}"/>
            </a:ext>
          </a:extLst>
        </xdr:cNvPr>
        <xdr:cNvSpPr txBox="1"/>
      </xdr:nvSpPr>
      <xdr:spPr>
        <a:xfrm>
          <a:off x="7673417" y="14798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57929</xdr:rowOff>
    </xdr:from>
    <xdr:ext cx="469744" cy="259045"/>
    <xdr:sp macro="" textlink="">
      <xdr:nvSpPr>
        <xdr:cNvPr id="374" name="n_3mainValue【公営住宅】&#10;一人当たり面積">
          <a:extLst>
            <a:ext uri="{FF2B5EF4-FFF2-40B4-BE49-F238E27FC236}">
              <a16:creationId xmlns:a16="http://schemas.microsoft.com/office/drawing/2014/main" id="{1B3D9E21-3ACF-4CDB-B729-61B176FE025B}"/>
            </a:ext>
          </a:extLst>
        </xdr:cNvPr>
        <xdr:cNvSpPr txBox="1"/>
      </xdr:nvSpPr>
      <xdr:spPr>
        <a:xfrm>
          <a:off x="6866332" y="14798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57929</xdr:rowOff>
    </xdr:from>
    <xdr:ext cx="469744" cy="259045"/>
    <xdr:sp macro="" textlink="">
      <xdr:nvSpPr>
        <xdr:cNvPr id="375" name="n_4mainValue【公営住宅】&#10;一人当たり面積">
          <a:extLst>
            <a:ext uri="{FF2B5EF4-FFF2-40B4-BE49-F238E27FC236}">
              <a16:creationId xmlns:a16="http://schemas.microsoft.com/office/drawing/2014/main" id="{5A7DD059-112C-40E7-A3B3-24F15D0DA68D}"/>
            </a:ext>
          </a:extLst>
        </xdr:cNvPr>
        <xdr:cNvSpPr txBox="1"/>
      </xdr:nvSpPr>
      <xdr:spPr>
        <a:xfrm>
          <a:off x="6068772" y="14798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04A413B7-93CC-43CA-A017-D4C04C926BE1}"/>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2C1574E1-F4FB-41AE-820A-185CE9DC69FD}"/>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13505574-6972-4015-B149-E27C7F2F05AD}"/>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BA815005-CB28-468D-8CC3-50C872F8A736}"/>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8D2ABB20-E70A-4ED5-A2E0-9FAE613A01F6}"/>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BF068D2A-A1F1-4B1A-A0D6-A9E51CD42AAD}"/>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91850B10-4677-49E5-9A2D-F103965EDEF6}"/>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0A1634CB-1296-4A8F-AE41-1FBFCBD281DB}"/>
            </a:ext>
          </a:extLst>
        </xdr:cNvPr>
        <xdr:cNvSpPr/>
      </xdr:nvSpPr>
      <xdr:spPr>
        <a:xfrm>
          <a:off x="685800" y="16760190"/>
          <a:ext cx="42672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4" name="正方形/長方形 383">
          <a:extLst>
            <a:ext uri="{FF2B5EF4-FFF2-40B4-BE49-F238E27FC236}">
              <a16:creationId xmlns:a16="http://schemas.microsoft.com/office/drawing/2014/main" id="{FD2721EC-F86D-4703-9FC4-2F5F763AE075}"/>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5" name="正方形/長方形 384">
          <a:extLst>
            <a:ext uri="{FF2B5EF4-FFF2-40B4-BE49-F238E27FC236}">
              <a16:creationId xmlns:a16="http://schemas.microsoft.com/office/drawing/2014/main" id="{659212B3-29B4-4105-8977-F5F4291FA984}"/>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6" name="正方形/長方形 385">
          <a:extLst>
            <a:ext uri="{FF2B5EF4-FFF2-40B4-BE49-F238E27FC236}">
              <a16:creationId xmlns:a16="http://schemas.microsoft.com/office/drawing/2014/main" id="{7EF1613A-9ED2-4252-8A69-C26D3581292F}"/>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7" name="正方形/長方形 386">
          <a:extLst>
            <a:ext uri="{FF2B5EF4-FFF2-40B4-BE49-F238E27FC236}">
              <a16:creationId xmlns:a16="http://schemas.microsoft.com/office/drawing/2014/main" id="{549D212B-B0A6-400D-90CC-040B996840EE}"/>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8" name="正方形/長方形 387">
          <a:extLst>
            <a:ext uri="{FF2B5EF4-FFF2-40B4-BE49-F238E27FC236}">
              <a16:creationId xmlns:a16="http://schemas.microsoft.com/office/drawing/2014/main" id="{8A2BECB9-1156-4576-BD3E-DCF8D5620567}"/>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9" name="正方形/長方形 388">
          <a:extLst>
            <a:ext uri="{FF2B5EF4-FFF2-40B4-BE49-F238E27FC236}">
              <a16:creationId xmlns:a16="http://schemas.microsoft.com/office/drawing/2014/main" id="{8F618B9E-65DE-4348-9A3A-779ED30EA646}"/>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0" name="正方形/長方形 389">
          <a:extLst>
            <a:ext uri="{FF2B5EF4-FFF2-40B4-BE49-F238E27FC236}">
              <a16:creationId xmlns:a16="http://schemas.microsoft.com/office/drawing/2014/main" id="{DC9B9FB6-6D5F-4AF7-B20A-CDC8774EF39B}"/>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1" name="正方形/長方形 390">
          <a:extLst>
            <a:ext uri="{FF2B5EF4-FFF2-40B4-BE49-F238E27FC236}">
              <a16:creationId xmlns:a16="http://schemas.microsoft.com/office/drawing/2014/main" id="{A777C4A2-6C0E-489A-A07E-1BA69FBFCB5D}"/>
            </a:ext>
          </a:extLst>
        </xdr:cNvPr>
        <xdr:cNvSpPr/>
      </xdr:nvSpPr>
      <xdr:spPr>
        <a:xfrm>
          <a:off x="5960110" y="16760190"/>
          <a:ext cx="424815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2" name="正方形/長方形 391">
          <a:extLst>
            <a:ext uri="{FF2B5EF4-FFF2-40B4-BE49-F238E27FC236}">
              <a16:creationId xmlns:a16="http://schemas.microsoft.com/office/drawing/2014/main" id="{AE233C8D-AD37-4453-A0BB-9704AD5869BC}"/>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3" name="正方形/長方形 392">
          <a:extLst>
            <a:ext uri="{FF2B5EF4-FFF2-40B4-BE49-F238E27FC236}">
              <a16:creationId xmlns:a16="http://schemas.microsoft.com/office/drawing/2014/main" id="{EC75131D-315C-4B4E-86C2-DE0A3D56B973}"/>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4" name="正方形/長方形 393">
          <a:extLst>
            <a:ext uri="{FF2B5EF4-FFF2-40B4-BE49-F238E27FC236}">
              <a16:creationId xmlns:a16="http://schemas.microsoft.com/office/drawing/2014/main" id="{546C413A-9C98-4313-8F03-A2C7B9F1082C}"/>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5" name="正方形/長方形 394">
          <a:extLst>
            <a:ext uri="{FF2B5EF4-FFF2-40B4-BE49-F238E27FC236}">
              <a16:creationId xmlns:a16="http://schemas.microsoft.com/office/drawing/2014/main" id="{797778FD-4525-4792-AB87-B279B40B6229}"/>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6" name="正方形/長方形 395">
          <a:extLst>
            <a:ext uri="{FF2B5EF4-FFF2-40B4-BE49-F238E27FC236}">
              <a16:creationId xmlns:a16="http://schemas.microsoft.com/office/drawing/2014/main" id="{8B2E4EEE-8956-4D69-AC8A-5F3A91317544}"/>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7" name="正方形/長方形 396">
          <a:extLst>
            <a:ext uri="{FF2B5EF4-FFF2-40B4-BE49-F238E27FC236}">
              <a16:creationId xmlns:a16="http://schemas.microsoft.com/office/drawing/2014/main" id="{A6701620-A88C-4FD7-AC56-B73278842CD0}"/>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8" name="正方形/長方形 397">
          <a:extLst>
            <a:ext uri="{FF2B5EF4-FFF2-40B4-BE49-F238E27FC236}">
              <a16:creationId xmlns:a16="http://schemas.microsoft.com/office/drawing/2014/main" id="{CBF7B740-0DE0-4D6C-9C39-8B0653E9A2A4}"/>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9" name="正方形/長方形 398">
          <a:extLst>
            <a:ext uri="{FF2B5EF4-FFF2-40B4-BE49-F238E27FC236}">
              <a16:creationId xmlns:a16="http://schemas.microsoft.com/office/drawing/2014/main" id="{EBF8C873-8678-4FDF-B584-42A9AD3BA01D}"/>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0" name="テキスト ボックス 399">
          <a:extLst>
            <a:ext uri="{FF2B5EF4-FFF2-40B4-BE49-F238E27FC236}">
              <a16:creationId xmlns:a16="http://schemas.microsoft.com/office/drawing/2014/main" id="{AB5FA4F1-66E0-46C5-A13F-0F54F65A5AF6}"/>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1" name="直線コネクタ 400">
          <a:extLst>
            <a:ext uri="{FF2B5EF4-FFF2-40B4-BE49-F238E27FC236}">
              <a16:creationId xmlns:a16="http://schemas.microsoft.com/office/drawing/2014/main" id="{12989CC5-B86E-4038-BFED-791A5F19397C}"/>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2" name="テキスト ボックス 401">
          <a:extLst>
            <a:ext uri="{FF2B5EF4-FFF2-40B4-BE49-F238E27FC236}">
              <a16:creationId xmlns:a16="http://schemas.microsoft.com/office/drawing/2014/main" id="{F7B2AF24-D71F-45D9-9CE6-C2190A3962F7}"/>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133350</xdr:rowOff>
    </xdr:from>
    <xdr:to>
      <xdr:col>89</xdr:col>
      <xdr:colOff>177800</xdr:colOff>
      <xdr:row>41</xdr:row>
      <xdr:rowOff>133350</xdr:rowOff>
    </xdr:to>
    <xdr:cxnSp macro="">
      <xdr:nvCxnSpPr>
        <xdr:cNvPr id="403" name="直線コネクタ 402">
          <a:extLst>
            <a:ext uri="{FF2B5EF4-FFF2-40B4-BE49-F238E27FC236}">
              <a16:creationId xmlns:a16="http://schemas.microsoft.com/office/drawing/2014/main" id="{D700D05A-6ABC-4AE5-AA5D-BF0A4D5E0413}"/>
            </a:ext>
          </a:extLst>
        </xdr:cNvPr>
        <xdr:cNvCxnSpPr/>
      </xdr:nvCxnSpPr>
      <xdr:spPr>
        <a:xfrm>
          <a:off x="11203940" y="71589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40</xdr:row>
      <xdr:rowOff>162577</xdr:rowOff>
    </xdr:from>
    <xdr:ext cx="467179" cy="259045"/>
    <xdr:sp macro="" textlink="">
      <xdr:nvSpPr>
        <xdr:cNvPr id="404" name="テキスト ボックス 403">
          <a:extLst>
            <a:ext uri="{FF2B5EF4-FFF2-40B4-BE49-F238E27FC236}">
              <a16:creationId xmlns:a16="http://schemas.microsoft.com/office/drawing/2014/main" id="{6410590E-F7B3-47BB-A27C-39CFA63EE0C0}"/>
            </a:ext>
          </a:extLst>
        </xdr:cNvPr>
        <xdr:cNvSpPr txBox="1"/>
      </xdr:nvSpPr>
      <xdr:spPr>
        <a:xfrm>
          <a:off x="10801531" y="70224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19050</xdr:rowOff>
    </xdr:from>
    <xdr:to>
      <xdr:col>89</xdr:col>
      <xdr:colOff>177800</xdr:colOff>
      <xdr:row>39</xdr:row>
      <xdr:rowOff>19050</xdr:rowOff>
    </xdr:to>
    <xdr:cxnSp macro="">
      <xdr:nvCxnSpPr>
        <xdr:cNvPr id="405" name="直線コネクタ 404">
          <a:extLst>
            <a:ext uri="{FF2B5EF4-FFF2-40B4-BE49-F238E27FC236}">
              <a16:creationId xmlns:a16="http://schemas.microsoft.com/office/drawing/2014/main" id="{6F888991-4899-4AB7-9FE8-8856C542E4B2}"/>
            </a:ext>
          </a:extLst>
        </xdr:cNvPr>
        <xdr:cNvCxnSpPr/>
      </xdr:nvCxnSpPr>
      <xdr:spPr>
        <a:xfrm>
          <a:off x="11203940" y="670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38</xdr:row>
      <xdr:rowOff>48277</xdr:rowOff>
    </xdr:from>
    <xdr:ext cx="403059" cy="259045"/>
    <xdr:sp macro="" textlink="">
      <xdr:nvSpPr>
        <xdr:cNvPr id="406" name="テキスト ボックス 405">
          <a:extLst>
            <a:ext uri="{FF2B5EF4-FFF2-40B4-BE49-F238E27FC236}">
              <a16:creationId xmlns:a16="http://schemas.microsoft.com/office/drawing/2014/main" id="{77438162-29AC-433E-BDDB-FC8F4826ADD2}"/>
            </a:ext>
          </a:extLst>
        </xdr:cNvPr>
        <xdr:cNvSpPr txBox="1"/>
      </xdr:nvSpPr>
      <xdr:spPr>
        <a:xfrm>
          <a:off x="10842791" y="65652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76200</xdr:rowOff>
    </xdr:from>
    <xdr:to>
      <xdr:col>89</xdr:col>
      <xdr:colOff>177800</xdr:colOff>
      <xdr:row>36</xdr:row>
      <xdr:rowOff>76200</xdr:rowOff>
    </xdr:to>
    <xdr:cxnSp macro="">
      <xdr:nvCxnSpPr>
        <xdr:cNvPr id="407" name="直線コネクタ 406">
          <a:extLst>
            <a:ext uri="{FF2B5EF4-FFF2-40B4-BE49-F238E27FC236}">
              <a16:creationId xmlns:a16="http://schemas.microsoft.com/office/drawing/2014/main" id="{A2B6838E-080D-42C3-8761-B702F3D48176}"/>
            </a:ext>
          </a:extLst>
        </xdr:cNvPr>
        <xdr:cNvCxnSpPr/>
      </xdr:nvCxnSpPr>
      <xdr:spPr>
        <a:xfrm>
          <a:off x="11203940" y="624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105427</xdr:rowOff>
    </xdr:from>
    <xdr:ext cx="403059" cy="259045"/>
    <xdr:sp macro="" textlink="">
      <xdr:nvSpPr>
        <xdr:cNvPr id="408" name="テキスト ボックス 407">
          <a:extLst>
            <a:ext uri="{FF2B5EF4-FFF2-40B4-BE49-F238E27FC236}">
              <a16:creationId xmlns:a16="http://schemas.microsoft.com/office/drawing/2014/main" id="{D3CD93A2-E6A9-43AC-AFC2-DC189BFDF8AF}"/>
            </a:ext>
          </a:extLst>
        </xdr:cNvPr>
        <xdr:cNvSpPr txBox="1"/>
      </xdr:nvSpPr>
      <xdr:spPr>
        <a:xfrm>
          <a:off x="10842791" y="61042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133350</xdr:rowOff>
    </xdr:from>
    <xdr:to>
      <xdr:col>89</xdr:col>
      <xdr:colOff>177800</xdr:colOff>
      <xdr:row>33</xdr:row>
      <xdr:rowOff>133350</xdr:rowOff>
    </xdr:to>
    <xdr:cxnSp macro="">
      <xdr:nvCxnSpPr>
        <xdr:cNvPr id="409" name="直線コネクタ 408">
          <a:extLst>
            <a:ext uri="{FF2B5EF4-FFF2-40B4-BE49-F238E27FC236}">
              <a16:creationId xmlns:a16="http://schemas.microsoft.com/office/drawing/2014/main" id="{942E58FC-1442-4819-96FA-B55A63F7D88E}"/>
            </a:ext>
          </a:extLst>
        </xdr:cNvPr>
        <xdr:cNvCxnSpPr/>
      </xdr:nvCxnSpPr>
      <xdr:spPr>
        <a:xfrm>
          <a:off x="11203940" y="57873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162577</xdr:rowOff>
    </xdr:from>
    <xdr:ext cx="403059" cy="259045"/>
    <xdr:sp macro="" textlink="">
      <xdr:nvSpPr>
        <xdr:cNvPr id="410" name="テキスト ボックス 409">
          <a:extLst>
            <a:ext uri="{FF2B5EF4-FFF2-40B4-BE49-F238E27FC236}">
              <a16:creationId xmlns:a16="http://schemas.microsoft.com/office/drawing/2014/main" id="{3C5A28C0-8510-439A-B827-47AB077E0AE9}"/>
            </a:ext>
          </a:extLst>
        </xdr:cNvPr>
        <xdr:cNvSpPr txBox="1"/>
      </xdr:nvSpPr>
      <xdr:spPr>
        <a:xfrm>
          <a:off x="10842791" y="56508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1" name="直線コネクタ 410">
          <a:extLst>
            <a:ext uri="{FF2B5EF4-FFF2-40B4-BE49-F238E27FC236}">
              <a16:creationId xmlns:a16="http://schemas.microsoft.com/office/drawing/2014/main" id="{879B071F-952A-44F1-94F3-45ADC68E26FF}"/>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30</xdr:row>
      <xdr:rowOff>48277</xdr:rowOff>
    </xdr:from>
    <xdr:ext cx="403059" cy="259045"/>
    <xdr:sp macro="" textlink="">
      <xdr:nvSpPr>
        <xdr:cNvPr id="412" name="テキスト ボックス 411">
          <a:extLst>
            <a:ext uri="{FF2B5EF4-FFF2-40B4-BE49-F238E27FC236}">
              <a16:creationId xmlns:a16="http://schemas.microsoft.com/office/drawing/2014/main" id="{8194BF11-F483-40C0-B3C5-C81CF714BD84}"/>
            </a:ext>
          </a:extLst>
        </xdr:cNvPr>
        <xdr:cNvSpPr txBox="1"/>
      </xdr:nvSpPr>
      <xdr:spPr>
        <a:xfrm>
          <a:off x="10842791" y="5193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3" name="【認定こども園・幼稚園・保育所】&#10;有形固定資産減価償却率グラフ枠">
          <a:extLst>
            <a:ext uri="{FF2B5EF4-FFF2-40B4-BE49-F238E27FC236}">
              <a16:creationId xmlns:a16="http://schemas.microsoft.com/office/drawing/2014/main" id="{3DC5585B-2B33-4891-B1C3-90E6CE6175BE}"/>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83058</xdr:rowOff>
    </xdr:from>
    <xdr:to>
      <xdr:col>85</xdr:col>
      <xdr:colOff>126364</xdr:colOff>
      <xdr:row>40</xdr:row>
      <xdr:rowOff>117348</xdr:rowOff>
    </xdr:to>
    <xdr:cxnSp macro="">
      <xdr:nvCxnSpPr>
        <xdr:cNvPr id="414" name="直線コネクタ 413">
          <a:extLst>
            <a:ext uri="{FF2B5EF4-FFF2-40B4-BE49-F238E27FC236}">
              <a16:creationId xmlns:a16="http://schemas.microsoft.com/office/drawing/2014/main" id="{27B97A61-F100-491C-880E-A73AF4567280}"/>
            </a:ext>
          </a:extLst>
        </xdr:cNvPr>
        <xdr:cNvCxnSpPr/>
      </xdr:nvCxnSpPr>
      <xdr:spPr>
        <a:xfrm flipV="1">
          <a:off x="14703424" y="5742813"/>
          <a:ext cx="0" cy="12325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121175</xdr:rowOff>
    </xdr:from>
    <xdr:ext cx="405111" cy="259045"/>
    <xdr:sp macro="" textlink="">
      <xdr:nvSpPr>
        <xdr:cNvPr id="415" name="【認定こども園・幼稚園・保育所】&#10;有形固定資産減価償却率最小値テキスト">
          <a:extLst>
            <a:ext uri="{FF2B5EF4-FFF2-40B4-BE49-F238E27FC236}">
              <a16:creationId xmlns:a16="http://schemas.microsoft.com/office/drawing/2014/main" id="{174F1439-171C-41CF-9E5F-DC39A850A86A}"/>
            </a:ext>
          </a:extLst>
        </xdr:cNvPr>
        <xdr:cNvSpPr txBox="1"/>
      </xdr:nvSpPr>
      <xdr:spPr>
        <a:xfrm>
          <a:off x="14742160" y="6981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117348</xdr:rowOff>
    </xdr:from>
    <xdr:to>
      <xdr:col>86</xdr:col>
      <xdr:colOff>25400</xdr:colOff>
      <xdr:row>40</xdr:row>
      <xdr:rowOff>117348</xdr:rowOff>
    </xdr:to>
    <xdr:cxnSp macro="">
      <xdr:nvCxnSpPr>
        <xdr:cNvPr id="416" name="直線コネクタ 415">
          <a:extLst>
            <a:ext uri="{FF2B5EF4-FFF2-40B4-BE49-F238E27FC236}">
              <a16:creationId xmlns:a16="http://schemas.microsoft.com/office/drawing/2014/main" id="{A63FE6E2-D16D-4EB0-97D2-0B13169D0BE9}"/>
            </a:ext>
          </a:extLst>
        </xdr:cNvPr>
        <xdr:cNvCxnSpPr/>
      </xdr:nvCxnSpPr>
      <xdr:spPr>
        <a:xfrm>
          <a:off x="14611350" y="697534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29735</xdr:rowOff>
    </xdr:from>
    <xdr:ext cx="405111" cy="259045"/>
    <xdr:sp macro="" textlink="">
      <xdr:nvSpPr>
        <xdr:cNvPr id="417" name="【認定こども園・幼稚園・保育所】&#10;有形固定資産減価償却率最大値テキスト">
          <a:extLst>
            <a:ext uri="{FF2B5EF4-FFF2-40B4-BE49-F238E27FC236}">
              <a16:creationId xmlns:a16="http://schemas.microsoft.com/office/drawing/2014/main" id="{65C5A4CE-0316-4500-AFD3-CCE793FE3D5A}"/>
            </a:ext>
          </a:extLst>
        </xdr:cNvPr>
        <xdr:cNvSpPr txBox="1"/>
      </xdr:nvSpPr>
      <xdr:spPr>
        <a:xfrm>
          <a:off x="14742160" y="55142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83058</xdr:rowOff>
    </xdr:from>
    <xdr:to>
      <xdr:col>86</xdr:col>
      <xdr:colOff>25400</xdr:colOff>
      <xdr:row>33</xdr:row>
      <xdr:rowOff>83058</xdr:rowOff>
    </xdr:to>
    <xdr:cxnSp macro="">
      <xdr:nvCxnSpPr>
        <xdr:cNvPr id="418" name="直線コネクタ 417">
          <a:extLst>
            <a:ext uri="{FF2B5EF4-FFF2-40B4-BE49-F238E27FC236}">
              <a16:creationId xmlns:a16="http://schemas.microsoft.com/office/drawing/2014/main" id="{1962F8FC-78DB-43FA-83C7-05D7D1EBD9E9}"/>
            </a:ext>
          </a:extLst>
        </xdr:cNvPr>
        <xdr:cNvCxnSpPr/>
      </xdr:nvCxnSpPr>
      <xdr:spPr>
        <a:xfrm>
          <a:off x="14611350" y="574281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60977</xdr:rowOff>
    </xdr:from>
    <xdr:ext cx="405111" cy="259045"/>
    <xdr:sp macro="" textlink="">
      <xdr:nvSpPr>
        <xdr:cNvPr id="419" name="【認定こども園・幼稚園・保育所】&#10;有形固定資産減価償却率平均値テキスト">
          <a:extLst>
            <a:ext uri="{FF2B5EF4-FFF2-40B4-BE49-F238E27FC236}">
              <a16:creationId xmlns:a16="http://schemas.microsoft.com/office/drawing/2014/main" id="{F0E696D5-66BE-4CFA-A9DC-B685A90625C7}"/>
            </a:ext>
          </a:extLst>
        </xdr:cNvPr>
        <xdr:cNvSpPr txBox="1"/>
      </xdr:nvSpPr>
      <xdr:spPr>
        <a:xfrm>
          <a:off x="14742160" y="62293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82550</xdr:rowOff>
    </xdr:from>
    <xdr:to>
      <xdr:col>85</xdr:col>
      <xdr:colOff>177800</xdr:colOff>
      <xdr:row>37</xdr:row>
      <xdr:rowOff>12700</xdr:rowOff>
    </xdr:to>
    <xdr:sp macro="" textlink="">
      <xdr:nvSpPr>
        <xdr:cNvPr id="420" name="フローチャート: 判断 419">
          <a:extLst>
            <a:ext uri="{FF2B5EF4-FFF2-40B4-BE49-F238E27FC236}">
              <a16:creationId xmlns:a16="http://schemas.microsoft.com/office/drawing/2014/main" id="{8D3859B0-4114-47F5-A199-D4CCD74AD817}"/>
            </a:ext>
          </a:extLst>
        </xdr:cNvPr>
        <xdr:cNvSpPr/>
      </xdr:nvSpPr>
      <xdr:spPr>
        <a:xfrm>
          <a:off x="14649450" y="625665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77978</xdr:rowOff>
    </xdr:from>
    <xdr:to>
      <xdr:col>81</xdr:col>
      <xdr:colOff>101600</xdr:colOff>
      <xdr:row>37</xdr:row>
      <xdr:rowOff>8128</xdr:rowOff>
    </xdr:to>
    <xdr:sp macro="" textlink="">
      <xdr:nvSpPr>
        <xdr:cNvPr id="421" name="フローチャート: 判断 420">
          <a:extLst>
            <a:ext uri="{FF2B5EF4-FFF2-40B4-BE49-F238E27FC236}">
              <a16:creationId xmlns:a16="http://schemas.microsoft.com/office/drawing/2014/main" id="{C950D5DB-D6F7-4172-88C2-0F70A78C095E}"/>
            </a:ext>
          </a:extLst>
        </xdr:cNvPr>
        <xdr:cNvSpPr/>
      </xdr:nvSpPr>
      <xdr:spPr>
        <a:xfrm>
          <a:off x="13887450" y="6250178"/>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48260</xdr:rowOff>
    </xdr:from>
    <xdr:to>
      <xdr:col>76</xdr:col>
      <xdr:colOff>165100</xdr:colOff>
      <xdr:row>36</xdr:row>
      <xdr:rowOff>149860</xdr:rowOff>
    </xdr:to>
    <xdr:sp macro="" textlink="">
      <xdr:nvSpPr>
        <xdr:cNvPr id="422" name="フローチャート: 判断 421">
          <a:extLst>
            <a:ext uri="{FF2B5EF4-FFF2-40B4-BE49-F238E27FC236}">
              <a16:creationId xmlns:a16="http://schemas.microsoft.com/office/drawing/2014/main" id="{B02346CB-8CF8-457B-8CF3-C6A998D1E636}"/>
            </a:ext>
          </a:extLst>
        </xdr:cNvPr>
        <xdr:cNvSpPr/>
      </xdr:nvSpPr>
      <xdr:spPr>
        <a:xfrm>
          <a:off x="13089890" y="6222365"/>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7112</xdr:rowOff>
    </xdr:from>
    <xdr:to>
      <xdr:col>72</xdr:col>
      <xdr:colOff>38100</xdr:colOff>
      <xdr:row>36</xdr:row>
      <xdr:rowOff>108712</xdr:rowOff>
    </xdr:to>
    <xdr:sp macro="" textlink="">
      <xdr:nvSpPr>
        <xdr:cNvPr id="423" name="フローチャート: 判断 422">
          <a:extLst>
            <a:ext uri="{FF2B5EF4-FFF2-40B4-BE49-F238E27FC236}">
              <a16:creationId xmlns:a16="http://schemas.microsoft.com/office/drawing/2014/main" id="{B98F4A35-578A-49AF-ACEB-461FDE45592F}"/>
            </a:ext>
          </a:extLst>
        </xdr:cNvPr>
        <xdr:cNvSpPr/>
      </xdr:nvSpPr>
      <xdr:spPr>
        <a:xfrm>
          <a:off x="12303760" y="618121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35</xdr:row>
      <xdr:rowOff>146558</xdr:rowOff>
    </xdr:from>
    <xdr:to>
      <xdr:col>67</xdr:col>
      <xdr:colOff>101600</xdr:colOff>
      <xdr:row>36</xdr:row>
      <xdr:rowOff>76708</xdr:rowOff>
    </xdr:to>
    <xdr:sp macro="" textlink="">
      <xdr:nvSpPr>
        <xdr:cNvPr id="424" name="フローチャート: 判断 423">
          <a:extLst>
            <a:ext uri="{FF2B5EF4-FFF2-40B4-BE49-F238E27FC236}">
              <a16:creationId xmlns:a16="http://schemas.microsoft.com/office/drawing/2014/main" id="{BF98C810-7A70-46B1-B8AA-6229DD335DEB}"/>
            </a:ext>
          </a:extLst>
        </xdr:cNvPr>
        <xdr:cNvSpPr/>
      </xdr:nvSpPr>
      <xdr:spPr>
        <a:xfrm>
          <a:off x="11487150" y="614540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5" name="テキスト ボックス 424">
          <a:extLst>
            <a:ext uri="{FF2B5EF4-FFF2-40B4-BE49-F238E27FC236}">
              <a16:creationId xmlns:a16="http://schemas.microsoft.com/office/drawing/2014/main" id="{47B72469-7B3A-40BA-9FCF-57CA122B2277}"/>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75E468D0-4199-4829-931C-205CE6462542}"/>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15D363D3-8669-4771-89DD-CB2AA515ECB8}"/>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3A5C572B-4D57-4F35-A254-AA3B6E8C8F70}"/>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14873BE4-670C-4781-B53C-6F2FE2890B2F}"/>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32258</xdr:rowOff>
    </xdr:from>
    <xdr:to>
      <xdr:col>85</xdr:col>
      <xdr:colOff>177800</xdr:colOff>
      <xdr:row>36</xdr:row>
      <xdr:rowOff>133858</xdr:rowOff>
    </xdr:to>
    <xdr:sp macro="" textlink="">
      <xdr:nvSpPr>
        <xdr:cNvPr id="430" name="楕円 429">
          <a:extLst>
            <a:ext uri="{FF2B5EF4-FFF2-40B4-BE49-F238E27FC236}">
              <a16:creationId xmlns:a16="http://schemas.microsoft.com/office/drawing/2014/main" id="{011711ED-FB7F-4D4C-830F-9E62D3CBBFFF}"/>
            </a:ext>
          </a:extLst>
        </xdr:cNvPr>
        <xdr:cNvSpPr/>
      </xdr:nvSpPr>
      <xdr:spPr>
        <a:xfrm>
          <a:off x="14649450" y="6202553"/>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55135</xdr:rowOff>
    </xdr:from>
    <xdr:ext cx="405111" cy="259045"/>
    <xdr:sp macro="" textlink="">
      <xdr:nvSpPr>
        <xdr:cNvPr id="431" name="【認定こども園・幼稚園・保育所】&#10;有形固定資産減価償却率該当値テキスト">
          <a:extLst>
            <a:ext uri="{FF2B5EF4-FFF2-40B4-BE49-F238E27FC236}">
              <a16:creationId xmlns:a16="http://schemas.microsoft.com/office/drawing/2014/main" id="{3B16A0D5-5414-4893-898D-F3D8842E154A}"/>
            </a:ext>
          </a:extLst>
        </xdr:cNvPr>
        <xdr:cNvSpPr txBox="1"/>
      </xdr:nvSpPr>
      <xdr:spPr>
        <a:xfrm>
          <a:off x="14742160" y="60596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157988</xdr:rowOff>
    </xdr:from>
    <xdr:to>
      <xdr:col>81</xdr:col>
      <xdr:colOff>101600</xdr:colOff>
      <xdr:row>36</xdr:row>
      <xdr:rowOff>88138</xdr:rowOff>
    </xdr:to>
    <xdr:sp macro="" textlink="">
      <xdr:nvSpPr>
        <xdr:cNvPr id="432" name="楕円 431">
          <a:extLst>
            <a:ext uri="{FF2B5EF4-FFF2-40B4-BE49-F238E27FC236}">
              <a16:creationId xmlns:a16="http://schemas.microsoft.com/office/drawing/2014/main" id="{F2F1334C-D769-44B4-87B9-31A9A4837BE4}"/>
            </a:ext>
          </a:extLst>
        </xdr:cNvPr>
        <xdr:cNvSpPr/>
      </xdr:nvSpPr>
      <xdr:spPr>
        <a:xfrm>
          <a:off x="13887450" y="6160643"/>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37338</xdr:rowOff>
    </xdr:from>
    <xdr:to>
      <xdr:col>85</xdr:col>
      <xdr:colOff>127000</xdr:colOff>
      <xdr:row>36</xdr:row>
      <xdr:rowOff>83058</xdr:rowOff>
    </xdr:to>
    <xdr:cxnSp macro="">
      <xdr:nvCxnSpPr>
        <xdr:cNvPr id="433" name="直線コネクタ 432">
          <a:extLst>
            <a:ext uri="{FF2B5EF4-FFF2-40B4-BE49-F238E27FC236}">
              <a16:creationId xmlns:a16="http://schemas.microsoft.com/office/drawing/2014/main" id="{73E31F01-2025-407F-ACE2-9FD754898C24}"/>
            </a:ext>
          </a:extLst>
        </xdr:cNvPr>
        <xdr:cNvCxnSpPr/>
      </xdr:nvCxnSpPr>
      <xdr:spPr>
        <a:xfrm>
          <a:off x="13942060" y="6209538"/>
          <a:ext cx="762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16256</xdr:rowOff>
    </xdr:from>
    <xdr:to>
      <xdr:col>76</xdr:col>
      <xdr:colOff>165100</xdr:colOff>
      <xdr:row>37</xdr:row>
      <xdr:rowOff>117856</xdr:rowOff>
    </xdr:to>
    <xdr:sp macro="" textlink="">
      <xdr:nvSpPr>
        <xdr:cNvPr id="434" name="楕円 433">
          <a:extLst>
            <a:ext uri="{FF2B5EF4-FFF2-40B4-BE49-F238E27FC236}">
              <a16:creationId xmlns:a16="http://schemas.microsoft.com/office/drawing/2014/main" id="{B5BAFDA8-BFCD-464B-A3CD-8EA4BCAE47BF}"/>
            </a:ext>
          </a:extLst>
        </xdr:cNvPr>
        <xdr:cNvSpPr/>
      </xdr:nvSpPr>
      <xdr:spPr>
        <a:xfrm>
          <a:off x="13089890" y="6363716"/>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37338</xdr:rowOff>
    </xdr:from>
    <xdr:to>
      <xdr:col>81</xdr:col>
      <xdr:colOff>50800</xdr:colOff>
      <xdr:row>37</xdr:row>
      <xdr:rowOff>67056</xdr:rowOff>
    </xdr:to>
    <xdr:cxnSp macro="">
      <xdr:nvCxnSpPr>
        <xdr:cNvPr id="435" name="直線コネクタ 434">
          <a:extLst>
            <a:ext uri="{FF2B5EF4-FFF2-40B4-BE49-F238E27FC236}">
              <a16:creationId xmlns:a16="http://schemas.microsoft.com/office/drawing/2014/main" id="{0251E363-E46E-4606-95F3-7A3F6103C906}"/>
            </a:ext>
          </a:extLst>
        </xdr:cNvPr>
        <xdr:cNvCxnSpPr/>
      </xdr:nvCxnSpPr>
      <xdr:spPr>
        <a:xfrm flipV="1">
          <a:off x="13144500" y="6209538"/>
          <a:ext cx="797560" cy="199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11684</xdr:rowOff>
    </xdr:from>
    <xdr:to>
      <xdr:col>72</xdr:col>
      <xdr:colOff>38100</xdr:colOff>
      <xdr:row>37</xdr:row>
      <xdr:rowOff>113284</xdr:rowOff>
    </xdr:to>
    <xdr:sp macro="" textlink="">
      <xdr:nvSpPr>
        <xdr:cNvPr id="436" name="楕円 435">
          <a:extLst>
            <a:ext uri="{FF2B5EF4-FFF2-40B4-BE49-F238E27FC236}">
              <a16:creationId xmlns:a16="http://schemas.microsoft.com/office/drawing/2014/main" id="{57FBC153-E3B4-43BA-9DD9-938EC2C9B89D}"/>
            </a:ext>
          </a:extLst>
        </xdr:cNvPr>
        <xdr:cNvSpPr/>
      </xdr:nvSpPr>
      <xdr:spPr>
        <a:xfrm>
          <a:off x="12303760" y="635914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62484</xdr:rowOff>
    </xdr:from>
    <xdr:to>
      <xdr:col>76</xdr:col>
      <xdr:colOff>114300</xdr:colOff>
      <xdr:row>37</xdr:row>
      <xdr:rowOff>67056</xdr:rowOff>
    </xdr:to>
    <xdr:cxnSp macro="">
      <xdr:nvCxnSpPr>
        <xdr:cNvPr id="437" name="直線コネクタ 436">
          <a:extLst>
            <a:ext uri="{FF2B5EF4-FFF2-40B4-BE49-F238E27FC236}">
              <a16:creationId xmlns:a16="http://schemas.microsoft.com/office/drawing/2014/main" id="{F0C5D43E-1E36-4410-8672-678D7F62DC90}"/>
            </a:ext>
          </a:extLst>
        </xdr:cNvPr>
        <xdr:cNvCxnSpPr/>
      </xdr:nvCxnSpPr>
      <xdr:spPr>
        <a:xfrm>
          <a:off x="12346940" y="6402324"/>
          <a:ext cx="797560" cy="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135128</xdr:rowOff>
    </xdr:from>
    <xdr:to>
      <xdr:col>67</xdr:col>
      <xdr:colOff>101600</xdr:colOff>
      <xdr:row>37</xdr:row>
      <xdr:rowOff>65278</xdr:rowOff>
    </xdr:to>
    <xdr:sp macro="" textlink="">
      <xdr:nvSpPr>
        <xdr:cNvPr id="438" name="楕円 437">
          <a:extLst>
            <a:ext uri="{FF2B5EF4-FFF2-40B4-BE49-F238E27FC236}">
              <a16:creationId xmlns:a16="http://schemas.microsoft.com/office/drawing/2014/main" id="{6108E7D4-101B-40F5-B2B9-A03535115D9B}"/>
            </a:ext>
          </a:extLst>
        </xdr:cNvPr>
        <xdr:cNvSpPr/>
      </xdr:nvSpPr>
      <xdr:spPr>
        <a:xfrm>
          <a:off x="11487150" y="630351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14478</xdr:rowOff>
    </xdr:from>
    <xdr:to>
      <xdr:col>71</xdr:col>
      <xdr:colOff>177800</xdr:colOff>
      <xdr:row>37</xdr:row>
      <xdr:rowOff>62484</xdr:rowOff>
    </xdr:to>
    <xdr:cxnSp macro="">
      <xdr:nvCxnSpPr>
        <xdr:cNvPr id="439" name="直線コネクタ 438">
          <a:extLst>
            <a:ext uri="{FF2B5EF4-FFF2-40B4-BE49-F238E27FC236}">
              <a16:creationId xmlns:a16="http://schemas.microsoft.com/office/drawing/2014/main" id="{5FCDB537-2096-4155-A929-8953CB20B53E}"/>
            </a:ext>
          </a:extLst>
        </xdr:cNvPr>
        <xdr:cNvCxnSpPr/>
      </xdr:nvCxnSpPr>
      <xdr:spPr>
        <a:xfrm>
          <a:off x="11541760" y="6361938"/>
          <a:ext cx="805180" cy="40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170705</xdr:rowOff>
    </xdr:from>
    <xdr:ext cx="405111" cy="259045"/>
    <xdr:sp macro="" textlink="">
      <xdr:nvSpPr>
        <xdr:cNvPr id="440" name="n_1aveValue【認定こども園・幼稚園・保育所】&#10;有形固定資産減価償却率">
          <a:extLst>
            <a:ext uri="{FF2B5EF4-FFF2-40B4-BE49-F238E27FC236}">
              <a16:creationId xmlns:a16="http://schemas.microsoft.com/office/drawing/2014/main" id="{96DAFDE0-B8E5-40C9-9B90-2FF83480B71F}"/>
            </a:ext>
          </a:extLst>
        </xdr:cNvPr>
        <xdr:cNvSpPr txBox="1"/>
      </xdr:nvSpPr>
      <xdr:spPr>
        <a:xfrm>
          <a:off x="13738234" y="63467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166387</xdr:rowOff>
    </xdr:from>
    <xdr:ext cx="405111" cy="259045"/>
    <xdr:sp macro="" textlink="">
      <xdr:nvSpPr>
        <xdr:cNvPr id="441" name="n_2aveValue【認定こども園・幼稚園・保育所】&#10;有形固定資産減価償却率">
          <a:extLst>
            <a:ext uri="{FF2B5EF4-FFF2-40B4-BE49-F238E27FC236}">
              <a16:creationId xmlns:a16="http://schemas.microsoft.com/office/drawing/2014/main" id="{4AD53888-D1FE-4913-9976-B51D7F8B5405}"/>
            </a:ext>
          </a:extLst>
        </xdr:cNvPr>
        <xdr:cNvSpPr txBox="1"/>
      </xdr:nvSpPr>
      <xdr:spPr>
        <a:xfrm>
          <a:off x="12957184" y="599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125239</xdr:rowOff>
    </xdr:from>
    <xdr:ext cx="405111" cy="259045"/>
    <xdr:sp macro="" textlink="">
      <xdr:nvSpPr>
        <xdr:cNvPr id="442" name="n_3aveValue【認定こども園・幼稚園・保育所】&#10;有形固定資産減価償却率">
          <a:extLst>
            <a:ext uri="{FF2B5EF4-FFF2-40B4-BE49-F238E27FC236}">
              <a16:creationId xmlns:a16="http://schemas.microsoft.com/office/drawing/2014/main" id="{95093C69-96D6-4C67-9224-C5585265BD61}"/>
            </a:ext>
          </a:extLst>
        </xdr:cNvPr>
        <xdr:cNvSpPr txBox="1"/>
      </xdr:nvSpPr>
      <xdr:spPr>
        <a:xfrm>
          <a:off x="12171054" y="59564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93235</xdr:rowOff>
    </xdr:from>
    <xdr:ext cx="405111" cy="259045"/>
    <xdr:sp macro="" textlink="">
      <xdr:nvSpPr>
        <xdr:cNvPr id="443" name="n_4aveValue【認定こども園・幼稚園・保育所】&#10;有形固定資産減価償却率">
          <a:extLst>
            <a:ext uri="{FF2B5EF4-FFF2-40B4-BE49-F238E27FC236}">
              <a16:creationId xmlns:a16="http://schemas.microsoft.com/office/drawing/2014/main" id="{7917D62E-24EB-4448-9A73-C658BA035CB1}"/>
            </a:ext>
          </a:extLst>
        </xdr:cNvPr>
        <xdr:cNvSpPr txBox="1"/>
      </xdr:nvSpPr>
      <xdr:spPr>
        <a:xfrm>
          <a:off x="11354444" y="59263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104665</xdr:rowOff>
    </xdr:from>
    <xdr:ext cx="405111" cy="259045"/>
    <xdr:sp macro="" textlink="">
      <xdr:nvSpPr>
        <xdr:cNvPr id="444" name="n_1mainValue【認定こども園・幼稚園・保育所】&#10;有形固定資産減価償却率">
          <a:extLst>
            <a:ext uri="{FF2B5EF4-FFF2-40B4-BE49-F238E27FC236}">
              <a16:creationId xmlns:a16="http://schemas.microsoft.com/office/drawing/2014/main" id="{8866B6F6-DC97-4356-9840-ECD215FC0DEC}"/>
            </a:ext>
          </a:extLst>
        </xdr:cNvPr>
        <xdr:cNvSpPr txBox="1"/>
      </xdr:nvSpPr>
      <xdr:spPr>
        <a:xfrm>
          <a:off x="13738234" y="59320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108983</xdr:rowOff>
    </xdr:from>
    <xdr:ext cx="405111" cy="259045"/>
    <xdr:sp macro="" textlink="">
      <xdr:nvSpPr>
        <xdr:cNvPr id="445" name="n_2mainValue【認定こども園・幼稚園・保育所】&#10;有形固定資産減価償却率">
          <a:extLst>
            <a:ext uri="{FF2B5EF4-FFF2-40B4-BE49-F238E27FC236}">
              <a16:creationId xmlns:a16="http://schemas.microsoft.com/office/drawing/2014/main" id="{D5D7011E-599D-439C-BF9C-93058EF2751C}"/>
            </a:ext>
          </a:extLst>
        </xdr:cNvPr>
        <xdr:cNvSpPr txBox="1"/>
      </xdr:nvSpPr>
      <xdr:spPr>
        <a:xfrm>
          <a:off x="12957184" y="64507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104411</xdr:rowOff>
    </xdr:from>
    <xdr:ext cx="405111" cy="259045"/>
    <xdr:sp macro="" textlink="">
      <xdr:nvSpPr>
        <xdr:cNvPr id="446" name="n_3mainValue【認定こども園・幼稚園・保育所】&#10;有形固定資産減価償却率">
          <a:extLst>
            <a:ext uri="{FF2B5EF4-FFF2-40B4-BE49-F238E27FC236}">
              <a16:creationId xmlns:a16="http://schemas.microsoft.com/office/drawing/2014/main" id="{0F51C4E8-0DC7-46F8-816D-631139E9D221}"/>
            </a:ext>
          </a:extLst>
        </xdr:cNvPr>
        <xdr:cNvSpPr txBox="1"/>
      </xdr:nvSpPr>
      <xdr:spPr>
        <a:xfrm>
          <a:off x="12171054" y="64461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56405</xdr:rowOff>
    </xdr:from>
    <xdr:ext cx="405111" cy="259045"/>
    <xdr:sp macro="" textlink="">
      <xdr:nvSpPr>
        <xdr:cNvPr id="447" name="n_4mainValue【認定こども園・幼稚園・保育所】&#10;有形固定資産減価償却率">
          <a:extLst>
            <a:ext uri="{FF2B5EF4-FFF2-40B4-BE49-F238E27FC236}">
              <a16:creationId xmlns:a16="http://schemas.microsoft.com/office/drawing/2014/main" id="{448A036B-C3BE-450F-A398-C9F2579554F8}"/>
            </a:ext>
          </a:extLst>
        </xdr:cNvPr>
        <xdr:cNvSpPr txBox="1"/>
      </xdr:nvSpPr>
      <xdr:spPr>
        <a:xfrm>
          <a:off x="11354444" y="6403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8" name="正方形/長方形 447">
          <a:extLst>
            <a:ext uri="{FF2B5EF4-FFF2-40B4-BE49-F238E27FC236}">
              <a16:creationId xmlns:a16="http://schemas.microsoft.com/office/drawing/2014/main" id="{13A2F7C6-D10F-4A31-A2AB-3C0297F8BF35}"/>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9" name="正方形/長方形 448">
          <a:extLst>
            <a:ext uri="{FF2B5EF4-FFF2-40B4-BE49-F238E27FC236}">
              <a16:creationId xmlns:a16="http://schemas.microsoft.com/office/drawing/2014/main" id="{3A3547C3-7E28-4277-9FA2-829A2865688E}"/>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0" name="正方形/長方形 449">
          <a:extLst>
            <a:ext uri="{FF2B5EF4-FFF2-40B4-BE49-F238E27FC236}">
              <a16:creationId xmlns:a16="http://schemas.microsoft.com/office/drawing/2014/main" id="{47A706A0-3BD7-4EDC-AFA2-BB3245E57605}"/>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1" name="正方形/長方形 450">
          <a:extLst>
            <a:ext uri="{FF2B5EF4-FFF2-40B4-BE49-F238E27FC236}">
              <a16:creationId xmlns:a16="http://schemas.microsoft.com/office/drawing/2014/main" id="{AD2AEC25-8E47-4C76-A623-324E34F81CEA}"/>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2" name="正方形/長方形 451">
          <a:extLst>
            <a:ext uri="{FF2B5EF4-FFF2-40B4-BE49-F238E27FC236}">
              <a16:creationId xmlns:a16="http://schemas.microsoft.com/office/drawing/2014/main" id="{CF01CDF4-D86B-4B8C-9ABA-0C1BBBBA05D2}"/>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3" name="正方形/長方形 452">
          <a:extLst>
            <a:ext uri="{FF2B5EF4-FFF2-40B4-BE49-F238E27FC236}">
              <a16:creationId xmlns:a16="http://schemas.microsoft.com/office/drawing/2014/main" id="{B9A1C437-EC0C-4F0C-B8F2-A58DD729D549}"/>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4" name="正方形/長方形 453">
          <a:extLst>
            <a:ext uri="{FF2B5EF4-FFF2-40B4-BE49-F238E27FC236}">
              <a16:creationId xmlns:a16="http://schemas.microsoft.com/office/drawing/2014/main" id="{0756F7DA-1ECF-42DB-9D87-C0037D3EC97D}"/>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5" name="正方形/長方形 454">
          <a:extLst>
            <a:ext uri="{FF2B5EF4-FFF2-40B4-BE49-F238E27FC236}">
              <a16:creationId xmlns:a16="http://schemas.microsoft.com/office/drawing/2014/main" id="{35CDBBBB-2642-45F4-AA83-B0D5A1E71A3E}"/>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6" name="テキスト ボックス 455">
          <a:extLst>
            <a:ext uri="{FF2B5EF4-FFF2-40B4-BE49-F238E27FC236}">
              <a16:creationId xmlns:a16="http://schemas.microsoft.com/office/drawing/2014/main" id="{6540D864-3EAD-4066-BE66-FFA7DD051BA1}"/>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7" name="直線コネクタ 456">
          <a:extLst>
            <a:ext uri="{FF2B5EF4-FFF2-40B4-BE49-F238E27FC236}">
              <a16:creationId xmlns:a16="http://schemas.microsoft.com/office/drawing/2014/main" id="{49317C9C-24ED-46FA-98D1-99C3C66A4E54}"/>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58" name="直線コネクタ 457">
          <a:extLst>
            <a:ext uri="{FF2B5EF4-FFF2-40B4-BE49-F238E27FC236}">
              <a16:creationId xmlns:a16="http://schemas.microsoft.com/office/drawing/2014/main" id="{65FE1BC1-E8DC-47F6-A797-CE3803BC5598}"/>
            </a:ext>
          </a:extLst>
        </xdr:cNvPr>
        <xdr:cNvCxnSpPr/>
      </xdr:nvCxnSpPr>
      <xdr:spPr>
        <a:xfrm>
          <a:off x="164592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459" name="テキスト ボックス 458">
          <a:extLst>
            <a:ext uri="{FF2B5EF4-FFF2-40B4-BE49-F238E27FC236}">
              <a16:creationId xmlns:a16="http://schemas.microsoft.com/office/drawing/2014/main" id="{B89A4B89-220E-43F5-8468-0EDE137C2C20}"/>
            </a:ext>
          </a:extLst>
        </xdr:cNvPr>
        <xdr:cNvSpPr txBox="1"/>
      </xdr:nvSpPr>
      <xdr:spPr>
        <a:xfrm>
          <a:off x="16047266"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60" name="直線コネクタ 459">
          <a:extLst>
            <a:ext uri="{FF2B5EF4-FFF2-40B4-BE49-F238E27FC236}">
              <a16:creationId xmlns:a16="http://schemas.microsoft.com/office/drawing/2014/main" id="{EE9F8E28-FE99-4E1E-BC4C-F9D34A88E1C4}"/>
            </a:ext>
          </a:extLst>
        </xdr:cNvPr>
        <xdr:cNvCxnSpPr/>
      </xdr:nvCxnSpPr>
      <xdr:spPr>
        <a:xfrm>
          <a:off x="164592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461" name="テキスト ボックス 460">
          <a:extLst>
            <a:ext uri="{FF2B5EF4-FFF2-40B4-BE49-F238E27FC236}">
              <a16:creationId xmlns:a16="http://schemas.microsoft.com/office/drawing/2014/main" id="{B35680A5-505F-4FB6-A9D5-E5913E0DCFA0}"/>
            </a:ext>
          </a:extLst>
        </xdr:cNvPr>
        <xdr:cNvSpPr txBox="1"/>
      </xdr:nvSpPr>
      <xdr:spPr>
        <a:xfrm>
          <a:off x="16047266" y="671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2" name="直線コネクタ 461">
          <a:extLst>
            <a:ext uri="{FF2B5EF4-FFF2-40B4-BE49-F238E27FC236}">
              <a16:creationId xmlns:a16="http://schemas.microsoft.com/office/drawing/2014/main" id="{6BE806E1-B197-49AF-9FE2-FF4A0EB0C520}"/>
            </a:ext>
          </a:extLst>
        </xdr:cNvPr>
        <xdr:cNvCxnSpPr/>
      </xdr:nvCxnSpPr>
      <xdr:spPr>
        <a:xfrm>
          <a:off x="164592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463" name="テキスト ボックス 462">
          <a:extLst>
            <a:ext uri="{FF2B5EF4-FFF2-40B4-BE49-F238E27FC236}">
              <a16:creationId xmlns:a16="http://schemas.microsoft.com/office/drawing/2014/main" id="{2F643E8C-FE1F-43BF-B4E8-02B1F301436E}"/>
            </a:ext>
          </a:extLst>
        </xdr:cNvPr>
        <xdr:cNvSpPr txBox="1"/>
      </xdr:nvSpPr>
      <xdr:spPr>
        <a:xfrm>
          <a:off x="16047266" y="6336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64" name="直線コネクタ 463">
          <a:extLst>
            <a:ext uri="{FF2B5EF4-FFF2-40B4-BE49-F238E27FC236}">
              <a16:creationId xmlns:a16="http://schemas.microsoft.com/office/drawing/2014/main" id="{8E2D8AFE-6130-4A8A-BC0D-96093C1EBFA9}"/>
            </a:ext>
          </a:extLst>
        </xdr:cNvPr>
        <xdr:cNvCxnSpPr/>
      </xdr:nvCxnSpPr>
      <xdr:spPr>
        <a:xfrm>
          <a:off x="164592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465" name="テキスト ボックス 464">
          <a:extLst>
            <a:ext uri="{FF2B5EF4-FFF2-40B4-BE49-F238E27FC236}">
              <a16:creationId xmlns:a16="http://schemas.microsoft.com/office/drawing/2014/main" id="{55ECF2F2-772A-4977-845A-63615699FC88}"/>
            </a:ext>
          </a:extLst>
        </xdr:cNvPr>
        <xdr:cNvSpPr txBox="1"/>
      </xdr:nvSpPr>
      <xdr:spPr>
        <a:xfrm>
          <a:off x="16047266" y="595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66" name="直線コネクタ 465">
          <a:extLst>
            <a:ext uri="{FF2B5EF4-FFF2-40B4-BE49-F238E27FC236}">
              <a16:creationId xmlns:a16="http://schemas.microsoft.com/office/drawing/2014/main" id="{7870DB35-239D-42A4-9AB9-9F87A8E7866D}"/>
            </a:ext>
          </a:extLst>
        </xdr:cNvPr>
        <xdr:cNvCxnSpPr/>
      </xdr:nvCxnSpPr>
      <xdr:spPr>
        <a:xfrm>
          <a:off x="164592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467" name="テキスト ボックス 466">
          <a:extLst>
            <a:ext uri="{FF2B5EF4-FFF2-40B4-BE49-F238E27FC236}">
              <a16:creationId xmlns:a16="http://schemas.microsoft.com/office/drawing/2014/main" id="{EF330F43-E0B7-4B29-A6F7-2A65DD3FCDE6}"/>
            </a:ext>
          </a:extLst>
        </xdr:cNvPr>
        <xdr:cNvSpPr txBox="1"/>
      </xdr:nvSpPr>
      <xdr:spPr>
        <a:xfrm>
          <a:off x="16047266" y="557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8" name="直線コネクタ 467">
          <a:extLst>
            <a:ext uri="{FF2B5EF4-FFF2-40B4-BE49-F238E27FC236}">
              <a16:creationId xmlns:a16="http://schemas.microsoft.com/office/drawing/2014/main" id="{20357FB2-A47A-4144-81BE-5CDB1E123D84}"/>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69" name="テキスト ボックス 468">
          <a:extLst>
            <a:ext uri="{FF2B5EF4-FFF2-40B4-BE49-F238E27FC236}">
              <a16:creationId xmlns:a16="http://schemas.microsoft.com/office/drawing/2014/main" id="{1DF93576-8078-4770-92EA-8388FCC504F9}"/>
            </a:ext>
          </a:extLst>
        </xdr:cNvPr>
        <xdr:cNvSpPr txBox="1"/>
      </xdr:nvSpPr>
      <xdr:spPr>
        <a:xfrm>
          <a:off x="16047266" y="519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0" name="【認定こども園・幼稚園・保育所】&#10;一人当たり面積グラフ枠">
          <a:extLst>
            <a:ext uri="{FF2B5EF4-FFF2-40B4-BE49-F238E27FC236}">
              <a16:creationId xmlns:a16="http://schemas.microsoft.com/office/drawing/2014/main" id="{2C747115-DDAE-4A61-AF69-A0ED64022238}"/>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80010</xdr:rowOff>
    </xdr:from>
    <xdr:to>
      <xdr:col>116</xdr:col>
      <xdr:colOff>62864</xdr:colOff>
      <xdr:row>42</xdr:row>
      <xdr:rowOff>0</xdr:rowOff>
    </xdr:to>
    <xdr:cxnSp macro="">
      <xdr:nvCxnSpPr>
        <xdr:cNvPr id="471" name="直線コネクタ 470">
          <a:extLst>
            <a:ext uri="{FF2B5EF4-FFF2-40B4-BE49-F238E27FC236}">
              <a16:creationId xmlns:a16="http://schemas.microsoft.com/office/drawing/2014/main" id="{893B5515-511B-47CC-86BB-5BD45B9DF9A9}"/>
            </a:ext>
          </a:extLst>
        </xdr:cNvPr>
        <xdr:cNvCxnSpPr/>
      </xdr:nvCxnSpPr>
      <xdr:spPr>
        <a:xfrm flipV="1">
          <a:off x="19947254" y="5739765"/>
          <a:ext cx="0" cy="14611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3827</xdr:rowOff>
    </xdr:from>
    <xdr:ext cx="469744" cy="259045"/>
    <xdr:sp macro="" textlink="">
      <xdr:nvSpPr>
        <xdr:cNvPr id="472" name="【認定こども園・幼稚園・保育所】&#10;一人当たり面積最小値テキスト">
          <a:extLst>
            <a:ext uri="{FF2B5EF4-FFF2-40B4-BE49-F238E27FC236}">
              <a16:creationId xmlns:a16="http://schemas.microsoft.com/office/drawing/2014/main" id="{34FBE04D-8686-4C46-9CDF-5C13E2F84526}"/>
            </a:ext>
          </a:extLst>
        </xdr:cNvPr>
        <xdr:cNvSpPr txBox="1"/>
      </xdr:nvSpPr>
      <xdr:spPr>
        <a:xfrm>
          <a:off x="19985990" y="7206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0</xdr:rowOff>
    </xdr:from>
    <xdr:to>
      <xdr:col>116</xdr:col>
      <xdr:colOff>152400</xdr:colOff>
      <xdr:row>42</xdr:row>
      <xdr:rowOff>0</xdr:rowOff>
    </xdr:to>
    <xdr:cxnSp macro="">
      <xdr:nvCxnSpPr>
        <xdr:cNvPr id="473" name="直線コネクタ 472">
          <a:extLst>
            <a:ext uri="{FF2B5EF4-FFF2-40B4-BE49-F238E27FC236}">
              <a16:creationId xmlns:a16="http://schemas.microsoft.com/office/drawing/2014/main" id="{69DB0D2F-1C3B-4422-906C-F1FD5492A3DB}"/>
            </a:ext>
          </a:extLst>
        </xdr:cNvPr>
        <xdr:cNvCxnSpPr/>
      </xdr:nvCxnSpPr>
      <xdr:spPr>
        <a:xfrm>
          <a:off x="19885660" y="72009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26687</xdr:rowOff>
    </xdr:from>
    <xdr:ext cx="469744" cy="259045"/>
    <xdr:sp macro="" textlink="">
      <xdr:nvSpPr>
        <xdr:cNvPr id="474" name="【認定こども園・幼稚園・保育所】&#10;一人当たり面積最大値テキスト">
          <a:extLst>
            <a:ext uri="{FF2B5EF4-FFF2-40B4-BE49-F238E27FC236}">
              <a16:creationId xmlns:a16="http://schemas.microsoft.com/office/drawing/2014/main" id="{3378CE32-8D5C-46CA-84DA-DFB09EACAC40}"/>
            </a:ext>
          </a:extLst>
        </xdr:cNvPr>
        <xdr:cNvSpPr txBox="1"/>
      </xdr:nvSpPr>
      <xdr:spPr>
        <a:xfrm>
          <a:off x="19985990" y="5511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80010</xdr:rowOff>
    </xdr:from>
    <xdr:to>
      <xdr:col>116</xdr:col>
      <xdr:colOff>152400</xdr:colOff>
      <xdr:row>33</xdr:row>
      <xdr:rowOff>80010</xdr:rowOff>
    </xdr:to>
    <xdr:cxnSp macro="">
      <xdr:nvCxnSpPr>
        <xdr:cNvPr id="475" name="直線コネクタ 474">
          <a:extLst>
            <a:ext uri="{FF2B5EF4-FFF2-40B4-BE49-F238E27FC236}">
              <a16:creationId xmlns:a16="http://schemas.microsoft.com/office/drawing/2014/main" id="{8E4F780E-94FC-49A5-A48F-0C034AAB2936}"/>
            </a:ext>
          </a:extLst>
        </xdr:cNvPr>
        <xdr:cNvCxnSpPr/>
      </xdr:nvCxnSpPr>
      <xdr:spPr>
        <a:xfrm>
          <a:off x="19885660" y="57397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21607</xdr:rowOff>
    </xdr:from>
    <xdr:ext cx="469744" cy="259045"/>
    <xdr:sp macro="" textlink="">
      <xdr:nvSpPr>
        <xdr:cNvPr id="476" name="【認定こども園・幼稚園・保育所】&#10;一人当たり面積平均値テキスト">
          <a:extLst>
            <a:ext uri="{FF2B5EF4-FFF2-40B4-BE49-F238E27FC236}">
              <a16:creationId xmlns:a16="http://schemas.microsoft.com/office/drawing/2014/main" id="{179EC62A-51F7-4483-8438-8BCA4C2F2EBF}"/>
            </a:ext>
          </a:extLst>
        </xdr:cNvPr>
        <xdr:cNvSpPr txBox="1"/>
      </xdr:nvSpPr>
      <xdr:spPr>
        <a:xfrm>
          <a:off x="19985990" y="65328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170180</xdr:rowOff>
    </xdr:from>
    <xdr:to>
      <xdr:col>116</xdr:col>
      <xdr:colOff>114300</xdr:colOff>
      <xdr:row>39</xdr:row>
      <xdr:rowOff>100330</xdr:rowOff>
    </xdr:to>
    <xdr:sp macro="" textlink="">
      <xdr:nvSpPr>
        <xdr:cNvPr id="477" name="フローチャート: 判断 476">
          <a:extLst>
            <a:ext uri="{FF2B5EF4-FFF2-40B4-BE49-F238E27FC236}">
              <a16:creationId xmlns:a16="http://schemas.microsoft.com/office/drawing/2014/main" id="{EE799AF6-B5F9-468D-94F2-4E865E2339C2}"/>
            </a:ext>
          </a:extLst>
        </xdr:cNvPr>
        <xdr:cNvSpPr/>
      </xdr:nvSpPr>
      <xdr:spPr>
        <a:xfrm>
          <a:off x="19904710" y="668909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162560</xdr:rowOff>
    </xdr:from>
    <xdr:to>
      <xdr:col>112</xdr:col>
      <xdr:colOff>38100</xdr:colOff>
      <xdr:row>39</xdr:row>
      <xdr:rowOff>92710</xdr:rowOff>
    </xdr:to>
    <xdr:sp macro="" textlink="">
      <xdr:nvSpPr>
        <xdr:cNvPr id="478" name="フローチャート: 判断 477">
          <a:extLst>
            <a:ext uri="{FF2B5EF4-FFF2-40B4-BE49-F238E27FC236}">
              <a16:creationId xmlns:a16="http://schemas.microsoft.com/office/drawing/2014/main" id="{B1AFFD6D-FD4C-4215-9A60-D39135AAD7ED}"/>
            </a:ext>
          </a:extLst>
        </xdr:cNvPr>
        <xdr:cNvSpPr/>
      </xdr:nvSpPr>
      <xdr:spPr>
        <a:xfrm>
          <a:off x="19161760" y="667956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162560</xdr:rowOff>
    </xdr:from>
    <xdr:to>
      <xdr:col>107</xdr:col>
      <xdr:colOff>101600</xdr:colOff>
      <xdr:row>39</xdr:row>
      <xdr:rowOff>92710</xdr:rowOff>
    </xdr:to>
    <xdr:sp macro="" textlink="">
      <xdr:nvSpPr>
        <xdr:cNvPr id="479" name="フローチャート: 判断 478">
          <a:extLst>
            <a:ext uri="{FF2B5EF4-FFF2-40B4-BE49-F238E27FC236}">
              <a16:creationId xmlns:a16="http://schemas.microsoft.com/office/drawing/2014/main" id="{172C5666-8E71-4E96-9E09-7D54F7DE2DF6}"/>
            </a:ext>
          </a:extLst>
        </xdr:cNvPr>
        <xdr:cNvSpPr/>
      </xdr:nvSpPr>
      <xdr:spPr>
        <a:xfrm>
          <a:off x="18345150" y="667956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147320</xdr:rowOff>
    </xdr:from>
    <xdr:to>
      <xdr:col>102</xdr:col>
      <xdr:colOff>165100</xdr:colOff>
      <xdr:row>39</xdr:row>
      <xdr:rowOff>77470</xdr:rowOff>
    </xdr:to>
    <xdr:sp macro="" textlink="">
      <xdr:nvSpPr>
        <xdr:cNvPr id="480" name="フローチャート: 判断 479">
          <a:extLst>
            <a:ext uri="{FF2B5EF4-FFF2-40B4-BE49-F238E27FC236}">
              <a16:creationId xmlns:a16="http://schemas.microsoft.com/office/drawing/2014/main" id="{88740AB2-C03B-4295-BD99-31BACE98867D}"/>
            </a:ext>
          </a:extLst>
        </xdr:cNvPr>
        <xdr:cNvSpPr/>
      </xdr:nvSpPr>
      <xdr:spPr>
        <a:xfrm>
          <a:off x="17547590" y="6660515"/>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162560</xdr:rowOff>
    </xdr:from>
    <xdr:to>
      <xdr:col>98</xdr:col>
      <xdr:colOff>38100</xdr:colOff>
      <xdr:row>39</xdr:row>
      <xdr:rowOff>92710</xdr:rowOff>
    </xdr:to>
    <xdr:sp macro="" textlink="">
      <xdr:nvSpPr>
        <xdr:cNvPr id="481" name="フローチャート: 判断 480">
          <a:extLst>
            <a:ext uri="{FF2B5EF4-FFF2-40B4-BE49-F238E27FC236}">
              <a16:creationId xmlns:a16="http://schemas.microsoft.com/office/drawing/2014/main" id="{004A1893-19B4-408B-9B05-F382AA53D2BB}"/>
            </a:ext>
          </a:extLst>
        </xdr:cNvPr>
        <xdr:cNvSpPr/>
      </xdr:nvSpPr>
      <xdr:spPr>
        <a:xfrm>
          <a:off x="16761460" y="667956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2" name="テキスト ボックス 481">
          <a:extLst>
            <a:ext uri="{FF2B5EF4-FFF2-40B4-BE49-F238E27FC236}">
              <a16:creationId xmlns:a16="http://schemas.microsoft.com/office/drawing/2014/main" id="{A8A11F99-DA92-4335-82A2-5CEAEAD94003}"/>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054A5002-59C5-4E28-9349-066BCF41316F}"/>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91E15FAF-72EA-4B50-9EB3-BB75C43D0CED}"/>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81F2401E-069C-4604-8398-0F7C35A3E5AF}"/>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568FEA27-7521-43AA-AE0A-AA29EF2F020A}"/>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151130</xdr:rowOff>
    </xdr:from>
    <xdr:to>
      <xdr:col>116</xdr:col>
      <xdr:colOff>114300</xdr:colOff>
      <xdr:row>40</xdr:row>
      <xdr:rowOff>81280</xdr:rowOff>
    </xdr:to>
    <xdr:sp macro="" textlink="">
      <xdr:nvSpPr>
        <xdr:cNvPr id="487" name="楕円 486">
          <a:extLst>
            <a:ext uri="{FF2B5EF4-FFF2-40B4-BE49-F238E27FC236}">
              <a16:creationId xmlns:a16="http://schemas.microsoft.com/office/drawing/2014/main" id="{119DE69B-8229-4D1D-98C0-2710C7B7ACE5}"/>
            </a:ext>
          </a:extLst>
        </xdr:cNvPr>
        <xdr:cNvSpPr/>
      </xdr:nvSpPr>
      <xdr:spPr>
        <a:xfrm>
          <a:off x="19904710" y="683768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129557</xdr:rowOff>
    </xdr:from>
    <xdr:ext cx="469744" cy="259045"/>
    <xdr:sp macro="" textlink="">
      <xdr:nvSpPr>
        <xdr:cNvPr id="488" name="【認定こども園・幼稚園・保育所】&#10;一人当たり面積該当値テキスト">
          <a:extLst>
            <a:ext uri="{FF2B5EF4-FFF2-40B4-BE49-F238E27FC236}">
              <a16:creationId xmlns:a16="http://schemas.microsoft.com/office/drawing/2014/main" id="{1DB6147D-54D0-466B-9650-4B449C32B9E6}"/>
            </a:ext>
          </a:extLst>
        </xdr:cNvPr>
        <xdr:cNvSpPr txBox="1"/>
      </xdr:nvSpPr>
      <xdr:spPr>
        <a:xfrm>
          <a:off x="19985990" y="6819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151130</xdr:rowOff>
    </xdr:from>
    <xdr:to>
      <xdr:col>112</xdr:col>
      <xdr:colOff>38100</xdr:colOff>
      <xdr:row>40</xdr:row>
      <xdr:rowOff>81280</xdr:rowOff>
    </xdr:to>
    <xdr:sp macro="" textlink="">
      <xdr:nvSpPr>
        <xdr:cNvPr id="489" name="楕円 488">
          <a:extLst>
            <a:ext uri="{FF2B5EF4-FFF2-40B4-BE49-F238E27FC236}">
              <a16:creationId xmlns:a16="http://schemas.microsoft.com/office/drawing/2014/main" id="{066ADF6A-F16A-45FA-A973-C66630E3ADDC}"/>
            </a:ext>
          </a:extLst>
        </xdr:cNvPr>
        <xdr:cNvSpPr/>
      </xdr:nvSpPr>
      <xdr:spPr>
        <a:xfrm>
          <a:off x="19161760" y="683768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30480</xdr:rowOff>
    </xdr:from>
    <xdr:to>
      <xdr:col>116</xdr:col>
      <xdr:colOff>63500</xdr:colOff>
      <xdr:row>40</xdr:row>
      <xdr:rowOff>30480</xdr:rowOff>
    </xdr:to>
    <xdr:cxnSp macro="">
      <xdr:nvCxnSpPr>
        <xdr:cNvPr id="490" name="直線コネクタ 489">
          <a:extLst>
            <a:ext uri="{FF2B5EF4-FFF2-40B4-BE49-F238E27FC236}">
              <a16:creationId xmlns:a16="http://schemas.microsoft.com/office/drawing/2014/main" id="{BED437BD-632C-46B0-8B74-E2E407166294}"/>
            </a:ext>
          </a:extLst>
        </xdr:cNvPr>
        <xdr:cNvCxnSpPr/>
      </xdr:nvCxnSpPr>
      <xdr:spPr>
        <a:xfrm>
          <a:off x="19204940" y="6886575"/>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158750</xdr:rowOff>
    </xdr:from>
    <xdr:to>
      <xdr:col>107</xdr:col>
      <xdr:colOff>101600</xdr:colOff>
      <xdr:row>40</xdr:row>
      <xdr:rowOff>88900</xdr:rowOff>
    </xdr:to>
    <xdr:sp macro="" textlink="">
      <xdr:nvSpPr>
        <xdr:cNvPr id="491" name="楕円 490">
          <a:extLst>
            <a:ext uri="{FF2B5EF4-FFF2-40B4-BE49-F238E27FC236}">
              <a16:creationId xmlns:a16="http://schemas.microsoft.com/office/drawing/2014/main" id="{037A47BA-7F4F-4F57-892E-3D26979D1A86}"/>
            </a:ext>
          </a:extLst>
        </xdr:cNvPr>
        <xdr:cNvSpPr/>
      </xdr:nvSpPr>
      <xdr:spPr>
        <a:xfrm>
          <a:off x="18345150" y="684720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30480</xdr:rowOff>
    </xdr:from>
    <xdr:to>
      <xdr:col>111</xdr:col>
      <xdr:colOff>177800</xdr:colOff>
      <xdr:row>40</xdr:row>
      <xdr:rowOff>38100</xdr:rowOff>
    </xdr:to>
    <xdr:cxnSp macro="">
      <xdr:nvCxnSpPr>
        <xdr:cNvPr id="492" name="直線コネクタ 491">
          <a:extLst>
            <a:ext uri="{FF2B5EF4-FFF2-40B4-BE49-F238E27FC236}">
              <a16:creationId xmlns:a16="http://schemas.microsoft.com/office/drawing/2014/main" id="{FB75CB7B-1018-4CD5-A488-D4121E2107F9}"/>
            </a:ext>
          </a:extLst>
        </xdr:cNvPr>
        <xdr:cNvCxnSpPr/>
      </xdr:nvCxnSpPr>
      <xdr:spPr>
        <a:xfrm flipV="1">
          <a:off x="18399760" y="6886575"/>
          <a:ext cx="80518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2540</xdr:rowOff>
    </xdr:from>
    <xdr:to>
      <xdr:col>102</xdr:col>
      <xdr:colOff>165100</xdr:colOff>
      <xdr:row>40</xdr:row>
      <xdr:rowOff>104140</xdr:rowOff>
    </xdr:to>
    <xdr:sp macro="" textlink="">
      <xdr:nvSpPr>
        <xdr:cNvPr id="493" name="楕円 492">
          <a:extLst>
            <a:ext uri="{FF2B5EF4-FFF2-40B4-BE49-F238E27FC236}">
              <a16:creationId xmlns:a16="http://schemas.microsoft.com/office/drawing/2014/main" id="{C352E89B-1F3D-4B27-BFB7-D9C307E5C912}"/>
            </a:ext>
          </a:extLst>
        </xdr:cNvPr>
        <xdr:cNvSpPr/>
      </xdr:nvSpPr>
      <xdr:spPr>
        <a:xfrm>
          <a:off x="17547590" y="6860540"/>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38100</xdr:rowOff>
    </xdr:from>
    <xdr:to>
      <xdr:col>107</xdr:col>
      <xdr:colOff>50800</xdr:colOff>
      <xdr:row>40</xdr:row>
      <xdr:rowOff>53340</xdr:rowOff>
    </xdr:to>
    <xdr:cxnSp macro="">
      <xdr:nvCxnSpPr>
        <xdr:cNvPr id="494" name="直線コネクタ 493">
          <a:extLst>
            <a:ext uri="{FF2B5EF4-FFF2-40B4-BE49-F238E27FC236}">
              <a16:creationId xmlns:a16="http://schemas.microsoft.com/office/drawing/2014/main" id="{0E4A48F8-EDAE-4610-A4E7-5A8D0A1DB36E}"/>
            </a:ext>
          </a:extLst>
        </xdr:cNvPr>
        <xdr:cNvCxnSpPr/>
      </xdr:nvCxnSpPr>
      <xdr:spPr>
        <a:xfrm flipV="1">
          <a:off x="17602200" y="6896100"/>
          <a:ext cx="79756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2540</xdr:rowOff>
    </xdr:from>
    <xdr:to>
      <xdr:col>98</xdr:col>
      <xdr:colOff>38100</xdr:colOff>
      <xdr:row>40</xdr:row>
      <xdr:rowOff>104140</xdr:rowOff>
    </xdr:to>
    <xdr:sp macro="" textlink="">
      <xdr:nvSpPr>
        <xdr:cNvPr id="495" name="楕円 494">
          <a:extLst>
            <a:ext uri="{FF2B5EF4-FFF2-40B4-BE49-F238E27FC236}">
              <a16:creationId xmlns:a16="http://schemas.microsoft.com/office/drawing/2014/main" id="{69E83CC1-2601-466F-9CC1-C6C87A798041}"/>
            </a:ext>
          </a:extLst>
        </xdr:cNvPr>
        <xdr:cNvSpPr/>
      </xdr:nvSpPr>
      <xdr:spPr>
        <a:xfrm>
          <a:off x="16761460" y="6860540"/>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53340</xdr:rowOff>
    </xdr:from>
    <xdr:to>
      <xdr:col>102</xdr:col>
      <xdr:colOff>114300</xdr:colOff>
      <xdr:row>40</xdr:row>
      <xdr:rowOff>53340</xdr:rowOff>
    </xdr:to>
    <xdr:cxnSp macro="">
      <xdr:nvCxnSpPr>
        <xdr:cNvPr id="496" name="直線コネクタ 495">
          <a:extLst>
            <a:ext uri="{FF2B5EF4-FFF2-40B4-BE49-F238E27FC236}">
              <a16:creationId xmlns:a16="http://schemas.microsoft.com/office/drawing/2014/main" id="{8FFB4CD8-0A0F-4DC8-B12B-02A1E5334307}"/>
            </a:ext>
          </a:extLst>
        </xdr:cNvPr>
        <xdr:cNvCxnSpPr/>
      </xdr:nvCxnSpPr>
      <xdr:spPr>
        <a:xfrm>
          <a:off x="16804640" y="691515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109237</xdr:rowOff>
    </xdr:from>
    <xdr:ext cx="469744" cy="259045"/>
    <xdr:sp macro="" textlink="">
      <xdr:nvSpPr>
        <xdr:cNvPr id="497" name="n_1aveValue【認定こども園・幼稚園・保育所】&#10;一人当たり面積">
          <a:extLst>
            <a:ext uri="{FF2B5EF4-FFF2-40B4-BE49-F238E27FC236}">
              <a16:creationId xmlns:a16="http://schemas.microsoft.com/office/drawing/2014/main" id="{3EB78FCF-4105-4AAA-9019-C3C584BFA38A}"/>
            </a:ext>
          </a:extLst>
        </xdr:cNvPr>
        <xdr:cNvSpPr txBox="1"/>
      </xdr:nvSpPr>
      <xdr:spPr>
        <a:xfrm>
          <a:off x="18982132" y="6450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109237</xdr:rowOff>
    </xdr:from>
    <xdr:ext cx="469744" cy="259045"/>
    <xdr:sp macro="" textlink="">
      <xdr:nvSpPr>
        <xdr:cNvPr id="498" name="n_2aveValue【認定こども園・幼稚園・保育所】&#10;一人当たり面積">
          <a:extLst>
            <a:ext uri="{FF2B5EF4-FFF2-40B4-BE49-F238E27FC236}">
              <a16:creationId xmlns:a16="http://schemas.microsoft.com/office/drawing/2014/main" id="{E79648BD-9D21-4822-A0FD-8E53B89D760D}"/>
            </a:ext>
          </a:extLst>
        </xdr:cNvPr>
        <xdr:cNvSpPr txBox="1"/>
      </xdr:nvSpPr>
      <xdr:spPr>
        <a:xfrm>
          <a:off x="18182032" y="6450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93997</xdr:rowOff>
    </xdr:from>
    <xdr:ext cx="469744" cy="259045"/>
    <xdr:sp macro="" textlink="">
      <xdr:nvSpPr>
        <xdr:cNvPr id="499" name="n_3aveValue【認定こども園・幼稚園・保育所】&#10;一人当たり面積">
          <a:extLst>
            <a:ext uri="{FF2B5EF4-FFF2-40B4-BE49-F238E27FC236}">
              <a16:creationId xmlns:a16="http://schemas.microsoft.com/office/drawing/2014/main" id="{5A81DC93-5B4D-4981-9480-8422DE370138}"/>
            </a:ext>
          </a:extLst>
        </xdr:cNvPr>
        <xdr:cNvSpPr txBox="1"/>
      </xdr:nvSpPr>
      <xdr:spPr>
        <a:xfrm>
          <a:off x="17384472" y="6441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109237</xdr:rowOff>
    </xdr:from>
    <xdr:ext cx="469744" cy="259045"/>
    <xdr:sp macro="" textlink="">
      <xdr:nvSpPr>
        <xdr:cNvPr id="500" name="n_4aveValue【認定こども園・幼稚園・保育所】&#10;一人当たり面積">
          <a:extLst>
            <a:ext uri="{FF2B5EF4-FFF2-40B4-BE49-F238E27FC236}">
              <a16:creationId xmlns:a16="http://schemas.microsoft.com/office/drawing/2014/main" id="{7A6892B6-2F36-48CC-AC91-38D2DE559911}"/>
            </a:ext>
          </a:extLst>
        </xdr:cNvPr>
        <xdr:cNvSpPr txBox="1"/>
      </xdr:nvSpPr>
      <xdr:spPr>
        <a:xfrm>
          <a:off x="16588817" y="6450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72407</xdr:rowOff>
    </xdr:from>
    <xdr:ext cx="469744" cy="259045"/>
    <xdr:sp macro="" textlink="">
      <xdr:nvSpPr>
        <xdr:cNvPr id="501" name="n_1mainValue【認定こども園・幼稚園・保育所】&#10;一人当たり面積">
          <a:extLst>
            <a:ext uri="{FF2B5EF4-FFF2-40B4-BE49-F238E27FC236}">
              <a16:creationId xmlns:a16="http://schemas.microsoft.com/office/drawing/2014/main" id="{CE89D75A-9D6E-40B7-96A8-85BC488C2CE0}"/>
            </a:ext>
          </a:extLst>
        </xdr:cNvPr>
        <xdr:cNvSpPr txBox="1"/>
      </xdr:nvSpPr>
      <xdr:spPr>
        <a:xfrm>
          <a:off x="18982132" y="693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80027</xdr:rowOff>
    </xdr:from>
    <xdr:ext cx="469744" cy="259045"/>
    <xdr:sp macro="" textlink="">
      <xdr:nvSpPr>
        <xdr:cNvPr id="502" name="n_2mainValue【認定こども園・幼稚園・保育所】&#10;一人当たり面積">
          <a:extLst>
            <a:ext uri="{FF2B5EF4-FFF2-40B4-BE49-F238E27FC236}">
              <a16:creationId xmlns:a16="http://schemas.microsoft.com/office/drawing/2014/main" id="{4D4FA4F8-175B-4A00-A4C9-11E765791416}"/>
            </a:ext>
          </a:extLst>
        </xdr:cNvPr>
        <xdr:cNvSpPr txBox="1"/>
      </xdr:nvSpPr>
      <xdr:spPr>
        <a:xfrm>
          <a:off x="18182032" y="6939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95267</xdr:rowOff>
    </xdr:from>
    <xdr:ext cx="469744" cy="259045"/>
    <xdr:sp macro="" textlink="">
      <xdr:nvSpPr>
        <xdr:cNvPr id="503" name="n_3mainValue【認定こども園・幼稚園・保育所】&#10;一人当たり面積">
          <a:extLst>
            <a:ext uri="{FF2B5EF4-FFF2-40B4-BE49-F238E27FC236}">
              <a16:creationId xmlns:a16="http://schemas.microsoft.com/office/drawing/2014/main" id="{3375DDD5-6D38-41B1-A618-5750259540B0}"/>
            </a:ext>
          </a:extLst>
        </xdr:cNvPr>
        <xdr:cNvSpPr txBox="1"/>
      </xdr:nvSpPr>
      <xdr:spPr>
        <a:xfrm>
          <a:off x="17384472" y="694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95267</xdr:rowOff>
    </xdr:from>
    <xdr:ext cx="469744" cy="259045"/>
    <xdr:sp macro="" textlink="">
      <xdr:nvSpPr>
        <xdr:cNvPr id="504" name="n_4mainValue【認定こども園・幼稚園・保育所】&#10;一人当たり面積">
          <a:extLst>
            <a:ext uri="{FF2B5EF4-FFF2-40B4-BE49-F238E27FC236}">
              <a16:creationId xmlns:a16="http://schemas.microsoft.com/office/drawing/2014/main" id="{A7B0F78F-6689-4944-9417-F8E77038B5F9}"/>
            </a:ext>
          </a:extLst>
        </xdr:cNvPr>
        <xdr:cNvSpPr txBox="1"/>
      </xdr:nvSpPr>
      <xdr:spPr>
        <a:xfrm>
          <a:off x="16588817" y="694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5" name="正方形/長方形 504">
          <a:extLst>
            <a:ext uri="{FF2B5EF4-FFF2-40B4-BE49-F238E27FC236}">
              <a16:creationId xmlns:a16="http://schemas.microsoft.com/office/drawing/2014/main" id="{AD2A7EC9-1CE6-44AE-A30A-1521A2B9C50C}"/>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6" name="正方形/長方形 505">
          <a:extLst>
            <a:ext uri="{FF2B5EF4-FFF2-40B4-BE49-F238E27FC236}">
              <a16:creationId xmlns:a16="http://schemas.microsoft.com/office/drawing/2014/main" id="{5E9094B6-A4B5-48BB-A253-91BAA3CCFE30}"/>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7" name="正方形/長方形 506">
          <a:extLst>
            <a:ext uri="{FF2B5EF4-FFF2-40B4-BE49-F238E27FC236}">
              <a16:creationId xmlns:a16="http://schemas.microsoft.com/office/drawing/2014/main" id="{8405E338-1E9E-4B95-AA7A-FA123170C56F}"/>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8" name="正方形/長方形 507">
          <a:extLst>
            <a:ext uri="{FF2B5EF4-FFF2-40B4-BE49-F238E27FC236}">
              <a16:creationId xmlns:a16="http://schemas.microsoft.com/office/drawing/2014/main" id="{CFF91332-329D-4FAF-8C15-EF63E7A6E392}"/>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9" name="正方形/長方形 508">
          <a:extLst>
            <a:ext uri="{FF2B5EF4-FFF2-40B4-BE49-F238E27FC236}">
              <a16:creationId xmlns:a16="http://schemas.microsoft.com/office/drawing/2014/main" id="{A7944157-F716-485E-A513-97C484106FAD}"/>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0" name="正方形/長方形 509">
          <a:extLst>
            <a:ext uri="{FF2B5EF4-FFF2-40B4-BE49-F238E27FC236}">
              <a16:creationId xmlns:a16="http://schemas.microsoft.com/office/drawing/2014/main" id="{194492B7-855B-4A31-B3D2-0807B125196A}"/>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1" name="正方形/長方形 510">
          <a:extLst>
            <a:ext uri="{FF2B5EF4-FFF2-40B4-BE49-F238E27FC236}">
              <a16:creationId xmlns:a16="http://schemas.microsoft.com/office/drawing/2014/main" id="{425CA14E-7A2B-44A8-9A91-7CAA495FDD9A}"/>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2" name="正方形/長方形 511">
          <a:extLst>
            <a:ext uri="{FF2B5EF4-FFF2-40B4-BE49-F238E27FC236}">
              <a16:creationId xmlns:a16="http://schemas.microsoft.com/office/drawing/2014/main" id="{B5DF2A0A-03C6-45EC-877F-D45F75A7F021}"/>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3" name="テキスト ボックス 512">
          <a:extLst>
            <a:ext uri="{FF2B5EF4-FFF2-40B4-BE49-F238E27FC236}">
              <a16:creationId xmlns:a16="http://schemas.microsoft.com/office/drawing/2014/main" id="{7B4E34FF-31B9-4EB3-8705-453E994B2342}"/>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4" name="直線コネクタ 513">
          <a:extLst>
            <a:ext uri="{FF2B5EF4-FFF2-40B4-BE49-F238E27FC236}">
              <a16:creationId xmlns:a16="http://schemas.microsoft.com/office/drawing/2014/main" id="{B60CCAEE-D863-4007-86D2-78BF88080D0E}"/>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5" name="テキスト ボックス 514">
          <a:extLst>
            <a:ext uri="{FF2B5EF4-FFF2-40B4-BE49-F238E27FC236}">
              <a16:creationId xmlns:a16="http://schemas.microsoft.com/office/drawing/2014/main" id="{E736F8FC-604A-4CF7-80E5-F7FCFD279F1B}"/>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6" name="直線コネクタ 515">
          <a:extLst>
            <a:ext uri="{FF2B5EF4-FFF2-40B4-BE49-F238E27FC236}">
              <a16:creationId xmlns:a16="http://schemas.microsoft.com/office/drawing/2014/main" id="{316765AD-A19E-480A-9FEB-353AB346F613}"/>
            </a:ext>
          </a:extLst>
        </xdr:cNvPr>
        <xdr:cNvCxnSpPr/>
      </xdr:nvCxnSpPr>
      <xdr:spPr>
        <a:xfrm>
          <a:off x="1120394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17" name="テキスト ボックス 516">
          <a:extLst>
            <a:ext uri="{FF2B5EF4-FFF2-40B4-BE49-F238E27FC236}">
              <a16:creationId xmlns:a16="http://schemas.microsoft.com/office/drawing/2014/main" id="{03FA779E-F44D-4711-870C-3FDB37E421E4}"/>
            </a:ext>
          </a:extLst>
        </xdr:cNvPr>
        <xdr:cNvSpPr txBox="1"/>
      </xdr:nvSpPr>
      <xdr:spPr>
        <a:xfrm>
          <a:off x="10801531"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18" name="直線コネクタ 517">
          <a:extLst>
            <a:ext uri="{FF2B5EF4-FFF2-40B4-BE49-F238E27FC236}">
              <a16:creationId xmlns:a16="http://schemas.microsoft.com/office/drawing/2014/main" id="{A63DF9C3-AD4A-49C1-9104-027F73753EC1}"/>
            </a:ext>
          </a:extLst>
        </xdr:cNvPr>
        <xdr:cNvCxnSpPr/>
      </xdr:nvCxnSpPr>
      <xdr:spPr>
        <a:xfrm>
          <a:off x="1120394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19" name="テキスト ボックス 518">
          <a:extLst>
            <a:ext uri="{FF2B5EF4-FFF2-40B4-BE49-F238E27FC236}">
              <a16:creationId xmlns:a16="http://schemas.microsoft.com/office/drawing/2014/main" id="{C968C193-54DA-43D9-9276-16AF3D17315A}"/>
            </a:ext>
          </a:extLst>
        </xdr:cNvPr>
        <xdr:cNvSpPr txBox="1"/>
      </xdr:nvSpPr>
      <xdr:spPr>
        <a:xfrm>
          <a:off x="1084279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0" name="直線コネクタ 519">
          <a:extLst>
            <a:ext uri="{FF2B5EF4-FFF2-40B4-BE49-F238E27FC236}">
              <a16:creationId xmlns:a16="http://schemas.microsoft.com/office/drawing/2014/main" id="{C51BC15F-607F-4E8F-B9A9-502AADE90CF5}"/>
            </a:ext>
          </a:extLst>
        </xdr:cNvPr>
        <xdr:cNvCxnSpPr/>
      </xdr:nvCxnSpPr>
      <xdr:spPr>
        <a:xfrm>
          <a:off x="1120394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1" name="テキスト ボックス 520">
          <a:extLst>
            <a:ext uri="{FF2B5EF4-FFF2-40B4-BE49-F238E27FC236}">
              <a16:creationId xmlns:a16="http://schemas.microsoft.com/office/drawing/2014/main" id="{75562A4C-0571-4C87-9E05-6794A2344C61}"/>
            </a:ext>
          </a:extLst>
        </xdr:cNvPr>
        <xdr:cNvSpPr txBox="1"/>
      </xdr:nvSpPr>
      <xdr:spPr>
        <a:xfrm>
          <a:off x="1084279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2" name="直線コネクタ 521">
          <a:extLst>
            <a:ext uri="{FF2B5EF4-FFF2-40B4-BE49-F238E27FC236}">
              <a16:creationId xmlns:a16="http://schemas.microsoft.com/office/drawing/2014/main" id="{EF68C4A2-A66D-43EE-98B4-FEE426223730}"/>
            </a:ext>
          </a:extLst>
        </xdr:cNvPr>
        <xdr:cNvCxnSpPr/>
      </xdr:nvCxnSpPr>
      <xdr:spPr>
        <a:xfrm>
          <a:off x="1120394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3" name="テキスト ボックス 522">
          <a:extLst>
            <a:ext uri="{FF2B5EF4-FFF2-40B4-BE49-F238E27FC236}">
              <a16:creationId xmlns:a16="http://schemas.microsoft.com/office/drawing/2014/main" id="{D0F67C86-6381-4294-9A74-F1DD03EC5B39}"/>
            </a:ext>
          </a:extLst>
        </xdr:cNvPr>
        <xdr:cNvSpPr txBox="1"/>
      </xdr:nvSpPr>
      <xdr:spPr>
        <a:xfrm>
          <a:off x="1084279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4" name="直線コネクタ 523">
          <a:extLst>
            <a:ext uri="{FF2B5EF4-FFF2-40B4-BE49-F238E27FC236}">
              <a16:creationId xmlns:a16="http://schemas.microsoft.com/office/drawing/2014/main" id="{F76B4DD1-1143-45A7-B924-B77FC8413669}"/>
            </a:ext>
          </a:extLst>
        </xdr:cNvPr>
        <xdr:cNvCxnSpPr/>
      </xdr:nvCxnSpPr>
      <xdr:spPr>
        <a:xfrm>
          <a:off x="1120394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25" name="テキスト ボックス 524">
          <a:extLst>
            <a:ext uri="{FF2B5EF4-FFF2-40B4-BE49-F238E27FC236}">
              <a16:creationId xmlns:a16="http://schemas.microsoft.com/office/drawing/2014/main" id="{D385155D-71EB-4479-A8D7-047B1B719A56}"/>
            </a:ext>
          </a:extLst>
        </xdr:cNvPr>
        <xdr:cNvSpPr txBox="1"/>
      </xdr:nvSpPr>
      <xdr:spPr>
        <a:xfrm>
          <a:off x="10842791" y="938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6" name="直線コネクタ 525">
          <a:extLst>
            <a:ext uri="{FF2B5EF4-FFF2-40B4-BE49-F238E27FC236}">
              <a16:creationId xmlns:a16="http://schemas.microsoft.com/office/drawing/2014/main" id="{71F9A676-4C2A-465F-B486-99FF799E3D4C}"/>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27" name="テキスト ボックス 526">
          <a:extLst>
            <a:ext uri="{FF2B5EF4-FFF2-40B4-BE49-F238E27FC236}">
              <a16:creationId xmlns:a16="http://schemas.microsoft.com/office/drawing/2014/main" id="{B9B7967A-4D50-4822-B886-787413B96442}"/>
            </a:ext>
          </a:extLst>
        </xdr:cNvPr>
        <xdr:cNvSpPr txBox="1"/>
      </xdr:nvSpPr>
      <xdr:spPr>
        <a:xfrm>
          <a:off x="10905006" y="900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8" name="【学校施設】&#10;有形固定資産減価償却率グラフ枠">
          <a:extLst>
            <a:ext uri="{FF2B5EF4-FFF2-40B4-BE49-F238E27FC236}">
              <a16:creationId xmlns:a16="http://schemas.microsoft.com/office/drawing/2014/main" id="{DAC8F719-3B9D-4A32-8615-4AFF16B9BF93}"/>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57</xdr:row>
      <xdr:rowOff>5715</xdr:rowOff>
    </xdr:from>
    <xdr:to>
      <xdr:col>85</xdr:col>
      <xdr:colOff>126364</xdr:colOff>
      <xdr:row>63</xdr:row>
      <xdr:rowOff>43815</xdr:rowOff>
    </xdr:to>
    <xdr:cxnSp macro="">
      <xdr:nvCxnSpPr>
        <xdr:cNvPr id="529" name="直線コネクタ 528">
          <a:extLst>
            <a:ext uri="{FF2B5EF4-FFF2-40B4-BE49-F238E27FC236}">
              <a16:creationId xmlns:a16="http://schemas.microsoft.com/office/drawing/2014/main" id="{D94A6C49-7498-4229-A8B3-CECF58151DC3}"/>
            </a:ext>
          </a:extLst>
        </xdr:cNvPr>
        <xdr:cNvCxnSpPr/>
      </xdr:nvCxnSpPr>
      <xdr:spPr>
        <a:xfrm flipV="1">
          <a:off x="14703424" y="9780270"/>
          <a:ext cx="0" cy="1066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47642</xdr:rowOff>
    </xdr:from>
    <xdr:ext cx="405111" cy="259045"/>
    <xdr:sp macro="" textlink="">
      <xdr:nvSpPr>
        <xdr:cNvPr id="530" name="【学校施設】&#10;有形固定資産減価償却率最小値テキスト">
          <a:extLst>
            <a:ext uri="{FF2B5EF4-FFF2-40B4-BE49-F238E27FC236}">
              <a16:creationId xmlns:a16="http://schemas.microsoft.com/office/drawing/2014/main" id="{8BB10564-4C19-4208-B21C-EFCB73B0FE1C}"/>
            </a:ext>
          </a:extLst>
        </xdr:cNvPr>
        <xdr:cNvSpPr txBox="1"/>
      </xdr:nvSpPr>
      <xdr:spPr>
        <a:xfrm>
          <a:off x="14742160" y="10850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43815</xdr:rowOff>
    </xdr:from>
    <xdr:to>
      <xdr:col>86</xdr:col>
      <xdr:colOff>25400</xdr:colOff>
      <xdr:row>63</xdr:row>
      <xdr:rowOff>43815</xdr:rowOff>
    </xdr:to>
    <xdr:cxnSp macro="">
      <xdr:nvCxnSpPr>
        <xdr:cNvPr id="531" name="直線コネクタ 530">
          <a:extLst>
            <a:ext uri="{FF2B5EF4-FFF2-40B4-BE49-F238E27FC236}">
              <a16:creationId xmlns:a16="http://schemas.microsoft.com/office/drawing/2014/main" id="{F3969357-565A-4CA7-9DBB-CA01AC96AED6}"/>
            </a:ext>
          </a:extLst>
        </xdr:cNvPr>
        <xdr:cNvCxnSpPr/>
      </xdr:nvCxnSpPr>
      <xdr:spPr>
        <a:xfrm>
          <a:off x="14611350" y="108470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123842</xdr:rowOff>
    </xdr:from>
    <xdr:ext cx="405111" cy="259045"/>
    <xdr:sp macro="" textlink="">
      <xdr:nvSpPr>
        <xdr:cNvPr id="532" name="【学校施設】&#10;有形固定資産減価償却率最大値テキスト">
          <a:extLst>
            <a:ext uri="{FF2B5EF4-FFF2-40B4-BE49-F238E27FC236}">
              <a16:creationId xmlns:a16="http://schemas.microsoft.com/office/drawing/2014/main" id="{13618977-7CD0-4895-A218-E083B4F111A0}"/>
            </a:ext>
          </a:extLst>
        </xdr:cNvPr>
        <xdr:cNvSpPr txBox="1"/>
      </xdr:nvSpPr>
      <xdr:spPr>
        <a:xfrm>
          <a:off x="14742160" y="9555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5715</xdr:rowOff>
    </xdr:from>
    <xdr:to>
      <xdr:col>86</xdr:col>
      <xdr:colOff>25400</xdr:colOff>
      <xdr:row>57</xdr:row>
      <xdr:rowOff>5715</xdr:rowOff>
    </xdr:to>
    <xdr:cxnSp macro="">
      <xdr:nvCxnSpPr>
        <xdr:cNvPr id="533" name="直線コネクタ 532">
          <a:extLst>
            <a:ext uri="{FF2B5EF4-FFF2-40B4-BE49-F238E27FC236}">
              <a16:creationId xmlns:a16="http://schemas.microsoft.com/office/drawing/2014/main" id="{83C95568-4055-42E4-9C42-388EDFB24C12}"/>
            </a:ext>
          </a:extLst>
        </xdr:cNvPr>
        <xdr:cNvCxnSpPr/>
      </xdr:nvCxnSpPr>
      <xdr:spPr>
        <a:xfrm>
          <a:off x="14611350" y="97802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87647</xdr:rowOff>
    </xdr:from>
    <xdr:ext cx="405111" cy="259045"/>
    <xdr:sp macro="" textlink="">
      <xdr:nvSpPr>
        <xdr:cNvPr id="534" name="【学校施設】&#10;有形固定資産減価償却率平均値テキスト">
          <a:extLst>
            <a:ext uri="{FF2B5EF4-FFF2-40B4-BE49-F238E27FC236}">
              <a16:creationId xmlns:a16="http://schemas.microsoft.com/office/drawing/2014/main" id="{DE5F75D8-7EF4-4CEC-9AAF-A48BC2588292}"/>
            </a:ext>
          </a:extLst>
        </xdr:cNvPr>
        <xdr:cNvSpPr txBox="1"/>
      </xdr:nvSpPr>
      <xdr:spPr>
        <a:xfrm>
          <a:off x="14742160" y="103784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109220</xdr:rowOff>
    </xdr:from>
    <xdr:to>
      <xdr:col>85</xdr:col>
      <xdr:colOff>177800</xdr:colOff>
      <xdr:row>61</xdr:row>
      <xdr:rowOff>39370</xdr:rowOff>
    </xdr:to>
    <xdr:sp macro="" textlink="">
      <xdr:nvSpPr>
        <xdr:cNvPr id="535" name="フローチャート: 判断 534">
          <a:extLst>
            <a:ext uri="{FF2B5EF4-FFF2-40B4-BE49-F238E27FC236}">
              <a16:creationId xmlns:a16="http://schemas.microsoft.com/office/drawing/2014/main" id="{DC026109-2EF2-4144-BCBB-9A5BE505E370}"/>
            </a:ext>
          </a:extLst>
        </xdr:cNvPr>
        <xdr:cNvSpPr/>
      </xdr:nvSpPr>
      <xdr:spPr>
        <a:xfrm>
          <a:off x="14649450" y="1039431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101600</xdr:rowOff>
    </xdr:from>
    <xdr:to>
      <xdr:col>81</xdr:col>
      <xdr:colOff>101600</xdr:colOff>
      <xdr:row>61</xdr:row>
      <xdr:rowOff>31750</xdr:rowOff>
    </xdr:to>
    <xdr:sp macro="" textlink="">
      <xdr:nvSpPr>
        <xdr:cNvPr id="536" name="フローチャート: 判断 535">
          <a:extLst>
            <a:ext uri="{FF2B5EF4-FFF2-40B4-BE49-F238E27FC236}">
              <a16:creationId xmlns:a16="http://schemas.microsoft.com/office/drawing/2014/main" id="{5DAFABC5-F269-4CB0-87D2-DB7D3B2E9C6A}"/>
            </a:ext>
          </a:extLst>
        </xdr:cNvPr>
        <xdr:cNvSpPr/>
      </xdr:nvSpPr>
      <xdr:spPr>
        <a:xfrm>
          <a:off x="13887450" y="1038479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88265</xdr:rowOff>
    </xdr:from>
    <xdr:to>
      <xdr:col>76</xdr:col>
      <xdr:colOff>165100</xdr:colOff>
      <xdr:row>61</xdr:row>
      <xdr:rowOff>18415</xdr:rowOff>
    </xdr:to>
    <xdr:sp macro="" textlink="">
      <xdr:nvSpPr>
        <xdr:cNvPr id="537" name="フローチャート: 判断 536">
          <a:extLst>
            <a:ext uri="{FF2B5EF4-FFF2-40B4-BE49-F238E27FC236}">
              <a16:creationId xmlns:a16="http://schemas.microsoft.com/office/drawing/2014/main" id="{ED6A703F-8F66-4F0A-8064-59190A066D1C}"/>
            </a:ext>
          </a:extLst>
        </xdr:cNvPr>
        <xdr:cNvSpPr/>
      </xdr:nvSpPr>
      <xdr:spPr>
        <a:xfrm>
          <a:off x="13089890" y="10379075"/>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74930</xdr:rowOff>
    </xdr:from>
    <xdr:to>
      <xdr:col>72</xdr:col>
      <xdr:colOff>38100</xdr:colOff>
      <xdr:row>61</xdr:row>
      <xdr:rowOff>5080</xdr:rowOff>
    </xdr:to>
    <xdr:sp macro="" textlink="">
      <xdr:nvSpPr>
        <xdr:cNvPr id="538" name="フローチャート: 判断 537">
          <a:extLst>
            <a:ext uri="{FF2B5EF4-FFF2-40B4-BE49-F238E27FC236}">
              <a16:creationId xmlns:a16="http://schemas.microsoft.com/office/drawing/2014/main" id="{45ED4382-AFA7-48F6-90F7-7F2135EB2C48}"/>
            </a:ext>
          </a:extLst>
        </xdr:cNvPr>
        <xdr:cNvSpPr/>
      </xdr:nvSpPr>
      <xdr:spPr>
        <a:xfrm>
          <a:off x="12303760" y="1036193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67310</xdr:rowOff>
    </xdr:from>
    <xdr:to>
      <xdr:col>67</xdr:col>
      <xdr:colOff>101600</xdr:colOff>
      <xdr:row>60</xdr:row>
      <xdr:rowOff>168910</xdr:rowOff>
    </xdr:to>
    <xdr:sp macro="" textlink="">
      <xdr:nvSpPr>
        <xdr:cNvPr id="539" name="フローチャート: 判断 538">
          <a:extLst>
            <a:ext uri="{FF2B5EF4-FFF2-40B4-BE49-F238E27FC236}">
              <a16:creationId xmlns:a16="http://schemas.microsoft.com/office/drawing/2014/main" id="{8B19E863-0CE8-4263-A5D8-638B2663823E}"/>
            </a:ext>
          </a:extLst>
        </xdr:cNvPr>
        <xdr:cNvSpPr/>
      </xdr:nvSpPr>
      <xdr:spPr>
        <a:xfrm>
          <a:off x="11487150" y="10352405"/>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14A1D3A7-1E2B-439A-AC16-8B5DC170C44D}"/>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95F7AE8D-C5DB-4F7C-970A-00C6469FE1C8}"/>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D2AAFE70-0601-4166-9292-0FFD088C4721}"/>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7A2ABBB3-D137-4DA9-8731-948AFC7188EA}"/>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E63C32AC-4481-41D1-9DCA-BA67BE4BED1A}"/>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139700</xdr:rowOff>
    </xdr:from>
    <xdr:to>
      <xdr:col>85</xdr:col>
      <xdr:colOff>177800</xdr:colOff>
      <xdr:row>60</xdr:row>
      <xdr:rowOff>69850</xdr:rowOff>
    </xdr:to>
    <xdr:sp macro="" textlink="">
      <xdr:nvSpPr>
        <xdr:cNvPr id="545" name="楕円 544">
          <a:extLst>
            <a:ext uri="{FF2B5EF4-FFF2-40B4-BE49-F238E27FC236}">
              <a16:creationId xmlns:a16="http://schemas.microsoft.com/office/drawing/2014/main" id="{7D69E0EB-F89E-4170-8FCB-D641C69AE2C8}"/>
            </a:ext>
          </a:extLst>
        </xdr:cNvPr>
        <xdr:cNvSpPr/>
      </xdr:nvSpPr>
      <xdr:spPr>
        <a:xfrm>
          <a:off x="14649450" y="1025144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162577</xdr:rowOff>
    </xdr:from>
    <xdr:ext cx="405111" cy="259045"/>
    <xdr:sp macro="" textlink="">
      <xdr:nvSpPr>
        <xdr:cNvPr id="546" name="【学校施設】&#10;有形固定資産減価償却率該当値テキスト">
          <a:extLst>
            <a:ext uri="{FF2B5EF4-FFF2-40B4-BE49-F238E27FC236}">
              <a16:creationId xmlns:a16="http://schemas.microsoft.com/office/drawing/2014/main" id="{FB8356B1-A9A9-4511-87ED-42A032704643}"/>
            </a:ext>
          </a:extLst>
        </xdr:cNvPr>
        <xdr:cNvSpPr txBox="1"/>
      </xdr:nvSpPr>
      <xdr:spPr>
        <a:xfrm>
          <a:off x="14742160" y="10108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15875</xdr:rowOff>
    </xdr:from>
    <xdr:to>
      <xdr:col>81</xdr:col>
      <xdr:colOff>101600</xdr:colOff>
      <xdr:row>60</xdr:row>
      <xdr:rowOff>117475</xdr:rowOff>
    </xdr:to>
    <xdr:sp macro="" textlink="">
      <xdr:nvSpPr>
        <xdr:cNvPr id="547" name="楕円 546">
          <a:extLst>
            <a:ext uri="{FF2B5EF4-FFF2-40B4-BE49-F238E27FC236}">
              <a16:creationId xmlns:a16="http://schemas.microsoft.com/office/drawing/2014/main" id="{82958574-8568-4697-BB60-B653A8CE3B07}"/>
            </a:ext>
          </a:extLst>
        </xdr:cNvPr>
        <xdr:cNvSpPr/>
      </xdr:nvSpPr>
      <xdr:spPr>
        <a:xfrm>
          <a:off x="13887450" y="10306685"/>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19050</xdr:rowOff>
    </xdr:from>
    <xdr:to>
      <xdr:col>85</xdr:col>
      <xdr:colOff>127000</xdr:colOff>
      <xdr:row>60</xdr:row>
      <xdr:rowOff>66675</xdr:rowOff>
    </xdr:to>
    <xdr:cxnSp macro="">
      <xdr:nvCxnSpPr>
        <xdr:cNvPr id="548" name="直線コネクタ 547">
          <a:extLst>
            <a:ext uri="{FF2B5EF4-FFF2-40B4-BE49-F238E27FC236}">
              <a16:creationId xmlns:a16="http://schemas.microsoft.com/office/drawing/2014/main" id="{E1807DEF-3D3C-4AE9-96DF-0EE829F0738B}"/>
            </a:ext>
          </a:extLst>
        </xdr:cNvPr>
        <xdr:cNvCxnSpPr/>
      </xdr:nvCxnSpPr>
      <xdr:spPr>
        <a:xfrm flipV="1">
          <a:off x="13942060" y="10302240"/>
          <a:ext cx="762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61595</xdr:rowOff>
    </xdr:from>
    <xdr:to>
      <xdr:col>76</xdr:col>
      <xdr:colOff>165100</xdr:colOff>
      <xdr:row>61</xdr:row>
      <xdr:rowOff>163195</xdr:rowOff>
    </xdr:to>
    <xdr:sp macro="" textlink="">
      <xdr:nvSpPr>
        <xdr:cNvPr id="549" name="楕円 548">
          <a:extLst>
            <a:ext uri="{FF2B5EF4-FFF2-40B4-BE49-F238E27FC236}">
              <a16:creationId xmlns:a16="http://schemas.microsoft.com/office/drawing/2014/main" id="{92F48BE9-664E-4E50-B61D-A5AC941287CE}"/>
            </a:ext>
          </a:extLst>
        </xdr:cNvPr>
        <xdr:cNvSpPr/>
      </xdr:nvSpPr>
      <xdr:spPr>
        <a:xfrm>
          <a:off x="13089890" y="10516235"/>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66675</xdr:rowOff>
    </xdr:from>
    <xdr:to>
      <xdr:col>81</xdr:col>
      <xdr:colOff>50800</xdr:colOff>
      <xdr:row>61</xdr:row>
      <xdr:rowOff>112395</xdr:rowOff>
    </xdr:to>
    <xdr:cxnSp macro="">
      <xdr:nvCxnSpPr>
        <xdr:cNvPr id="550" name="直線コネクタ 549">
          <a:extLst>
            <a:ext uri="{FF2B5EF4-FFF2-40B4-BE49-F238E27FC236}">
              <a16:creationId xmlns:a16="http://schemas.microsoft.com/office/drawing/2014/main" id="{FFFAFCC2-CDCA-4A18-B74B-B736953F221F}"/>
            </a:ext>
          </a:extLst>
        </xdr:cNvPr>
        <xdr:cNvCxnSpPr/>
      </xdr:nvCxnSpPr>
      <xdr:spPr>
        <a:xfrm flipV="1">
          <a:off x="13144500" y="10351770"/>
          <a:ext cx="797560" cy="219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84455</xdr:rowOff>
    </xdr:from>
    <xdr:to>
      <xdr:col>72</xdr:col>
      <xdr:colOff>38100</xdr:colOff>
      <xdr:row>62</xdr:row>
      <xdr:rowOff>14605</xdr:rowOff>
    </xdr:to>
    <xdr:sp macro="" textlink="">
      <xdr:nvSpPr>
        <xdr:cNvPr id="551" name="楕円 550">
          <a:extLst>
            <a:ext uri="{FF2B5EF4-FFF2-40B4-BE49-F238E27FC236}">
              <a16:creationId xmlns:a16="http://schemas.microsoft.com/office/drawing/2014/main" id="{782B9CC3-4538-412F-AE19-1A6FABA1D099}"/>
            </a:ext>
          </a:extLst>
        </xdr:cNvPr>
        <xdr:cNvSpPr/>
      </xdr:nvSpPr>
      <xdr:spPr>
        <a:xfrm>
          <a:off x="12303760" y="1054481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112395</xdr:rowOff>
    </xdr:from>
    <xdr:to>
      <xdr:col>76</xdr:col>
      <xdr:colOff>114300</xdr:colOff>
      <xdr:row>61</xdr:row>
      <xdr:rowOff>135255</xdr:rowOff>
    </xdr:to>
    <xdr:cxnSp macro="">
      <xdr:nvCxnSpPr>
        <xdr:cNvPr id="552" name="直線コネクタ 551">
          <a:extLst>
            <a:ext uri="{FF2B5EF4-FFF2-40B4-BE49-F238E27FC236}">
              <a16:creationId xmlns:a16="http://schemas.microsoft.com/office/drawing/2014/main" id="{4C4D81D9-3C92-49D6-ABC7-C495DB7A3081}"/>
            </a:ext>
          </a:extLst>
        </xdr:cNvPr>
        <xdr:cNvCxnSpPr/>
      </xdr:nvCxnSpPr>
      <xdr:spPr>
        <a:xfrm flipV="1">
          <a:off x="12346940" y="10570845"/>
          <a:ext cx="79756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36830</xdr:rowOff>
    </xdr:from>
    <xdr:to>
      <xdr:col>67</xdr:col>
      <xdr:colOff>101600</xdr:colOff>
      <xdr:row>61</xdr:row>
      <xdr:rowOff>138430</xdr:rowOff>
    </xdr:to>
    <xdr:sp macro="" textlink="">
      <xdr:nvSpPr>
        <xdr:cNvPr id="553" name="楕円 552">
          <a:extLst>
            <a:ext uri="{FF2B5EF4-FFF2-40B4-BE49-F238E27FC236}">
              <a16:creationId xmlns:a16="http://schemas.microsoft.com/office/drawing/2014/main" id="{B62B51B2-69B3-40B0-9726-99655BAD5154}"/>
            </a:ext>
          </a:extLst>
        </xdr:cNvPr>
        <xdr:cNvSpPr/>
      </xdr:nvSpPr>
      <xdr:spPr>
        <a:xfrm>
          <a:off x="11487150" y="10495280"/>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87630</xdr:rowOff>
    </xdr:from>
    <xdr:to>
      <xdr:col>71</xdr:col>
      <xdr:colOff>177800</xdr:colOff>
      <xdr:row>61</xdr:row>
      <xdr:rowOff>135255</xdr:rowOff>
    </xdr:to>
    <xdr:cxnSp macro="">
      <xdr:nvCxnSpPr>
        <xdr:cNvPr id="554" name="直線コネクタ 553">
          <a:extLst>
            <a:ext uri="{FF2B5EF4-FFF2-40B4-BE49-F238E27FC236}">
              <a16:creationId xmlns:a16="http://schemas.microsoft.com/office/drawing/2014/main" id="{997AE35D-8F9C-47A1-8A21-E5FD9DE17164}"/>
            </a:ext>
          </a:extLst>
        </xdr:cNvPr>
        <xdr:cNvCxnSpPr/>
      </xdr:nvCxnSpPr>
      <xdr:spPr>
        <a:xfrm>
          <a:off x="11541760" y="10549890"/>
          <a:ext cx="80518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22877</xdr:rowOff>
    </xdr:from>
    <xdr:ext cx="405111" cy="259045"/>
    <xdr:sp macro="" textlink="">
      <xdr:nvSpPr>
        <xdr:cNvPr id="555" name="n_1aveValue【学校施設】&#10;有形固定資産減価償却率">
          <a:extLst>
            <a:ext uri="{FF2B5EF4-FFF2-40B4-BE49-F238E27FC236}">
              <a16:creationId xmlns:a16="http://schemas.microsoft.com/office/drawing/2014/main" id="{9791C70C-6136-46E7-8621-26C7D64BA3A1}"/>
            </a:ext>
          </a:extLst>
        </xdr:cNvPr>
        <xdr:cNvSpPr txBox="1"/>
      </xdr:nvSpPr>
      <xdr:spPr>
        <a:xfrm>
          <a:off x="13738234" y="1047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34942</xdr:rowOff>
    </xdr:from>
    <xdr:ext cx="405111" cy="259045"/>
    <xdr:sp macro="" textlink="">
      <xdr:nvSpPr>
        <xdr:cNvPr id="556" name="n_2aveValue【学校施設】&#10;有形固定資産減価償却率">
          <a:extLst>
            <a:ext uri="{FF2B5EF4-FFF2-40B4-BE49-F238E27FC236}">
              <a16:creationId xmlns:a16="http://schemas.microsoft.com/office/drawing/2014/main" id="{0F5D4C6D-C9B2-48C7-B39B-96F5234BF3AB}"/>
            </a:ext>
          </a:extLst>
        </xdr:cNvPr>
        <xdr:cNvSpPr txBox="1"/>
      </xdr:nvSpPr>
      <xdr:spPr>
        <a:xfrm>
          <a:off x="12957184" y="10150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21607</xdr:rowOff>
    </xdr:from>
    <xdr:ext cx="405111" cy="259045"/>
    <xdr:sp macro="" textlink="">
      <xdr:nvSpPr>
        <xdr:cNvPr id="557" name="n_3aveValue【学校施設】&#10;有形固定資産減価償却率">
          <a:extLst>
            <a:ext uri="{FF2B5EF4-FFF2-40B4-BE49-F238E27FC236}">
              <a16:creationId xmlns:a16="http://schemas.microsoft.com/office/drawing/2014/main" id="{E76E2D01-D311-4324-9F22-5D736F7358F3}"/>
            </a:ext>
          </a:extLst>
        </xdr:cNvPr>
        <xdr:cNvSpPr txBox="1"/>
      </xdr:nvSpPr>
      <xdr:spPr>
        <a:xfrm>
          <a:off x="12171054" y="10133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13987</xdr:rowOff>
    </xdr:from>
    <xdr:ext cx="405111" cy="259045"/>
    <xdr:sp macro="" textlink="">
      <xdr:nvSpPr>
        <xdr:cNvPr id="558" name="n_4aveValue【学校施設】&#10;有形固定資産減価償却率">
          <a:extLst>
            <a:ext uri="{FF2B5EF4-FFF2-40B4-BE49-F238E27FC236}">
              <a16:creationId xmlns:a16="http://schemas.microsoft.com/office/drawing/2014/main" id="{F2E8617E-7A29-4CC1-A476-BF2F937D11D8}"/>
            </a:ext>
          </a:extLst>
        </xdr:cNvPr>
        <xdr:cNvSpPr txBox="1"/>
      </xdr:nvSpPr>
      <xdr:spPr>
        <a:xfrm>
          <a:off x="11354444" y="10133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134002</xdr:rowOff>
    </xdr:from>
    <xdr:ext cx="405111" cy="259045"/>
    <xdr:sp macro="" textlink="">
      <xdr:nvSpPr>
        <xdr:cNvPr id="559" name="n_1mainValue【学校施設】&#10;有形固定資産減価償却率">
          <a:extLst>
            <a:ext uri="{FF2B5EF4-FFF2-40B4-BE49-F238E27FC236}">
              <a16:creationId xmlns:a16="http://schemas.microsoft.com/office/drawing/2014/main" id="{357F611C-E49B-41E0-B5CD-FE45A4DECB77}"/>
            </a:ext>
          </a:extLst>
        </xdr:cNvPr>
        <xdr:cNvSpPr txBox="1"/>
      </xdr:nvSpPr>
      <xdr:spPr>
        <a:xfrm>
          <a:off x="13738234" y="1007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154322</xdr:rowOff>
    </xdr:from>
    <xdr:ext cx="405111" cy="259045"/>
    <xdr:sp macro="" textlink="">
      <xdr:nvSpPr>
        <xdr:cNvPr id="560" name="n_2mainValue【学校施設】&#10;有形固定資産減価償却率">
          <a:extLst>
            <a:ext uri="{FF2B5EF4-FFF2-40B4-BE49-F238E27FC236}">
              <a16:creationId xmlns:a16="http://schemas.microsoft.com/office/drawing/2014/main" id="{CF68C84F-3E27-4822-8DC1-9357B77A73B9}"/>
            </a:ext>
          </a:extLst>
        </xdr:cNvPr>
        <xdr:cNvSpPr txBox="1"/>
      </xdr:nvSpPr>
      <xdr:spPr>
        <a:xfrm>
          <a:off x="12957184" y="10612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5732</xdr:rowOff>
    </xdr:from>
    <xdr:ext cx="405111" cy="259045"/>
    <xdr:sp macro="" textlink="">
      <xdr:nvSpPr>
        <xdr:cNvPr id="561" name="n_3mainValue【学校施設】&#10;有形固定資産減価償却率">
          <a:extLst>
            <a:ext uri="{FF2B5EF4-FFF2-40B4-BE49-F238E27FC236}">
              <a16:creationId xmlns:a16="http://schemas.microsoft.com/office/drawing/2014/main" id="{90D978C3-93A8-4159-B524-43FE4CE90488}"/>
            </a:ext>
          </a:extLst>
        </xdr:cNvPr>
        <xdr:cNvSpPr txBox="1"/>
      </xdr:nvSpPr>
      <xdr:spPr>
        <a:xfrm>
          <a:off x="12171054" y="10637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129557</xdr:rowOff>
    </xdr:from>
    <xdr:ext cx="405111" cy="259045"/>
    <xdr:sp macro="" textlink="">
      <xdr:nvSpPr>
        <xdr:cNvPr id="562" name="n_4mainValue【学校施設】&#10;有形固定資産減価償却率">
          <a:extLst>
            <a:ext uri="{FF2B5EF4-FFF2-40B4-BE49-F238E27FC236}">
              <a16:creationId xmlns:a16="http://schemas.microsoft.com/office/drawing/2014/main" id="{180C0D9B-6A9E-4B17-A6D2-B84BA3AB9101}"/>
            </a:ext>
          </a:extLst>
        </xdr:cNvPr>
        <xdr:cNvSpPr txBox="1"/>
      </xdr:nvSpPr>
      <xdr:spPr>
        <a:xfrm>
          <a:off x="11354444" y="10591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3" name="正方形/長方形 562">
          <a:extLst>
            <a:ext uri="{FF2B5EF4-FFF2-40B4-BE49-F238E27FC236}">
              <a16:creationId xmlns:a16="http://schemas.microsoft.com/office/drawing/2014/main" id="{2495C738-D648-4B72-BC7A-9573028D60AD}"/>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4" name="正方形/長方形 563">
          <a:extLst>
            <a:ext uri="{FF2B5EF4-FFF2-40B4-BE49-F238E27FC236}">
              <a16:creationId xmlns:a16="http://schemas.microsoft.com/office/drawing/2014/main" id="{C295F2AA-C190-4764-B7FE-7C85DAB7887E}"/>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5" name="正方形/長方形 564">
          <a:extLst>
            <a:ext uri="{FF2B5EF4-FFF2-40B4-BE49-F238E27FC236}">
              <a16:creationId xmlns:a16="http://schemas.microsoft.com/office/drawing/2014/main" id="{523988A5-AB89-4414-9FCA-05399BCE061C}"/>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6" name="正方形/長方形 565">
          <a:extLst>
            <a:ext uri="{FF2B5EF4-FFF2-40B4-BE49-F238E27FC236}">
              <a16:creationId xmlns:a16="http://schemas.microsoft.com/office/drawing/2014/main" id="{B5605385-6B51-4E8C-9FB4-022AF742FC4F}"/>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7" name="正方形/長方形 566">
          <a:extLst>
            <a:ext uri="{FF2B5EF4-FFF2-40B4-BE49-F238E27FC236}">
              <a16:creationId xmlns:a16="http://schemas.microsoft.com/office/drawing/2014/main" id="{479C23B5-5165-4059-8B9D-6C9EE6ECA0BF}"/>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8" name="正方形/長方形 567">
          <a:extLst>
            <a:ext uri="{FF2B5EF4-FFF2-40B4-BE49-F238E27FC236}">
              <a16:creationId xmlns:a16="http://schemas.microsoft.com/office/drawing/2014/main" id="{639F507A-6A4C-4B2A-A378-FB9239CA64E9}"/>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9" name="正方形/長方形 568">
          <a:extLst>
            <a:ext uri="{FF2B5EF4-FFF2-40B4-BE49-F238E27FC236}">
              <a16:creationId xmlns:a16="http://schemas.microsoft.com/office/drawing/2014/main" id="{B3C0343D-61A2-49D5-A503-3A4B443F80BC}"/>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0" name="正方形/長方形 569">
          <a:extLst>
            <a:ext uri="{FF2B5EF4-FFF2-40B4-BE49-F238E27FC236}">
              <a16:creationId xmlns:a16="http://schemas.microsoft.com/office/drawing/2014/main" id="{92B97B30-FCC1-462F-904C-2C300A6D5D47}"/>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1" name="テキスト ボックス 570">
          <a:extLst>
            <a:ext uri="{FF2B5EF4-FFF2-40B4-BE49-F238E27FC236}">
              <a16:creationId xmlns:a16="http://schemas.microsoft.com/office/drawing/2014/main" id="{721BED4E-4718-40A0-B0EA-9202A7BA945E}"/>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2" name="直線コネクタ 571">
          <a:extLst>
            <a:ext uri="{FF2B5EF4-FFF2-40B4-BE49-F238E27FC236}">
              <a16:creationId xmlns:a16="http://schemas.microsoft.com/office/drawing/2014/main" id="{CE31739C-F03E-409D-8FBA-3D89E5FB3E0F}"/>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3" name="テキスト ボックス 572">
          <a:extLst>
            <a:ext uri="{FF2B5EF4-FFF2-40B4-BE49-F238E27FC236}">
              <a16:creationId xmlns:a16="http://schemas.microsoft.com/office/drawing/2014/main" id="{EF2448B6-32A3-4791-8726-EEF02BDFC665}"/>
            </a:ext>
          </a:extLst>
        </xdr:cNvPr>
        <xdr:cNvSpPr txBox="1"/>
      </xdr:nvSpPr>
      <xdr:spPr>
        <a:xfrm>
          <a:off x="160472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130628</xdr:rowOff>
    </xdr:from>
    <xdr:to>
      <xdr:col>120</xdr:col>
      <xdr:colOff>114300</xdr:colOff>
      <xdr:row>64</xdr:row>
      <xdr:rowOff>130628</xdr:rowOff>
    </xdr:to>
    <xdr:cxnSp macro="">
      <xdr:nvCxnSpPr>
        <xdr:cNvPr id="574" name="直線コネクタ 573">
          <a:extLst>
            <a:ext uri="{FF2B5EF4-FFF2-40B4-BE49-F238E27FC236}">
              <a16:creationId xmlns:a16="http://schemas.microsoft.com/office/drawing/2014/main" id="{0DDEF1A8-78DB-4E13-8BD0-57C6115A77D7}"/>
            </a:ext>
          </a:extLst>
        </xdr:cNvPr>
        <xdr:cNvCxnSpPr/>
      </xdr:nvCxnSpPr>
      <xdr:spPr>
        <a:xfrm>
          <a:off x="1645920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5" name="テキスト ボックス 574">
          <a:extLst>
            <a:ext uri="{FF2B5EF4-FFF2-40B4-BE49-F238E27FC236}">
              <a16:creationId xmlns:a16="http://schemas.microsoft.com/office/drawing/2014/main" id="{FDEB85C2-BE33-4B68-AFDC-6F42ADE4E764}"/>
            </a:ext>
          </a:extLst>
        </xdr:cNvPr>
        <xdr:cNvSpPr txBox="1"/>
      </xdr:nvSpPr>
      <xdr:spPr>
        <a:xfrm>
          <a:off x="16047266"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6" name="直線コネクタ 575">
          <a:extLst>
            <a:ext uri="{FF2B5EF4-FFF2-40B4-BE49-F238E27FC236}">
              <a16:creationId xmlns:a16="http://schemas.microsoft.com/office/drawing/2014/main" id="{98CCB7A9-BAB6-4FE2-87B5-B0492769342A}"/>
            </a:ext>
          </a:extLst>
        </xdr:cNvPr>
        <xdr:cNvCxnSpPr/>
      </xdr:nvCxnSpPr>
      <xdr:spPr>
        <a:xfrm>
          <a:off x="1645920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77" name="テキスト ボックス 576">
          <a:extLst>
            <a:ext uri="{FF2B5EF4-FFF2-40B4-BE49-F238E27FC236}">
              <a16:creationId xmlns:a16="http://schemas.microsoft.com/office/drawing/2014/main" id="{5916678B-D8B4-4F18-A573-E26200FFD6F9}"/>
            </a:ext>
          </a:extLst>
        </xdr:cNvPr>
        <xdr:cNvSpPr txBox="1"/>
      </xdr:nvSpPr>
      <xdr:spPr>
        <a:xfrm>
          <a:off x="16047266" y="1063653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78" name="直線コネクタ 577">
          <a:extLst>
            <a:ext uri="{FF2B5EF4-FFF2-40B4-BE49-F238E27FC236}">
              <a16:creationId xmlns:a16="http://schemas.microsoft.com/office/drawing/2014/main" id="{53C262A5-2B38-418F-9D27-B25F3A8CDEEF}"/>
            </a:ext>
          </a:extLst>
        </xdr:cNvPr>
        <xdr:cNvCxnSpPr/>
      </xdr:nvCxnSpPr>
      <xdr:spPr>
        <a:xfrm>
          <a:off x="1645920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79" name="テキスト ボックス 578">
          <a:extLst>
            <a:ext uri="{FF2B5EF4-FFF2-40B4-BE49-F238E27FC236}">
              <a16:creationId xmlns:a16="http://schemas.microsoft.com/office/drawing/2014/main" id="{C341CC3E-952E-42A7-978C-226E638DF957}"/>
            </a:ext>
          </a:extLst>
        </xdr:cNvPr>
        <xdr:cNvSpPr txBox="1"/>
      </xdr:nvSpPr>
      <xdr:spPr>
        <a:xfrm>
          <a:off x="16047266" y="1030425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0" name="直線コネクタ 579">
          <a:extLst>
            <a:ext uri="{FF2B5EF4-FFF2-40B4-BE49-F238E27FC236}">
              <a16:creationId xmlns:a16="http://schemas.microsoft.com/office/drawing/2014/main" id="{95FFB104-6460-4DE4-A1E6-D7DB0630597D}"/>
            </a:ext>
          </a:extLst>
        </xdr:cNvPr>
        <xdr:cNvCxnSpPr/>
      </xdr:nvCxnSpPr>
      <xdr:spPr>
        <a:xfrm>
          <a:off x="1645920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1" name="テキスト ボックス 580">
          <a:extLst>
            <a:ext uri="{FF2B5EF4-FFF2-40B4-BE49-F238E27FC236}">
              <a16:creationId xmlns:a16="http://schemas.microsoft.com/office/drawing/2014/main" id="{095ACBBE-9161-4B0F-9624-9CF32C5E8F9E}"/>
            </a:ext>
          </a:extLst>
        </xdr:cNvPr>
        <xdr:cNvSpPr txBox="1"/>
      </xdr:nvSpPr>
      <xdr:spPr>
        <a:xfrm>
          <a:off x="16047266"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2" name="直線コネクタ 581">
          <a:extLst>
            <a:ext uri="{FF2B5EF4-FFF2-40B4-BE49-F238E27FC236}">
              <a16:creationId xmlns:a16="http://schemas.microsoft.com/office/drawing/2014/main" id="{BF78A6C8-5F76-437C-BED7-C2A941079F4A}"/>
            </a:ext>
          </a:extLst>
        </xdr:cNvPr>
        <xdr:cNvCxnSpPr/>
      </xdr:nvCxnSpPr>
      <xdr:spPr>
        <a:xfrm>
          <a:off x="1645920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3" name="テキスト ボックス 582">
          <a:extLst>
            <a:ext uri="{FF2B5EF4-FFF2-40B4-BE49-F238E27FC236}">
              <a16:creationId xmlns:a16="http://schemas.microsoft.com/office/drawing/2014/main" id="{BC99733C-8980-481F-AB10-3E2F6A34447D}"/>
            </a:ext>
          </a:extLst>
        </xdr:cNvPr>
        <xdr:cNvSpPr txBox="1"/>
      </xdr:nvSpPr>
      <xdr:spPr>
        <a:xfrm>
          <a:off x="16047266" y="965873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4" name="直線コネクタ 583">
          <a:extLst>
            <a:ext uri="{FF2B5EF4-FFF2-40B4-BE49-F238E27FC236}">
              <a16:creationId xmlns:a16="http://schemas.microsoft.com/office/drawing/2014/main" id="{4E259C69-C2B4-452F-8B88-D6188A84288B}"/>
            </a:ext>
          </a:extLst>
        </xdr:cNvPr>
        <xdr:cNvCxnSpPr/>
      </xdr:nvCxnSpPr>
      <xdr:spPr>
        <a:xfrm>
          <a:off x="1645920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85" name="テキスト ボックス 584">
          <a:extLst>
            <a:ext uri="{FF2B5EF4-FFF2-40B4-BE49-F238E27FC236}">
              <a16:creationId xmlns:a16="http://schemas.microsoft.com/office/drawing/2014/main" id="{1667F2C1-0831-4C23-A5B5-AD0133A032B9}"/>
            </a:ext>
          </a:extLst>
        </xdr:cNvPr>
        <xdr:cNvSpPr txBox="1"/>
      </xdr:nvSpPr>
      <xdr:spPr>
        <a:xfrm>
          <a:off x="16047266" y="932644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6" name="直線コネクタ 585">
          <a:extLst>
            <a:ext uri="{FF2B5EF4-FFF2-40B4-BE49-F238E27FC236}">
              <a16:creationId xmlns:a16="http://schemas.microsoft.com/office/drawing/2014/main" id="{EEB38157-CB0D-4B25-ADF0-B98CB7901892}"/>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7" name="テキスト ボックス 586">
          <a:extLst>
            <a:ext uri="{FF2B5EF4-FFF2-40B4-BE49-F238E27FC236}">
              <a16:creationId xmlns:a16="http://schemas.microsoft.com/office/drawing/2014/main" id="{8CE01560-A4C1-4E53-B302-5800AE5FC3A9}"/>
            </a:ext>
          </a:extLst>
        </xdr:cNvPr>
        <xdr:cNvSpPr txBox="1"/>
      </xdr:nvSpPr>
      <xdr:spPr>
        <a:xfrm>
          <a:off x="16047266"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8" name="【学校施設】&#10;一人当たり面積グラフ枠">
          <a:extLst>
            <a:ext uri="{FF2B5EF4-FFF2-40B4-BE49-F238E27FC236}">
              <a16:creationId xmlns:a16="http://schemas.microsoft.com/office/drawing/2014/main" id="{0A427248-9951-4138-A209-F65E4B341EAE}"/>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54</xdr:row>
      <xdr:rowOff>169817</xdr:rowOff>
    </xdr:from>
    <xdr:to>
      <xdr:col>116</xdr:col>
      <xdr:colOff>62864</xdr:colOff>
      <xdr:row>64</xdr:row>
      <xdr:rowOff>81643</xdr:rowOff>
    </xdr:to>
    <xdr:cxnSp macro="">
      <xdr:nvCxnSpPr>
        <xdr:cNvPr id="589" name="直線コネクタ 588">
          <a:extLst>
            <a:ext uri="{FF2B5EF4-FFF2-40B4-BE49-F238E27FC236}">
              <a16:creationId xmlns:a16="http://schemas.microsoft.com/office/drawing/2014/main" id="{E6411EB2-E475-44B5-AAEF-6509B51714E8}"/>
            </a:ext>
          </a:extLst>
        </xdr:cNvPr>
        <xdr:cNvCxnSpPr/>
      </xdr:nvCxnSpPr>
      <xdr:spPr>
        <a:xfrm flipV="1">
          <a:off x="19947254" y="9431927"/>
          <a:ext cx="0" cy="16244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85470</xdr:rowOff>
    </xdr:from>
    <xdr:ext cx="469744" cy="259045"/>
    <xdr:sp macro="" textlink="">
      <xdr:nvSpPr>
        <xdr:cNvPr id="590" name="【学校施設】&#10;一人当たり面積最小値テキスト">
          <a:extLst>
            <a:ext uri="{FF2B5EF4-FFF2-40B4-BE49-F238E27FC236}">
              <a16:creationId xmlns:a16="http://schemas.microsoft.com/office/drawing/2014/main" id="{80A00D60-43B6-4A5D-82B7-4E1EB22FA633}"/>
            </a:ext>
          </a:extLst>
        </xdr:cNvPr>
        <xdr:cNvSpPr txBox="1"/>
      </xdr:nvSpPr>
      <xdr:spPr>
        <a:xfrm>
          <a:off x="19985990" y="11060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81643</xdr:rowOff>
    </xdr:from>
    <xdr:to>
      <xdr:col>116</xdr:col>
      <xdr:colOff>152400</xdr:colOff>
      <xdr:row>64</xdr:row>
      <xdr:rowOff>81643</xdr:rowOff>
    </xdr:to>
    <xdr:cxnSp macro="">
      <xdr:nvCxnSpPr>
        <xdr:cNvPr id="591" name="直線コネクタ 590">
          <a:extLst>
            <a:ext uri="{FF2B5EF4-FFF2-40B4-BE49-F238E27FC236}">
              <a16:creationId xmlns:a16="http://schemas.microsoft.com/office/drawing/2014/main" id="{9340714A-472A-453B-988A-2CCAAF9C881F}"/>
            </a:ext>
          </a:extLst>
        </xdr:cNvPr>
        <xdr:cNvCxnSpPr/>
      </xdr:nvCxnSpPr>
      <xdr:spPr>
        <a:xfrm>
          <a:off x="19885660" y="1105634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116494</xdr:rowOff>
    </xdr:from>
    <xdr:ext cx="469744" cy="259045"/>
    <xdr:sp macro="" textlink="">
      <xdr:nvSpPr>
        <xdr:cNvPr id="592" name="【学校施設】&#10;一人当たり面積最大値テキスト">
          <a:extLst>
            <a:ext uri="{FF2B5EF4-FFF2-40B4-BE49-F238E27FC236}">
              <a16:creationId xmlns:a16="http://schemas.microsoft.com/office/drawing/2014/main" id="{DC2FEBAC-13CF-4108-9DFE-D5E3D342E2C8}"/>
            </a:ext>
          </a:extLst>
        </xdr:cNvPr>
        <xdr:cNvSpPr txBox="1"/>
      </xdr:nvSpPr>
      <xdr:spPr>
        <a:xfrm>
          <a:off x="19985990" y="92033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169817</xdr:rowOff>
    </xdr:from>
    <xdr:to>
      <xdr:col>116</xdr:col>
      <xdr:colOff>152400</xdr:colOff>
      <xdr:row>54</xdr:row>
      <xdr:rowOff>169817</xdr:rowOff>
    </xdr:to>
    <xdr:cxnSp macro="">
      <xdr:nvCxnSpPr>
        <xdr:cNvPr id="593" name="直線コネクタ 592">
          <a:extLst>
            <a:ext uri="{FF2B5EF4-FFF2-40B4-BE49-F238E27FC236}">
              <a16:creationId xmlns:a16="http://schemas.microsoft.com/office/drawing/2014/main" id="{762620DE-F7AA-4AA9-8528-DD629D3D47DB}"/>
            </a:ext>
          </a:extLst>
        </xdr:cNvPr>
        <xdr:cNvCxnSpPr/>
      </xdr:nvCxnSpPr>
      <xdr:spPr>
        <a:xfrm>
          <a:off x="19885660" y="943192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56623</xdr:rowOff>
    </xdr:from>
    <xdr:ext cx="469744" cy="259045"/>
    <xdr:sp macro="" textlink="">
      <xdr:nvSpPr>
        <xdr:cNvPr id="594" name="【学校施設】&#10;一人当たり面積平均値テキスト">
          <a:extLst>
            <a:ext uri="{FF2B5EF4-FFF2-40B4-BE49-F238E27FC236}">
              <a16:creationId xmlns:a16="http://schemas.microsoft.com/office/drawing/2014/main" id="{894B0D9E-F3CD-4191-8923-D24DED9BB6E6}"/>
            </a:ext>
          </a:extLst>
        </xdr:cNvPr>
        <xdr:cNvSpPr txBox="1"/>
      </xdr:nvSpPr>
      <xdr:spPr>
        <a:xfrm>
          <a:off x="19985990" y="105188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78196</xdr:rowOff>
    </xdr:from>
    <xdr:to>
      <xdr:col>116</xdr:col>
      <xdr:colOff>114300</xdr:colOff>
      <xdr:row>62</xdr:row>
      <xdr:rowOff>8346</xdr:rowOff>
    </xdr:to>
    <xdr:sp macro="" textlink="">
      <xdr:nvSpPr>
        <xdr:cNvPr id="595" name="フローチャート: 判断 594">
          <a:extLst>
            <a:ext uri="{FF2B5EF4-FFF2-40B4-BE49-F238E27FC236}">
              <a16:creationId xmlns:a16="http://schemas.microsoft.com/office/drawing/2014/main" id="{F0DA5E93-50B8-4F4E-8DB7-4E36066E34E0}"/>
            </a:ext>
          </a:extLst>
        </xdr:cNvPr>
        <xdr:cNvSpPr/>
      </xdr:nvSpPr>
      <xdr:spPr>
        <a:xfrm>
          <a:off x="19904710" y="1053664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106499</xdr:rowOff>
    </xdr:from>
    <xdr:to>
      <xdr:col>112</xdr:col>
      <xdr:colOff>38100</xdr:colOff>
      <xdr:row>62</xdr:row>
      <xdr:rowOff>36649</xdr:rowOff>
    </xdr:to>
    <xdr:sp macro="" textlink="">
      <xdr:nvSpPr>
        <xdr:cNvPr id="596" name="フローチャート: 判断 595">
          <a:extLst>
            <a:ext uri="{FF2B5EF4-FFF2-40B4-BE49-F238E27FC236}">
              <a16:creationId xmlns:a16="http://schemas.microsoft.com/office/drawing/2014/main" id="{984DCC69-6FEA-42EF-9A8D-52F1A0D56C2F}"/>
            </a:ext>
          </a:extLst>
        </xdr:cNvPr>
        <xdr:cNvSpPr/>
      </xdr:nvSpPr>
      <xdr:spPr>
        <a:xfrm>
          <a:off x="19161760" y="10563044"/>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116296</xdr:rowOff>
    </xdr:from>
    <xdr:to>
      <xdr:col>107</xdr:col>
      <xdr:colOff>101600</xdr:colOff>
      <xdr:row>62</xdr:row>
      <xdr:rowOff>46446</xdr:rowOff>
    </xdr:to>
    <xdr:sp macro="" textlink="">
      <xdr:nvSpPr>
        <xdr:cNvPr id="597" name="フローチャート: 判断 596">
          <a:extLst>
            <a:ext uri="{FF2B5EF4-FFF2-40B4-BE49-F238E27FC236}">
              <a16:creationId xmlns:a16="http://schemas.microsoft.com/office/drawing/2014/main" id="{82108632-BC72-492F-BF52-8A7731442EFD}"/>
            </a:ext>
          </a:extLst>
        </xdr:cNvPr>
        <xdr:cNvSpPr/>
      </xdr:nvSpPr>
      <xdr:spPr>
        <a:xfrm>
          <a:off x="18345150" y="1057474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130447</xdr:rowOff>
    </xdr:from>
    <xdr:to>
      <xdr:col>102</xdr:col>
      <xdr:colOff>165100</xdr:colOff>
      <xdr:row>62</xdr:row>
      <xdr:rowOff>60597</xdr:rowOff>
    </xdr:to>
    <xdr:sp macro="" textlink="">
      <xdr:nvSpPr>
        <xdr:cNvPr id="598" name="フローチャート: 判断 597">
          <a:extLst>
            <a:ext uri="{FF2B5EF4-FFF2-40B4-BE49-F238E27FC236}">
              <a16:creationId xmlns:a16="http://schemas.microsoft.com/office/drawing/2014/main" id="{CC7B19BE-1118-45FA-B6A1-7EAA51C79030}"/>
            </a:ext>
          </a:extLst>
        </xdr:cNvPr>
        <xdr:cNvSpPr/>
      </xdr:nvSpPr>
      <xdr:spPr>
        <a:xfrm>
          <a:off x="17547590" y="10592707"/>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140244</xdr:rowOff>
    </xdr:from>
    <xdr:to>
      <xdr:col>98</xdr:col>
      <xdr:colOff>38100</xdr:colOff>
      <xdr:row>62</xdr:row>
      <xdr:rowOff>70394</xdr:rowOff>
    </xdr:to>
    <xdr:sp macro="" textlink="">
      <xdr:nvSpPr>
        <xdr:cNvPr id="599" name="フローチャート: 判断 598">
          <a:extLst>
            <a:ext uri="{FF2B5EF4-FFF2-40B4-BE49-F238E27FC236}">
              <a16:creationId xmlns:a16="http://schemas.microsoft.com/office/drawing/2014/main" id="{F386E8CE-E3E4-4E17-B6CD-7B9A9DFD9E02}"/>
            </a:ext>
          </a:extLst>
        </xdr:cNvPr>
        <xdr:cNvSpPr/>
      </xdr:nvSpPr>
      <xdr:spPr>
        <a:xfrm>
          <a:off x="16761460" y="10594884"/>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EE7CC168-8899-4F37-84B6-AC2DC47F3569}"/>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A1FEB37E-2DD9-41B7-B34C-544844325D01}"/>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53AF38B3-2A2F-4D7F-8D9E-B13BDBDDBF7D}"/>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81DFA348-9001-4259-9028-DE7E9774F9B9}"/>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253318C3-FA1A-41B1-8C8F-08D47E7E53BC}"/>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67310</xdr:rowOff>
    </xdr:from>
    <xdr:to>
      <xdr:col>116</xdr:col>
      <xdr:colOff>114300</xdr:colOff>
      <xdr:row>61</xdr:row>
      <xdr:rowOff>168910</xdr:rowOff>
    </xdr:to>
    <xdr:sp macro="" textlink="">
      <xdr:nvSpPr>
        <xdr:cNvPr id="605" name="楕円 604">
          <a:extLst>
            <a:ext uri="{FF2B5EF4-FFF2-40B4-BE49-F238E27FC236}">
              <a16:creationId xmlns:a16="http://schemas.microsoft.com/office/drawing/2014/main" id="{E620F9F7-C15F-4E4F-9C9E-A8E550D51319}"/>
            </a:ext>
          </a:extLst>
        </xdr:cNvPr>
        <xdr:cNvSpPr/>
      </xdr:nvSpPr>
      <xdr:spPr>
        <a:xfrm>
          <a:off x="19904710" y="10523855"/>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90187</xdr:rowOff>
    </xdr:from>
    <xdr:ext cx="469744" cy="259045"/>
    <xdr:sp macro="" textlink="">
      <xdr:nvSpPr>
        <xdr:cNvPr id="606" name="【学校施設】&#10;一人当たり面積該当値テキスト">
          <a:extLst>
            <a:ext uri="{FF2B5EF4-FFF2-40B4-BE49-F238E27FC236}">
              <a16:creationId xmlns:a16="http://schemas.microsoft.com/office/drawing/2014/main" id="{41EC3F83-88D9-4194-9AF1-7E8D733BE35B}"/>
            </a:ext>
          </a:extLst>
        </xdr:cNvPr>
        <xdr:cNvSpPr txBox="1"/>
      </xdr:nvSpPr>
      <xdr:spPr>
        <a:xfrm>
          <a:off x="19985990" y="10380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85816</xdr:rowOff>
    </xdr:from>
    <xdr:to>
      <xdr:col>112</xdr:col>
      <xdr:colOff>38100</xdr:colOff>
      <xdr:row>62</xdr:row>
      <xdr:rowOff>15966</xdr:rowOff>
    </xdr:to>
    <xdr:sp macro="" textlink="">
      <xdr:nvSpPr>
        <xdr:cNvPr id="607" name="楕円 606">
          <a:extLst>
            <a:ext uri="{FF2B5EF4-FFF2-40B4-BE49-F238E27FC236}">
              <a16:creationId xmlns:a16="http://schemas.microsoft.com/office/drawing/2014/main" id="{EA7ABEC7-02AB-45D8-91FB-16A3D220CD8E}"/>
            </a:ext>
          </a:extLst>
        </xdr:cNvPr>
        <xdr:cNvSpPr/>
      </xdr:nvSpPr>
      <xdr:spPr>
        <a:xfrm>
          <a:off x="19161760" y="10546171"/>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118110</xdr:rowOff>
    </xdr:from>
    <xdr:to>
      <xdr:col>116</xdr:col>
      <xdr:colOff>63500</xdr:colOff>
      <xdr:row>61</xdr:row>
      <xdr:rowOff>136616</xdr:rowOff>
    </xdr:to>
    <xdr:cxnSp macro="">
      <xdr:nvCxnSpPr>
        <xdr:cNvPr id="608" name="直線コネクタ 607">
          <a:extLst>
            <a:ext uri="{FF2B5EF4-FFF2-40B4-BE49-F238E27FC236}">
              <a16:creationId xmlns:a16="http://schemas.microsoft.com/office/drawing/2014/main" id="{03FB0D76-9DA7-4BDF-951C-B8AF2AB9C89C}"/>
            </a:ext>
          </a:extLst>
        </xdr:cNvPr>
        <xdr:cNvCxnSpPr/>
      </xdr:nvCxnSpPr>
      <xdr:spPr>
        <a:xfrm flipV="1">
          <a:off x="19204940" y="10578465"/>
          <a:ext cx="742950" cy="12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153307</xdr:rowOff>
    </xdr:from>
    <xdr:to>
      <xdr:col>107</xdr:col>
      <xdr:colOff>101600</xdr:colOff>
      <xdr:row>62</xdr:row>
      <xdr:rowOff>83457</xdr:rowOff>
    </xdr:to>
    <xdr:sp macro="" textlink="">
      <xdr:nvSpPr>
        <xdr:cNvPr id="609" name="楕円 608">
          <a:extLst>
            <a:ext uri="{FF2B5EF4-FFF2-40B4-BE49-F238E27FC236}">
              <a16:creationId xmlns:a16="http://schemas.microsoft.com/office/drawing/2014/main" id="{35B3BAEF-420C-495F-91F0-7FA917302870}"/>
            </a:ext>
          </a:extLst>
        </xdr:cNvPr>
        <xdr:cNvSpPr/>
      </xdr:nvSpPr>
      <xdr:spPr>
        <a:xfrm>
          <a:off x="18345150" y="10611757"/>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136616</xdr:rowOff>
    </xdr:from>
    <xdr:to>
      <xdr:col>111</xdr:col>
      <xdr:colOff>177800</xdr:colOff>
      <xdr:row>62</xdr:row>
      <xdr:rowOff>32657</xdr:rowOff>
    </xdr:to>
    <xdr:cxnSp macro="">
      <xdr:nvCxnSpPr>
        <xdr:cNvPr id="610" name="直線コネクタ 609">
          <a:extLst>
            <a:ext uri="{FF2B5EF4-FFF2-40B4-BE49-F238E27FC236}">
              <a16:creationId xmlns:a16="http://schemas.microsoft.com/office/drawing/2014/main" id="{2BC9AC06-3CF9-434D-BA66-6B41B504A501}"/>
            </a:ext>
          </a:extLst>
        </xdr:cNvPr>
        <xdr:cNvCxnSpPr/>
      </xdr:nvCxnSpPr>
      <xdr:spPr>
        <a:xfrm flipV="1">
          <a:off x="18399760" y="10591256"/>
          <a:ext cx="805180" cy="693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48804</xdr:rowOff>
    </xdr:from>
    <xdr:to>
      <xdr:col>102</xdr:col>
      <xdr:colOff>165100</xdr:colOff>
      <xdr:row>63</xdr:row>
      <xdr:rowOff>150404</xdr:rowOff>
    </xdr:to>
    <xdr:sp macro="" textlink="">
      <xdr:nvSpPr>
        <xdr:cNvPr id="611" name="楕円 610">
          <a:extLst>
            <a:ext uri="{FF2B5EF4-FFF2-40B4-BE49-F238E27FC236}">
              <a16:creationId xmlns:a16="http://schemas.microsoft.com/office/drawing/2014/main" id="{83808092-A706-4379-8274-DDB46CCDB277}"/>
            </a:ext>
          </a:extLst>
        </xdr:cNvPr>
        <xdr:cNvSpPr/>
      </xdr:nvSpPr>
      <xdr:spPr>
        <a:xfrm>
          <a:off x="17547590" y="10852059"/>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32657</xdr:rowOff>
    </xdr:from>
    <xdr:to>
      <xdr:col>107</xdr:col>
      <xdr:colOff>50800</xdr:colOff>
      <xdr:row>63</xdr:row>
      <xdr:rowOff>99604</xdr:rowOff>
    </xdr:to>
    <xdr:cxnSp macro="">
      <xdr:nvCxnSpPr>
        <xdr:cNvPr id="612" name="直線コネクタ 611">
          <a:extLst>
            <a:ext uri="{FF2B5EF4-FFF2-40B4-BE49-F238E27FC236}">
              <a16:creationId xmlns:a16="http://schemas.microsoft.com/office/drawing/2014/main" id="{2167D9D9-266A-4181-8FD3-0BB69BBFC546}"/>
            </a:ext>
          </a:extLst>
        </xdr:cNvPr>
        <xdr:cNvCxnSpPr/>
      </xdr:nvCxnSpPr>
      <xdr:spPr>
        <a:xfrm flipV="1">
          <a:off x="17602200" y="10660652"/>
          <a:ext cx="797560" cy="236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55335</xdr:rowOff>
    </xdr:from>
    <xdr:to>
      <xdr:col>98</xdr:col>
      <xdr:colOff>38100</xdr:colOff>
      <xdr:row>63</xdr:row>
      <xdr:rowOff>156935</xdr:rowOff>
    </xdr:to>
    <xdr:sp macro="" textlink="">
      <xdr:nvSpPr>
        <xdr:cNvPr id="613" name="楕円 612">
          <a:extLst>
            <a:ext uri="{FF2B5EF4-FFF2-40B4-BE49-F238E27FC236}">
              <a16:creationId xmlns:a16="http://schemas.microsoft.com/office/drawing/2014/main" id="{004B4417-00FE-4051-9E35-D53DC7CDC5A0}"/>
            </a:ext>
          </a:extLst>
        </xdr:cNvPr>
        <xdr:cNvSpPr/>
      </xdr:nvSpPr>
      <xdr:spPr>
        <a:xfrm>
          <a:off x="16761460" y="10860495"/>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99604</xdr:rowOff>
    </xdr:from>
    <xdr:to>
      <xdr:col>102</xdr:col>
      <xdr:colOff>114300</xdr:colOff>
      <xdr:row>63</xdr:row>
      <xdr:rowOff>106135</xdr:rowOff>
    </xdr:to>
    <xdr:cxnSp macro="">
      <xdr:nvCxnSpPr>
        <xdr:cNvPr id="614" name="直線コネクタ 613">
          <a:extLst>
            <a:ext uri="{FF2B5EF4-FFF2-40B4-BE49-F238E27FC236}">
              <a16:creationId xmlns:a16="http://schemas.microsoft.com/office/drawing/2014/main" id="{B9831DB7-2A03-4B31-AD62-8796DFA3F4BE}"/>
            </a:ext>
          </a:extLst>
        </xdr:cNvPr>
        <xdr:cNvCxnSpPr/>
      </xdr:nvCxnSpPr>
      <xdr:spPr>
        <a:xfrm flipV="1">
          <a:off x="16804640" y="10897144"/>
          <a:ext cx="797560" cy="8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27776</xdr:rowOff>
    </xdr:from>
    <xdr:ext cx="469744" cy="259045"/>
    <xdr:sp macro="" textlink="">
      <xdr:nvSpPr>
        <xdr:cNvPr id="615" name="n_1aveValue【学校施設】&#10;一人当たり面積">
          <a:extLst>
            <a:ext uri="{FF2B5EF4-FFF2-40B4-BE49-F238E27FC236}">
              <a16:creationId xmlns:a16="http://schemas.microsoft.com/office/drawing/2014/main" id="{A83D73A8-C84B-43AD-942E-0D2B90366DE6}"/>
            </a:ext>
          </a:extLst>
        </xdr:cNvPr>
        <xdr:cNvSpPr txBox="1"/>
      </xdr:nvSpPr>
      <xdr:spPr>
        <a:xfrm>
          <a:off x="18982132" y="10655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62973</xdr:rowOff>
    </xdr:from>
    <xdr:ext cx="469744" cy="259045"/>
    <xdr:sp macro="" textlink="">
      <xdr:nvSpPr>
        <xdr:cNvPr id="616" name="n_2aveValue【学校施設】&#10;一人当たり面積">
          <a:extLst>
            <a:ext uri="{FF2B5EF4-FFF2-40B4-BE49-F238E27FC236}">
              <a16:creationId xmlns:a16="http://schemas.microsoft.com/office/drawing/2014/main" id="{3C96EAAB-270E-40E7-B0F3-99C9A2193AE7}"/>
            </a:ext>
          </a:extLst>
        </xdr:cNvPr>
        <xdr:cNvSpPr txBox="1"/>
      </xdr:nvSpPr>
      <xdr:spPr>
        <a:xfrm>
          <a:off x="18182032" y="10346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77124</xdr:rowOff>
    </xdr:from>
    <xdr:ext cx="469744" cy="259045"/>
    <xdr:sp macro="" textlink="">
      <xdr:nvSpPr>
        <xdr:cNvPr id="617" name="n_3aveValue【学校施設】&#10;一人当たり面積">
          <a:extLst>
            <a:ext uri="{FF2B5EF4-FFF2-40B4-BE49-F238E27FC236}">
              <a16:creationId xmlns:a16="http://schemas.microsoft.com/office/drawing/2014/main" id="{EDB4675A-744A-49CB-BE21-A2AF9D9FBF08}"/>
            </a:ext>
          </a:extLst>
        </xdr:cNvPr>
        <xdr:cNvSpPr txBox="1"/>
      </xdr:nvSpPr>
      <xdr:spPr>
        <a:xfrm>
          <a:off x="17384472" y="103641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86921</xdr:rowOff>
    </xdr:from>
    <xdr:ext cx="469744" cy="259045"/>
    <xdr:sp macro="" textlink="">
      <xdr:nvSpPr>
        <xdr:cNvPr id="618" name="n_4aveValue【学校施設】&#10;一人当たり面積">
          <a:extLst>
            <a:ext uri="{FF2B5EF4-FFF2-40B4-BE49-F238E27FC236}">
              <a16:creationId xmlns:a16="http://schemas.microsoft.com/office/drawing/2014/main" id="{DDFC6231-E6A1-46F9-9445-CB947D73C54E}"/>
            </a:ext>
          </a:extLst>
        </xdr:cNvPr>
        <xdr:cNvSpPr txBox="1"/>
      </xdr:nvSpPr>
      <xdr:spPr>
        <a:xfrm>
          <a:off x="16588817" y="10375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32493</xdr:rowOff>
    </xdr:from>
    <xdr:ext cx="469744" cy="259045"/>
    <xdr:sp macro="" textlink="">
      <xdr:nvSpPr>
        <xdr:cNvPr id="619" name="n_1mainValue【学校施設】&#10;一人当たり面積">
          <a:extLst>
            <a:ext uri="{FF2B5EF4-FFF2-40B4-BE49-F238E27FC236}">
              <a16:creationId xmlns:a16="http://schemas.microsoft.com/office/drawing/2014/main" id="{77835D0C-B6CF-4EB3-8226-8061EB8079A7}"/>
            </a:ext>
          </a:extLst>
        </xdr:cNvPr>
        <xdr:cNvSpPr txBox="1"/>
      </xdr:nvSpPr>
      <xdr:spPr>
        <a:xfrm>
          <a:off x="18982132" y="10317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74584</xdr:rowOff>
    </xdr:from>
    <xdr:ext cx="469744" cy="259045"/>
    <xdr:sp macro="" textlink="">
      <xdr:nvSpPr>
        <xdr:cNvPr id="620" name="n_2mainValue【学校施設】&#10;一人当たり面積">
          <a:extLst>
            <a:ext uri="{FF2B5EF4-FFF2-40B4-BE49-F238E27FC236}">
              <a16:creationId xmlns:a16="http://schemas.microsoft.com/office/drawing/2014/main" id="{69CEAE19-EF3A-43FD-8006-DAA09BE9E7EA}"/>
            </a:ext>
          </a:extLst>
        </xdr:cNvPr>
        <xdr:cNvSpPr txBox="1"/>
      </xdr:nvSpPr>
      <xdr:spPr>
        <a:xfrm>
          <a:off x="18182032" y="10704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141531</xdr:rowOff>
    </xdr:from>
    <xdr:ext cx="469744" cy="259045"/>
    <xdr:sp macro="" textlink="">
      <xdr:nvSpPr>
        <xdr:cNvPr id="621" name="n_3mainValue【学校施設】&#10;一人当たり面積">
          <a:extLst>
            <a:ext uri="{FF2B5EF4-FFF2-40B4-BE49-F238E27FC236}">
              <a16:creationId xmlns:a16="http://schemas.microsoft.com/office/drawing/2014/main" id="{6B12677E-38D4-4DFA-8F3B-639059564AEE}"/>
            </a:ext>
          </a:extLst>
        </xdr:cNvPr>
        <xdr:cNvSpPr txBox="1"/>
      </xdr:nvSpPr>
      <xdr:spPr>
        <a:xfrm>
          <a:off x="17384472" y="10940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148062</xdr:rowOff>
    </xdr:from>
    <xdr:ext cx="469744" cy="259045"/>
    <xdr:sp macro="" textlink="">
      <xdr:nvSpPr>
        <xdr:cNvPr id="622" name="n_4mainValue【学校施設】&#10;一人当たり面積">
          <a:extLst>
            <a:ext uri="{FF2B5EF4-FFF2-40B4-BE49-F238E27FC236}">
              <a16:creationId xmlns:a16="http://schemas.microsoft.com/office/drawing/2014/main" id="{4BFFD696-A955-4842-B9AC-E7459CB6A504}"/>
            </a:ext>
          </a:extLst>
        </xdr:cNvPr>
        <xdr:cNvSpPr txBox="1"/>
      </xdr:nvSpPr>
      <xdr:spPr>
        <a:xfrm>
          <a:off x="16588817" y="10947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3" name="正方形/長方形 622">
          <a:extLst>
            <a:ext uri="{FF2B5EF4-FFF2-40B4-BE49-F238E27FC236}">
              <a16:creationId xmlns:a16="http://schemas.microsoft.com/office/drawing/2014/main" id="{6DBFCC72-5F30-4502-B0D3-9829F485A833}"/>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4" name="正方形/長方形 623">
          <a:extLst>
            <a:ext uri="{FF2B5EF4-FFF2-40B4-BE49-F238E27FC236}">
              <a16:creationId xmlns:a16="http://schemas.microsoft.com/office/drawing/2014/main" id="{A0BF0628-4458-456E-8DDF-2DAD89EF5C21}"/>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5" name="正方形/長方形 624">
          <a:extLst>
            <a:ext uri="{FF2B5EF4-FFF2-40B4-BE49-F238E27FC236}">
              <a16:creationId xmlns:a16="http://schemas.microsoft.com/office/drawing/2014/main" id="{8E99FD3C-62FF-455B-94AB-3FA28DFBD955}"/>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6" name="正方形/長方形 625">
          <a:extLst>
            <a:ext uri="{FF2B5EF4-FFF2-40B4-BE49-F238E27FC236}">
              <a16:creationId xmlns:a16="http://schemas.microsoft.com/office/drawing/2014/main" id="{982C23A3-C085-400A-8791-31BF5CAA16F4}"/>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7" name="正方形/長方形 626">
          <a:extLst>
            <a:ext uri="{FF2B5EF4-FFF2-40B4-BE49-F238E27FC236}">
              <a16:creationId xmlns:a16="http://schemas.microsoft.com/office/drawing/2014/main" id="{26DA3369-3501-4B35-B2C4-3C5CC0EA0482}"/>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8" name="正方形/長方形 627">
          <a:extLst>
            <a:ext uri="{FF2B5EF4-FFF2-40B4-BE49-F238E27FC236}">
              <a16:creationId xmlns:a16="http://schemas.microsoft.com/office/drawing/2014/main" id="{15F39631-CC50-4EA9-95CD-E379E3F94019}"/>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9" name="正方形/長方形 628">
          <a:extLst>
            <a:ext uri="{FF2B5EF4-FFF2-40B4-BE49-F238E27FC236}">
              <a16:creationId xmlns:a16="http://schemas.microsoft.com/office/drawing/2014/main" id="{CAAA170F-5441-4DD5-A60E-A6CC739241A5}"/>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0" name="正方形/長方形 629">
          <a:extLst>
            <a:ext uri="{FF2B5EF4-FFF2-40B4-BE49-F238E27FC236}">
              <a16:creationId xmlns:a16="http://schemas.microsoft.com/office/drawing/2014/main" id="{FE4BB492-121E-4DD7-978A-E0D70EA98B0E}"/>
            </a:ext>
          </a:extLst>
        </xdr:cNvPr>
        <xdr:cNvSpPr/>
      </xdr:nvSpPr>
      <xdr:spPr>
        <a:xfrm>
          <a:off x="1120394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1" name="テキスト ボックス 630">
          <a:extLst>
            <a:ext uri="{FF2B5EF4-FFF2-40B4-BE49-F238E27FC236}">
              <a16:creationId xmlns:a16="http://schemas.microsoft.com/office/drawing/2014/main" id="{17896489-33CC-461E-85FE-9E7515BE9872}"/>
            </a:ext>
          </a:extLst>
        </xdr:cNvPr>
        <xdr:cNvSpPr txBox="1"/>
      </xdr:nvSpPr>
      <xdr:spPr>
        <a:xfrm>
          <a:off x="1116584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2" name="直線コネクタ 631">
          <a:extLst>
            <a:ext uri="{FF2B5EF4-FFF2-40B4-BE49-F238E27FC236}">
              <a16:creationId xmlns:a16="http://schemas.microsoft.com/office/drawing/2014/main" id="{7E1ACF7B-0A2B-4AF1-9A9D-2A3FB63EED42}"/>
            </a:ext>
          </a:extLst>
        </xdr:cNvPr>
        <xdr:cNvCxnSpPr/>
      </xdr:nvCxnSpPr>
      <xdr:spPr>
        <a:xfrm>
          <a:off x="1120394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3" name="テキスト ボックス 632">
          <a:extLst>
            <a:ext uri="{FF2B5EF4-FFF2-40B4-BE49-F238E27FC236}">
              <a16:creationId xmlns:a16="http://schemas.microsoft.com/office/drawing/2014/main" id="{3914E333-3E34-441C-9FE2-A8981238EF90}"/>
            </a:ext>
          </a:extLst>
        </xdr:cNvPr>
        <xdr:cNvSpPr txBox="1"/>
      </xdr:nvSpPr>
      <xdr:spPr>
        <a:xfrm>
          <a:off x="10801531"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4" name="直線コネクタ 633">
          <a:extLst>
            <a:ext uri="{FF2B5EF4-FFF2-40B4-BE49-F238E27FC236}">
              <a16:creationId xmlns:a16="http://schemas.microsoft.com/office/drawing/2014/main" id="{CF8BA4C3-30E9-4EFB-9A11-615558EE6A10}"/>
            </a:ext>
          </a:extLst>
        </xdr:cNvPr>
        <xdr:cNvCxnSpPr/>
      </xdr:nvCxnSpPr>
      <xdr:spPr>
        <a:xfrm>
          <a:off x="1120394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5" name="テキスト ボックス 634">
          <a:extLst>
            <a:ext uri="{FF2B5EF4-FFF2-40B4-BE49-F238E27FC236}">
              <a16:creationId xmlns:a16="http://schemas.microsoft.com/office/drawing/2014/main" id="{BF8FE455-4757-43B3-991A-B3053070091D}"/>
            </a:ext>
          </a:extLst>
        </xdr:cNvPr>
        <xdr:cNvSpPr txBox="1"/>
      </xdr:nvSpPr>
      <xdr:spPr>
        <a:xfrm>
          <a:off x="1080153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6" name="直線コネクタ 635">
          <a:extLst>
            <a:ext uri="{FF2B5EF4-FFF2-40B4-BE49-F238E27FC236}">
              <a16:creationId xmlns:a16="http://schemas.microsoft.com/office/drawing/2014/main" id="{4A4EB36E-B11E-48D6-AC58-A9B759604251}"/>
            </a:ext>
          </a:extLst>
        </xdr:cNvPr>
        <xdr:cNvCxnSpPr/>
      </xdr:nvCxnSpPr>
      <xdr:spPr>
        <a:xfrm>
          <a:off x="1120394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37" name="テキスト ボックス 636">
          <a:extLst>
            <a:ext uri="{FF2B5EF4-FFF2-40B4-BE49-F238E27FC236}">
              <a16:creationId xmlns:a16="http://schemas.microsoft.com/office/drawing/2014/main" id="{2A4274D8-AD39-4A89-B4ED-9D8C8CDF4833}"/>
            </a:ext>
          </a:extLst>
        </xdr:cNvPr>
        <xdr:cNvSpPr txBox="1"/>
      </xdr:nvSpPr>
      <xdr:spPr>
        <a:xfrm>
          <a:off x="1084279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38" name="直線コネクタ 637">
          <a:extLst>
            <a:ext uri="{FF2B5EF4-FFF2-40B4-BE49-F238E27FC236}">
              <a16:creationId xmlns:a16="http://schemas.microsoft.com/office/drawing/2014/main" id="{69C0E94C-A12D-46D2-8164-1A1594A1BF09}"/>
            </a:ext>
          </a:extLst>
        </xdr:cNvPr>
        <xdr:cNvCxnSpPr/>
      </xdr:nvCxnSpPr>
      <xdr:spPr>
        <a:xfrm>
          <a:off x="1120394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39" name="テキスト ボックス 638">
          <a:extLst>
            <a:ext uri="{FF2B5EF4-FFF2-40B4-BE49-F238E27FC236}">
              <a16:creationId xmlns:a16="http://schemas.microsoft.com/office/drawing/2014/main" id="{DBC69AAF-C4DD-4B5F-BDF4-6DEC6400FA93}"/>
            </a:ext>
          </a:extLst>
        </xdr:cNvPr>
        <xdr:cNvSpPr txBox="1"/>
      </xdr:nvSpPr>
      <xdr:spPr>
        <a:xfrm>
          <a:off x="1084279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0" name="直線コネクタ 639">
          <a:extLst>
            <a:ext uri="{FF2B5EF4-FFF2-40B4-BE49-F238E27FC236}">
              <a16:creationId xmlns:a16="http://schemas.microsoft.com/office/drawing/2014/main" id="{58F2FA47-8B14-4636-8131-CD4C0BDB1C73}"/>
            </a:ext>
          </a:extLst>
        </xdr:cNvPr>
        <xdr:cNvCxnSpPr/>
      </xdr:nvCxnSpPr>
      <xdr:spPr>
        <a:xfrm>
          <a:off x="1120394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1" name="テキスト ボックス 640">
          <a:extLst>
            <a:ext uri="{FF2B5EF4-FFF2-40B4-BE49-F238E27FC236}">
              <a16:creationId xmlns:a16="http://schemas.microsoft.com/office/drawing/2014/main" id="{F0A5F46A-6CCD-4589-9964-386078C2415B}"/>
            </a:ext>
          </a:extLst>
        </xdr:cNvPr>
        <xdr:cNvSpPr txBox="1"/>
      </xdr:nvSpPr>
      <xdr:spPr>
        <a:xfrm>
          <a:off x="1084279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2" name="直線コネクタ 641">
          <a:extLst>
            <a:ext uri="{FF2B5EF4-FFF2-40B4-BE49-F238E27FC236}">
              <a16:creationId xmlns:a16="http://schemas.microsoft.com/office/drawing/2014/main" id="{3F3AF60A-469A-4816-A7DD-B6CFAD8B0CEF}"/>
            </a:ext>
          </a:extLst>
        </xdr:cNvPr>
        <xdr:cNvCxnSpPr/>
      </xdr:nvCxnSpPr>
      <xdr:spPr>
        <a:xfrm>
          <a:off x="1120394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43" name="テキスト ボックス 642">
          <a:extLst>
            <a:ext uri="{FF2B5EF4-FFF2-40B4-BE49-F238E27FC236}">
              <a16:creationId xmlns:a16="http://schemas.microsoft.com/office/drawing/2014/main" id="{ECB93DD6-7324-4A25-9EC0-81DBCB12D8B7}"/>
            </a:ext>
          </a:extLst>
        </xdr:cNvPr>
        <xdr:cNvSpPr txBox="1"/>
      </xdr:nvSpPr>
      <xdr:spPr>
        <a:xfrm>
          <a:off x="10842791" y="1319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4" name="直線コネクタ 643">
          <a:extLst>
            <a:ext uri="{FF2B5EF4-FFF2-40B4-BE49-F238E27FC236}">
              <a16:creationId xmlns:a16="http://schemas.microsoft.com/office/drawing/2014/main" id="{29753291-D7AD-4FF5-A694-C527E5C7B509}"/>
            </a:ext>
          </a:extLst>
        </xdr:cNvPr>
        <xdr:cNvCxnSpPr/>
      </xdr:nvCxnSpPr>
      <xdr:spPr>
        <a:xfrm>
          <a:off x="1120394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45" name="テキスト ボックス 644">
          <a:extLst>
            <a:ext uri="{FF2B5EF4-FFF2-40B4-BE49-F238E27FC236}">
              <a16:creationId xmlns:a16="http://schemas.microsoft.com/office/drawing/2014/main" id="{6BC199F7-3C04-4BC6-A71F-3F36DD93850B}"/>
            </a:ext>
          </a:extLst>
        </xdr:cNvPr>
        <xdr:cNvSpPr txBox="1"/>
      </xdr:nvSpPr>
      <xdr:spPr>
        <a:xfrm>
          <a:off x="10905006" y="1281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46" name="【児童館】&#10;有形固定資産減価償却率グラフ枠">
          <a:extLst>
            <a:ext uri="{FF2B5EF4-FFF2-40B4-BE49-F238E27FC236}">
              <a16:creationId xmlns:a16="http://schemas.microsoft.com/office/drawing/2014/main" id="{A5277CC1-6CA8-498A-861D-10974A84F6F3}"/>
            </a:ext>
          </a:extLst>
        </xdr:cNvPr>
        <xdr:cNvSpPr/>
      </xdr:nvSpPr>
      <xdr:spPr>
        <a:xfrm>
          <a:off x="1120394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43814</xdr:rowOff>
    </xdr:from>
    <xdr:to>
      <xdr:col>85</xdr:col>
      <xdr:colOff>126364</xdr:colOff>
      <xdr:row>86</xdr:row>
      <xdr:rowOff>114300</xdr:rowOff>
    </xdr:to>
    <xdr:cxnSp macro="">
      <xdr:nvCxnSpPr>
        <xdr:cNvPr id="647" name="直線コネクタ 646">
          <a:extLst>
            <a:ext uri="{FF2B5EF4-FFF2-40B4-BE49-F238E27FC236}">
              <a16:creationId xmlns:a16="http://schemas.microsoft.com/office/drawing/2014/main" id="{B2D3D894-07AC-4650-9D48-D60C89567992}"/>
            </a:ext>
          </a:extLst>
        </xdr:cNvPr>
        <xdr:cNvCxnSpPr/>
      </xdr:nvCxnSpPr>
      <xdr:spPr>
        <a:xfrm flipV="1">
          <a:off x="14703424" y="13247369"/>
          <a:ext cx="0" cy="16116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648" name="【児童館】&#10;有形固定資産減価償却率最小値テキスト">
          <a:extLst>
            <a:ext uri="{FF2B5EF4-FFF2-40B4-BE49-F238E27FC236}">
              <a16:creationId xmlns:a16="http://schemas.microsoft.com/office/drawing/2014/main" id="{00725C70-48FA-48C5-8824-E18EE38B815B}"/>
            </a:ext>
          </a:extLst>
        </xdr:cNvPr>
        <xdr:cNvSpPr txBox="1"/>
      </xdr:nvSpPr>
      <xdr:spPr>
        <a:xfrm>
          <a:off x="14742160" y="1486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49" name="直線コネクタ 648">
          <a:extLst>
            <a:ext uri="{FF2B5EF4-FFF2-40B4-BE49-F238E27FC236}">
              <a16:creationId xmlns:a16="http://schemas.microsoft.com/office/drawing/2014/main" id="{B0E9F99A-367D-409C-AB62-18F94B1AA2F5}"/>
            </a:ext>
          </a:extLst>
        </xdr:cNvPr>
        <xdr:cNvCxnSpPr/>
      </xdr:nvCxnSpPr>
      <xdr:spPr>
        <a:xfrm>
          <a:off x="14611350" y="1485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161941</xdr:rowOff>
    </xdr:from>
    <xdr:ext cx="405111" cy="259045"/>
    <xdr:sp macro="" textlink="">
      <xdr:nvSpPr>
        <xdr:cNvPr id="650" name="【児童館】&#10;有形固定資産減価償却率最大値テキスト">
          <a:extLst>
            <a:ext uri="{FF2B5EF4-FFF2-40B4-BE49-F238E27FC236}">
              <a16:creationId xmlns:a16="http://schemas.microsoft.com/office/drawing/2014/main" id="{90EC584F-F92B-45A1-AC85-21E208961456}"/>
            </a:ext>
          </a:extLst>
        </xdr:cNvPr>
        <xdr:cNvSpPr txBox="1"/>
      </xdr:nvSpPr>
      <xdr:spPr>
        <a:xfrm>
          <a:off x="14742160" y="13022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43814</xdr:rowOff>
    </xdr:from>
    <xdr:to>
      <xdr:col>86</xdr:col>
      <xdr:colOff>25400</xdr:colOff>
      <xdr:row>77</xdr:row>
      <xdr:rowOff>43814</xdr:rowOff>
    </xdr:to>
    <xdr:cxnSp macro="">
      <xdr:nvCxnSpPr>
        <xdr:cNvPr id="651" name="直線コネクタ 650">
          <a:extLst>
            <a:ext uri="{FF2B5EF4-FFF2-40B4-BE49-F238E27FC236}">
              <a16:creationId xmlns:a16="http://schemas.microsoft.com/office/drawing/2014/main" id="{5B9A468C-6069-48D4-A50B-1E2B29A1447B}"/>
            </a:ext>
          </a:extLst>
        </xdr:cNvPr>
        <xdr:cNvCxnSpPr/>
      </xdr:nvCxnSpPr>
      <xdr:spPr>
        <a:xfrm>
          <a:off x="14611350" y="1324736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140988</xdr:rowOff>
    </xdr:from>
    <xdr:ext cx="405111" cy="259045"/>
    <xdr:sp macro="" textlink="">
      <xdr:nvSpPr>
        <xdr:cNvPr id="652" name="【児童館】&#10;有形固定資産減価償却率平均値テキスト">
          <a:extLst>
            <a:ext uri="{FF2B5EF4-FFF2-40B4-BE49-F238E27FC236}">
              <a16:creationId xmlns:a16="http://schemas.microsoft.com/office/drawing/2014/main" id="{9E897147-FC39-414A-A9DF-9EC49EC85423}"/>
            </a:ext>
          </a:extLst>
        </xdr:cNvPr>
        <xdr:cNvSpPr txBox="1"/>
      </xdr:nvSpPr>
      <xdr:spPr>
        <a:xfrm>
          <a:off x="14742160" y="140265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162561</xdr:rowOff>
    </xdr:from>
    <xdr:to>
      <xdr:col>85</xdr:col>
      <xdr:colOff>177800</xdr:colOff>
      <xdr:row>82</xdr:row>
      <xdr:rowOff>92711</xdr:rowOff>
    </xdr:to>
    <xdr:sp macro="" textlink="">
      <xdr:nvSpPr>
        <xdr:cNvPr id="653" name="フローチャート: 判断 652">
          <a:extLst>
            <a:ext uri="{FF2B5EF4-FFF2-40B4-BE49-F238E27FC236}">
              <a16:creationId xmlns:a16="http://schemas.microsoft.com/office/drawing/2014/main" id="{12F49619-F5C9-46D4-8EAD-D11F1A26E071}"/>
            </a:ext>
          </a:extLst>
        </xdr:cNvPr>
        <xdr:cNvSpPr/>
      </xdr:nvSpPr>
      <xdr:spPr>
        <a:xfrm>
          <a:off x="14649450" y="1405191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168275</xdr:rowOff>
    </xdr:from>
    <xdr:to>
      <xdr:col>81</xdr:col>
      <xdr:colOff>101600</xdr:colOff>
      <xdr:row>82</xdr:row>
      <xdr:rowOff>98425</xdr:rowOff>
    </xdr:to>
    <xdr:sp macro="" textlink="">
      <xdr:nvSpPr>
        <xdr:cNvPr id="654" name="フローチャート: 判断 653">
          <a:extLst>
            <a:ext uri="{FF2B5EF4-FFF2-40B4-BE49-F238E27FC236}">
              <a16:creationId xmlns:a16="http://schemas.microsoft.com/office/drawing/2014/main" id="{A8B79EE8-5BC7-45BB-8947-96421DB9BCF8}"/>
            </a:ext>
          </a:extLst>
        </xdr:cNvPr>
        <xdr:cNvSpPr/>
      </xdr:nvSpPr>
      <xdr:spPr>
        <a:xfrm>
          <a:off x="13887450" y="14059535"/>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153036</xdr:rowOff>
    </xdr:from>
    <xdr:to>
      <xdr:col>76</xdr:col>
      <xdr:colOff>165100</xdr:colOff>
      <xdr:row>82</xdr:row>
      <xdr:rowOff>83186</xdr:rowOff>
    </xdr:to>
    <xdr:sp macro="" textlink="">
      <xdr:nvSpPr>
        <xdr:cNvPr id="655" name="フローチャート: 判断 654">
          <a:extLst>
            <a:ext uri="{FF2B5EF4-FFF2-40B4-BE49-F238E27FC236}">
              <a16:creationId xmlns:a16="http://schemas.microsoft.com/office/drawing/2014/main" id="{03EF90CF-9382-4CF0-BA73-7C70487D390B}"/>
            </a:ext>
          </a:extLst>
        </xdr:cNvPr>
        <xdr:cNvSpPr/>
      </xdr:nvSpPr>
      <xdr:spPr>
        <a:xfrm>
          <a:off x="13089890" y="14040486"/>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151130</xdr:rowOff>
    </xdr:from>
    <xdr:to>
      <xdr:col>72</xdr:col>
      <xdr:colOff>38100</xdr:colOff>
      <xdr:row>82</xdr:row>
      <xdr:rowOff>81280</xdr:rowOff>
    </xdr:to>
    <xdr:sp macro="" textlink="">
      <xdr:nvSpPr>
        <xdr:cNvPr id="656" name="フローチャート: 判断 655">
          <a:extLst>
            <a:ext uri="{FF2B5EF4-FFF2-40B4-BE49-F238E27FC236}">
              <a16:creationId xmlns:a16="http://schemas.microsoft.com/office/drawing/2014/main" id="{DC34A6A4-BB21-4461-AAB9-DA0E37AD162D}"/>
            </a:ext>
          </a:extLst>
        </xdr:cNvPr>
        <xdr:cNvSpPr/>
      </xdr:nvSpPr>
      <xdr:spPr>
        <a:xfrm>
          <a:off x="12303760" y="1403858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13970</xdr:rowOff>
    </xdr:from>
    <xdr:to>
      <xdr:col>67</xdr:col>
      <xdr:colOff>101600</xdr:colOff>
      <xdr:row>82</xdr:row>
      <xdr:rowOff>115570</xdr:rowOff>
    </xdr:to>
    <xdr:sp macro="" textlink="">
      <xdr:nvSpPr>
        <xdr:cNvPr id="657" name="フローチャート: 判断 656">
          <a:extLst>
            <a:ext uri="{FF2B5EF4-FFF2-40B4-BE49-F238E27FC236}">
              <a16:creationId xmlns:a16="http://schemas.microsoft.com/office/drawing/2014/main" id="{B272DF3C-6363-4F24-BEA1-17F6DE592639}"/>
            </a:ext>
          </a:extLst>
        </xdr:cNvPr>
        <xdr:cNvSpPr/>
      </xdr:nvSpPr>
      <xdr:spPr>
        <a:xfrm>
          <a:off x="11487150" y="1407668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CBDDC0D5-4844-433A-8662-04CC8339CAC9}"/>
            </a:ext>
          </a:extLst>
        </xdr:cNvPr>
        <xdr:cNvSpPr txBox="1"/>
      </xdr:nvSpPr>
      <xdr:spPr>
        <a:xfrm>
          <a:off x="1453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9" name="テキスト ボックス 658">
          <a:extLst>
            <a:ext uri="{FF2B5EF4-FFF2-40B4-BE49-F238E27FC236}">
              <a16:creationId xmlns:a16="http://schemas.microsoft.com/office/drawing/2014/main" id="{D4D81930-AB58-4643-9F52-A00B8B8004A9}"/>
            </a:ext>
          </a:extLst>
        </xdr:cNvPr>
        <xdr:cNvSpPr txBox="1"/>
      </xdr:nvSpPr>
      <xdr:spPr>
        <a:xfrm>
          <a:off x="13770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A2ECCD23-13FC-4B08-A65A-624A5BF61C53}"/>
            </a:ext>
          </a:extLst>
        </xdr:cNvPr>
        <xdr:cNvSpPr txBox="1"/>
      </xdr:nvSpPr>
      <xdr:spPr>
        <a:xfrm>
          <a:off x="12973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82249DAF-D805-4788-9EB9-F337059A3E74}"/>
            </a:ext>
          </a:extLst>
        </xdr:cNvPr>
        <xdr:cNvSpPr txBox="1"/>
      </xdr:nvSpPr>
      <xdr:spPr>
        <a:xfrm>
          <a:off x="12175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54B7212A-F951-4C24-9B03-86B8402D5128}"/>
            </a:ext>
          </a:extLst>
        </xdr:cNvPr>
        <xdr:cNvSpPr txBox="1"/>
      </xdr:nvSpPr>
      <xdr:spPr>
        <a:xfrm>
          <a:off x="11370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67311</xdr:rowOff>
    </xdr:from>
    <xdr:to>
      <xdr:col>85</xdr:col>
      <xdr:colOff>177800</xdr:colOff>
      <xdr:row>81</xdr:row>
      <xdr:rowOff>168911</xdr:rowOff>
    </xdr:to>
    <xdr:sp macro="" textlink="">
      <xdr:nvSpPr>
        <xdr:cNvPr id="663" name="楕円 662">
          <a:extLst>
            <a:ext uri="{FF2B5EF4-FFF2-40B4-BE49-F238E27FC236}">
              <a16:creationId xmlns:a16="http://schemas.microsoft.com/office/drawing/2014/main" id="{A7D46A27-FF0C-45BF-A4EB-B1B56A6C90F7}"/>
            </a:ext>
          </a:extLst>
        </xdr:cNvPr>
        <xdr:cNvSpPr/>
      </xdr:nvSpPr>
      <xdr:spPr>
        <a:xfrm>
          <a:off x="14649450" y="13952856"/>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80</xdr:row>
      <xdr:rowOff>90188</xdr:rowOff>
    </xdr:from>
    <xdr:ext cx="405111" cy="259045"/>
    <xdr:sp macro="" textlink="">
      <xdr:nvSpPr>
        <xdr:cNvPr id="664" name="【児童館】&#10;有形固定資産減価償却率該当値テキスト">
          <a:extLst>
            <a:ext uri="{FF2B5EF4-FFF2-40B4-BE49-F238E27FC236}">
              <a16:creationId xmlns:a16="http://schemas.microsoft.com/office/drawing/2014/main" id="{499FF989-70B3-43BA-8938-68CD60B2339B}"/>
            </a:ext>
          </a:extLst>
        </xdr:cNvPr>
        <xdr:cNvSpPr txBox="1"/>
      </xdr:nvSpPr>
      <xdr:spPr>
        <a:xfrm>
          <a:off x="14742160" y="138099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6350</xdr:rowOff>
    </xdr:from>
    <xdr:to>
      <xdr:col>81</xdr:col>
      <xdr:colOff>101600</xdr:colOff>
      <xdr:row>81</xdr:row>
      <xdr:rowOff>107950</xdr:rowOff>
    </xdr:to>
    <xdr:sp macro="" textlink="">
      <xdr:nvSpPr>
        <xdr:cNvPr id="665" name="楕円 664">
          <a:extLst>
            <a:ext uri="{FF2B5EF4-FFF2-40B4-BE49-F238E27FC236}">
              <a16:creationId xmlns:a16="http://schemas.microsoft.com/office/drawing/2014/main" id="{68A2ACEB-8AFB-4199-8C8C-4DE24599A4F5}"/>
            </a:ext>
          </a:extLst>
        </xdr:cNvPr>
        <xdr:cNvSpPr/>
      </xdr:nvSpPr>
      <xdr:spPr>
        <a:xfrm>
          <a:off x="13887450" y="13895705"/>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57150</xdr:rowOff>
    </xdr:from>
    <xdr:to>
      <xdr:col>85</xdr:col>
      <xdr:colOff>127000</xdr:colOff>
      <xdr:row>81</xdr:row>
      <xdr:rowOff>118111</xdr:rowOff>
    </xdr:to>
    <xdr:cxnSp macro="">
      <xdr:nvCxnSpPr>
        <xdr:cNvPr id="666" name="直線コネクタ 665">
          <a:extLst>
            <a:ext uri="{FF2B5EF4-FFF2-40B4-BE49-F238E27FC236}">
              <a16:creationId xmlns:a16="http://schemas.microsoft.com/office/drawing/2014/main" id="{81CAD3D6-A4B3-481D-97F4-852B3768BF3D}"/>
            </a:ext>
          </a:extLst>
        </xdr:cNvPr>
        <xdr:cNvCxnSpPr/>
      </xdr:nvCxnSpPr>
      <xdr:spPr>
        <a:xfrm>
          <a:off x="13942060" y="13940790"/>
          <a:ext cx="762000" cy="66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118745</xdr:rowOff>
    </xdr:from>
    <xdr:to>
      <xdr:col>76</xdr:col>
      <xdr:colOff>165100</xdr:colOff>
      <xdr:row>81</xdr:row>
      <xdr:rowOff>48895</xdr:rowOff>
    </xdr:to>
    <xdr:sp macro="" textlink="">
      <xdr:nvSpPr>
        <xdr:cNvPr id="667" name="楕円 666">
          <a:extLst>
            <a:ext uri="{FF2B5EF4-FFF2-40B4-BE49-F238E27FC236}">
              <a16:creationId xmlns:a16="http://schemas.microsoft.com/office/drawing/2014/main" id="{218D5F4D-2F98-4C0E-B26B-38EF4F42B5E0}"/>
            </a:ext>
          </a:extLst>
        </xdr:cNvPr>
        <xdr:cNvSpPr/>
      </xdr:nvSpPr>
      <xdr:spPr>
        <a:xfrm>
          <a:off x="13089890" y="13836650"/>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80</xdr:row>
      <xdr:rowOff>169545</xdr:rowOff>
    </xdr:from>
    <xdr:to>
      <xdr:col>81</xdr:col>
      <xdr:colOff>50800</xdr:colOff>
      <xdr:row>81</xdr:row>
      <xdr:rowOff>57150</xdr:rowOff>
    </xdr:to>
    <xdr:cxnSp macro="">
      <xdr:nvCxnSpPr>
        <xdr:cNvPr id="668" name="直線コネクタ 667">
          <a:extLst>
            <a:ext uri="{FF2B5EF4-FFF2-40B4-BE49-F238E27FC236}">
              <a16:creationId xmlns:a16="http://schemas.microsoft.com/office/drawing/2014/main" id="{99AF957F-1B92-4D11-9087-E3467747EC2D}"/>
            </a:ext>
          </a:extLst>
        </xdr:cNvPr>
        <xdr:cNvCxnSpPr/>
      </xdr:nvCxnSpPr>
      <xdr:spPr>
        <a:xfrm>
          <a:off x="13144500" y="13889355"/>
          <a:ext cx="79756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57786</xdr:rowOff>
    </xdr:from>
    <xdr:to>
      <xdr:col>72</xdr:col>
      <xdr:colOff>38100</xdr:colOff>
      <xdr:row>80</xdr:row>
      <xdr:rowOff>159386</xdr:rowOff>
    </xdr:to>
    <xdr:sp macro="" textlink="">
      <xdr:nvSpPr>
        <xdr:cNvPr id="669" name="楕円 668">
          <a:extLst>
            <a:ext uri="{FF2B5EF4-FFF2-40B4-BE49-F238E27FC236}">
              <a16:creationId xmlns:a16="http://schemas.microsoft.com/office/drawing/2014/main" id="{D985B0F8-2EF9-41C4-8B2D-EFFA7561FC95}"/>
            </a:ext>
          </a:extLst>
        </xdr:cNvPr>
        <xdr:cNvSpPr/>
      </xdr:nvSpPr>
      <xdr:spPr>
        <a:xfrm>
          <a:off x="12303760" y="13769976"/>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108586</xdr:rowOff>
    </xdr:from>
    <xdr:to>
      <xdr:col>76</xdr:col>
      <xdr:colOff>114300</xdr:colOff>
      <xdr:row>80</xdr:row>
      <xdr:rowOff>169545</xdr:rowOff>
    </xdr:to>
    <xdr:cxnSp macro="">
      <xdr:nvCxnSpPr>
        <xdr:cNvPr id="670" name="直線コネクタ 669">
          <a:extLst>
            <a:ext uri="{FF2B5EF4-FFF2-40B4-BE49-F238E27FC236}">
              <a16:creationId xmlns:a16="http://schemas.microsoft.com/office/drawing/2014/main" id="{59C77790-45F2-4FCC-8A2E-C3A39CFD3769}"/>
            </a:ext>
          </a:extLst>
        </xdr:cNvPr>
        <xdr:cNvCxnSpPr/>
      </xdr:nvCxnSpPr>
      <xdr:spPr>
        <a:xfrm>
          <a:off x="12346940" y="13822681"/>
          <a:ext cx="797560" cy="66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79</xdr:row>
      <xdr:rowOff>166370</xdr:rowOff>
    </xdr:from>
    <xdr:to>
      <xdr:col>67</xdr:col>
      <xdr:colOff>101600</xdr:colOff>
      <xdr:row>80</xdr:row>
      <xdr:rowOff>96520</xdr:rowOff>
    </xdr:to>
    <xdr:sp macro="" textlink="">
      <xdr:nvSpPr>
        <xdr:cNvPr id="671" name="楕円 670">
          <a:extLst>
            <a:ext uri="{FF2B5EF4-FFF2-40B4-BE49-F238E27FC236}">
              <a16:creationId xmlns:a16="http://schemas.microsoft.com/office/drawing/2014/main" id="{36AFDDB1-860A-4A34-AA93-8AE4990EC02F}"/>
            </a:ext>
          </a:extLst>
        </xdr:cNvPr>
        <xdr:cNvSpPr/>
      </xdr:nvSpPr>
      <xdr:spPr>
        <a:xfrm>
          <a:off x="11487150" y="1371473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45720</xdr:rowOff>
    </xdr:from>
    <xdr:to>
      <xdr:col>71</xdr:col>
      <xdr:colOff>177800</xdr:colOff>
      <xdr:row>80</xdr:row>
      <xdr:rowOff>108586</xdr:rowOff>
    </xdr:to>
    <xdr:cxnSp macro="">
      <xdr:nvCxnSpPr>
        <xdr:cNvPr id="672" name="直線コネクタ 671">
          <a:extLst>
            <a:ext uri="{FF2B5EF4-FFF2-40B4-BE49-F238E27FC236}">
              <a16:creationId xmlns:a16="http://schemas.microsoft.com/office/drawing/2014/main" id="{D4301FAF-DE85-4144-9535-BC18446D4B68}"/>
            </a:ext>
          </a:extLst>
        </xdr:cNvPr>
        <xdr:cNvCxnSpPr/>
      </xdr:nvCxnSpPr>
      <xdr:spPr>
        <a:xfrm>
          <a:off x="11541760" y="13763625"/>
          <a:ext cx="805180" cy="59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89552</xdr:rowOff>
    </xdr:from>
    <xdr:ext cx="405111" cy="259045"/>
    <xdr:sp macro="" textlink="">
      <xdr:nvSpPr>
        <xdr:cNvPr id="673" name="n_1aveValue【児童館】&#10;有形固定資産減価償却率">
          <a:extLst>
            <a:ext uri="{FF2B5EF4-FFF2-40B4-BE49-F238E27FC236}">
              <a16:creationId xmlns:a16="http://schemas.microsoft.com/office/drawing/2014/main" id="{177D2ED2-7BA9-44D1-9F9C-9CCCA6184425}"/>
            </a:ext>
          </a:extLst>
        </xdr:cNvPr>
        <xdr:cNvSpPr txBox="1"/>
      </xdr:nvSpPr>
      <xdr:spPr>
        <a:xfrm>
          <a:off x="13738234" y="14152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74313</xdr:rowOff>
    </xdr:from>
    <xdr:ext cx="405111" cy="259045"/>
    <xdr:sp macro="" textlink="">
      <xdr:nvSpPr>
        <xdr:cNvPr id="674" name="n_2aveValue【児童館】&#10;有形固定資産減価償却率">
          <a:extLst>
            <a:ext uri="{FF2B5EF4-FFF2-40B4-BE49-F238E27FC236}">
              <a16:creationId xmlns:a16="http://schemas.microsoft.com/office/drawing/2014/main" id="{8823031F-0B90-445A-A76B-2567224ED969}"/>
            </a:ext>
          </a:extLst>
        </xdr:cNvPr>
        <xdr:cNvSpPr txBox="1"/>
      </xdr:nvSpPr>
      <xdr:spPr>
        <a:xfrm>
          <a:off x="12957184" y="141332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72407</xdr:rowOff>
    </xdr:from>
    <xdr:ext cx="405111" cy="259045"/>
    <xdr:sp macro="" textlink="">
      <xdr:nvSpPr>
        <xdr:cNvPr id="675" name="n_3aveValue【児童館】&#10;有形固定資産減価償却率">
          <a:extLst>
            <a:ext uri="{FF2B5EF4-FFF2-40B4-BE49-F238E27FC236}">
              <a16:creationId xmlns:a16="http://schemas.microsoft.com/office/drawing/2014/main" id="{77A5072A-7229-40ED-AFBC-CDC0941B79E3}"/>
            </a:ext>
          </a:extLst>
        </xdr:cNvPr>
        <xdr:cNvSpPr txBox="1"/>
      </xdr:nvSpPr>
      <xdr:spPr>
        <a:xfrm>
          <a:off x="12171054" y="1413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106697</xdr:rowOff>
    </xdr:from>
    <xdr:ext cx="405111" cy="259045"/>
    <xdr:sp macro="" textlink="">
      <xdr:nvSpPr>
        <xdr:cNvPr id="676" name="n_4aveValue【児童館】&#10;有形固定資産減価償却率">
          <a:extLst>
            <a:ext uri="{FF2B5EF4-FFF2-40B4-BE49-F238E27FC236}">
              <a16:creationId xmlns:a16="http://schemas.microsoft.com/office/drawing/2014/main" id="{70AA3EBC-7809-4E3F-AD7C-DCDBE6791317}"/>
            </a:ext>
          </a:extLst>
        </xdr:cNvPr>
        <xdr:cNvSpPr txBox="1"/>
      </xdr:nvSpPr>
      <xdr:spPr>
        <a:xfrm>
          <a:off x="11354444" y="14163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79</xdr:row>
      <xdr:rowOff>124477</xdr:rowOff>
    </xdr:from>
    <xdr:ext cx="405111" cy="259045"/>
    <xdr:sp macro="" textlink="">
      <xdr:nvSpPr>
        <xdr:cNvPr id="677" name="n_1mainValue【児童館】&#10;有形固定資産減価償却率">
          <a:extLst>
            <a:ext uri="{FF2B5EF4-FFF2-40B4-BE49-F238E27FC236}">
              <a16:creationId xmlns:a16="http://schemas.microsoft.com/office/drawing/2014/main" id="{A9731C21-3CCB-4029-836F-0CD3F88B54B7}"/>
            </a:ext>
          </a:extLst>
        </xdr:cNvPr>
        <xdr:cNvSpPr txBox="1"/>
      </xdr:nvSpPr>
      <xdr:spPr>
        <a:xfrm>
          <a:off x="13738234" y="13670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65422</xdr:rowOff>
    </xdr:from>
    <xdr:ext cx="405111" cy="259045"/>
    <xdr:sp macro="" textlink="">
      <xdr:nvSpPr>
        <xdr:cNvPr id="678" name="n_2mainValue【児童館】&#10;有形固定資産減価償却率">
          <a:extLst>
            <a:ext uri="{FF2B5EF4-FFF2-40B4-BE49-F238E27FC236}">
              <a16:creationId xmlns:a16="http://schemas.microsoft.com/office/drawing/2014/main" id="{6352E5E3-1FBD-4FED-AB28-3968BC8C1206}"/>
            </a:ext>
          </a:extLst>
        </xdr:cNvPr>
        <xdr:cNvSpPr txBox="1"/>
      </xdr:nvSpPr>
      <xdr:spPr>
        <a:xfrm>
          <a:off x="12957184" y="13608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4463</xdr:rowOff>
    </xdr:from>
    <xdr:ext cx="405111" cy="259045"/>
    <xdr:sp macro="" textlink="">
      <xdr:nvSpPr>
        <xdr:cNvPr id="679" name="n_3mainValue【児童館】&#10;有形固定資産減価償却率">
          <a:extLst>
            <a:ext uri="{FF2B5EF4-FFF2-40B4-BE49-F238E27FC236}">
              <a16:creationId xmlns:a16="http://schemas.microsoft.com/office/drawing/2014/main" id="{FA77BE73-9542-4001-946B-1721FAB07203}"/>
            </a:ext>
          </a:extLst>
        </xdr:cNvPr>
        <xdr:cNvSpPr txBox="1"/>
      </xdr:nvSpPr>
      <xdr:spPr>
        <a:xfrm>
          <a:off x="12171054" y="135509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78</xdr:row>
      <xdr:rowOff>113047</xdr:rowOff>
    </xdr:from>
    <xdr:ext cx="405111" cy="259045"/>
    <xdr:sp macro="" textlink="">
      <xdr:nvSpPr>
        <xdr:cNvPr id="680" name="n_4mainValue【児童館】&#10;有形固定資産減価償却率">
          <a:extLst>
            <a:ext uri="{FF2B5EF4-FFF2-40B4-BE49-F238E27FC236}">
              <a16:creationId xmlns:a16="http://schemas.microsoft.com/office/drawing/2014/main" id="{87799459-D8B5-47C3-A816-9982BDB942A0}"/>
            </a:ext>
          </a:extLst>
        </xdr:cNvPr>
        <xdr:cNvSpPr txBox="1"/>
      </xdr:nvSpPr>
      <xdr:spPr>
        <a:xfrm>
          <a:off x="11354444" y="1348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1" name="正方形/長方形 680">
          <a:extLst>
            <a:ext uri="{FF2B5EF4-FFF2-40B4-BE49-F238E27FC236}">
              <a16:creationId xmlns:a16="http://schemas.microsoft.com/office/drawing/2014/main" id="{82591288-852D-4650-963F-4CDFE5778911}"/>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2" name="正方形/長方形 681">
          <a:extLst>
            <a:ext uri="{FF2B5EF4-FFF2-40B4-BE49-F238E27FC236}">
              <a16:creationId xmlns:a16="http://schemas.microsoft.com/office/drawing/2014/main" id="{13988ADA-D8EF-4479-83B1-C7C56147241B}"/>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3" name="正方形/長方形 682">
          <a:extLst>
            <a:ext uri="{FF2B5EF4-FFF2-40B4-BE49-F238E27FC236}">
              <a16:creationId xmlns:a16="http://schemas.microsoft.com/office/drawing/2014/main" id="{CD391ED2-0BBE-46E0-B421-3640AE95E80A}"/>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4" name="正方形/長方形 683">
          <a:extLst>
            <a:ext uri="{FF2B5EF4-FFF2-40B4-BE49-F238E27FC236}">
              <a16:creationId xmlns:a16="http://schemas.microsoft.com/office/drawing/2014/main" id="{7B5E3C21-FFCD-4396-99E1-3BDCD2BBBCC1}"/>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5" name="正方形/長方形 684">
          <a:extLst>
            <a:ext uri="{FF2B5EF4-FFF2-40B4-BE49-F238E27FC236}">
              <a16:creationId xmlns:a16="http://schemas.microsoft.com/office/drawing/2014/main" id="{15A6F356-2529-4AF5-9422-8213383AF670}"/>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6" name="正方形/長方形 685">
          <a:extLst>
            <a:ext uri="{FF2B5EF4-FFF2-40B4-BE49-F238E27FC236}">
              <a16:creationId xmlns:a16="http://schemas.microsoft.com/office/drawing/2014/main" id="{3F8C7031-CB6C-4FB8-AF5F-26D6A478A35C}"/>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7" name="正方形/長方形 686">
          <a:extLst>
            <a:ext uri="{FF2B5EF4-FFF2-40B4-BE49-F238E27FC236}">
              <a16:creationId xmlns:a16="http://schemas.microsoft.com/office/drawing/2014/main" id="{1DF73DB3-331D-4FD8-88DD-CEFD8BAB65D7}"/>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8" name="正方形/長方形 687">
          <a:extLst>
            <a:ext uri="{FF2B5EF4-FFF2-40B4-BE49-F238E27FC236}">
              <a16:creationId xmlns:a16="http://schemas.microsoft.com/office/drawing/2014/main" id="{74B3694E-6A62-43F6-9900-F4749C17F776}"/>
            </a:ext>
          </a:extLst>
        </xdr:cNvPr>
        <xdr:cNvSpPr/>
      </xdr:nvSpPr>
      <xdr:spPr>
        <a:xfrm>
          <a:off x="164592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9" name="テキスト ボックス 688">
          <a:extLst>
            <a:ext uri="{FF2B5EF4-FFF2-40B4-BE49-F238E27FC236}">
              <a16:creationId xmlns:a16="http://schemas.microsoft.com/office/drawing/2014/main" id="{0FA05B1C-9AA0-4917-885D-103F8470B4AB}"/>
            </a:ext>
          </a:extLst>
        </xdr:cNvPr>
        <xdr:cNvSpPr txBox="1"/>
      </xdr:nvSpPr>
      <xdr:spPr>
        <a:xfrm>
          <a:off x="1644015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0" name="直線コネクタ 689">
          <a:extLst>
            <a:ext uri="{FF2B5EF4-FFF2-40B4-BE49-F238E27FC236}">
              <a16:creationId xmlns:a16="http://schemas.microsoft.com/office/drawing/2014/main" id="{858B322C-1C7C-4D4D-A6FE-76A0A0F0ECED}"/>
            </a:ext>
          </a:extLst>
        </xdr:cNvPr>
        <xdr:cNvCxnSpPr/>
      </xdr:nvCxnSpPr>
      <xdr:spPr>
        <a:xfrm>
          <a:off x="164592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1" name="直線コネクタ 690">
          <a:extLst>
            <a:ext uri="{FF2B5EF4-FFF2-40B4-BE49-F238E27FC236}">
              <a16:creationId xmlns:a16="http://schemas.microsoft.com/office/drawing/2014/main" id="{641B5C0D-5D65-49FE-9A3D-4151BFE9AAD3}"/>
            </a:ext>
          </a:extLst>
        </xdr:cNvPr>
        <xdr:cNvCxnSpPr/>
      </xdr:nvCxnSpPr>
      <xdr:spPr>
        <a:xfrm>
          <a:off x="16459200" y="1478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2" name="テキスト ボックス 691">
          <a:extLst>
            <a:ext uri="{FF2B5EF4-FFF2-40B4-BE49-F238E27FC236}">
              <a16:creationId xmlns:a16="http://schemas.microsoft.com/office/drawing/2014/main" id="{E58877F6-DCF5-4DC4-AF27-C572501A3AC4}"/>
            </a:ext>
          </a:extLst>
        </xdr:cNvPr>
        <xdr:cNvSpPr txBox="1"/>
      </xdr:nvSpPr>
      <xdr:spPr>
        <a:xfrm>
          <a:off x="16047266" y="1463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3" name="直線コネクタ 692">
          <a:extLst>
            <a:ext uri="{FF2B5EF4-FFF2-40B4-BE49-F238E27FC236}">
              <a16:creationId xmlns:a16="http://schemas.microsoft.com/office/drawing/2014/main" id="{AF472602-C726-4156-959A-B36ECE968007}"/>
            </a:ext>
          </a:extLst>
        </xdr:cNvPr>
        <xdr:cNvCxnSpPr/>
      </xdr:nvCxnSpPr>
      <xdr:spPr>
        <a:xfrm>
          <a:off x="16459200" y="1432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94" name="テキスト ボックス 693">
          <a:extLst>
            <a:ext uri="{FF2B5EF4-FFF2-40B4-BE49-F238E27FC236}">
              <a16:creationId xmlns:a16="http://schemas.microsoft.com/office/drawing/2014/main" id="{E6FB5757-FD56-4347-9D87-8BF0C2C31C8E}"/>
            </a:ext>
          </a:extLst>
        </xdr:cNvPr>
        <xdr:cNvSpPr txBox="1"/>
      </xdr:nvSpPr>
      <xdr:spPr>
        <a:xfrm>
          <a:off x="16047266" y="1418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5" name="直線コネクタ 694">
          <a:extLst>
            <a:ext uri="{FF2B5EF4-FFF2-40B4-BE49-F238E27FC236}">
              <a16:creationId xmlns:a16="http://schemas.microsoft.com/office/drawing/2014/main" id="{659B1551-2697-46C4-A626-762DBAE18C59}"/>
            </a:ext>
          </a:extLst>
        </xdr:cNvPr>
        <xdr:cNvCxnSpPr/>
      </xdr:nvCxnSpPr>
      <xdr:spPr>
        <a:xfrm>
          <a:off x="16459200" y="1386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96" name="テキスト ボックス 695">
          <a:extLst>
            <a:ext uri="{FF2B5EF4-FFF2-40B4-BE49-F238E27FC236}">
              <a16:creationId xmlns:a16="http://schemas.microsoft.com/office/drawing/2014/main" id="{F8C051DE-6345-4F37-8391-75B47EDBF004}"/>
            </a:ext>
          </a:extLst>
        </xdr:cNvPr>
        <xdr:cNvSpPr txBox="1"/>
      </xdr:nvSpPr>
      <xdr:spPr>
        <a:xfrm>
          <a:off x="16047266" y="137280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97" name="直線コネクタ 696">
          <a:extLst>
            <a:ext uri="{FF2B5EF4-FFF2-40B4-BE49-F238E27FC236}">
              <a16:creationId xmlns:a16="http://schemas.microsoft.com/office/drawing/2014/main" id="{91FD13CC-2EEF-4BAA-B897-6D83C5F221F7}"/>
            </a:ext>
          </a:extLst>
        </xdr:cNvPr>
        <xdr:cNvCxnSpPr/>
      </xdr:nvCxnSpPr>
      <xdr:spPr>
        <a:xfrm>
          <a:off x="16459200" y="1341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98" name="テキスト ボックス 697">
          <a:extLst>
            <a:ext uri="{FF2B5EF4-FFF2-40B4-BE49-F238E27FC236}">
              <a16:creationId xmlns:a16="http://schemas.microsoft.com/office/drawing/2014/main" id="{5EBA9D96-5C81-4EFB-A424-0882F1B2B3C8}"/>
            </a:ext>
          </a:extLst>
        </xdr:cNvPr>
        <xdr:cNvSpPr txBox="1"/>
      </xdr:nvSpPr>
      <xdr:spPr>
        <a:xfrm>
          <a:off x="16047266" y="1326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9" name="直線コネクタ 698">
          <a:extLst>
            <a:ext uri="{FF2B5EF4-FFF2-40B4-BE49-F238E27FC236}">
              <a16:creationId xmlns:a16="http://schemas.microsoft.com/office/drawing/2014/main" id="{9CA6913D-3B48-40C8-9951-914FCA9B0004}"/>
            </a:ext>
          </a:extLst>
        </xdr:cNvPr>
        <xdr:cNvCxnSpPr/>
      </xdr:nvCxnSpPr>
      <xdr:spPr>
        <a:xfrm>
          <a:off x="164592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0" name="テキスト ボックス 699">
          <a:extLst>
            <a:ext uri="{FF2B5EF4-FFF2-40B4-BE49-F238E27FC236}">
              <a16:creationId xmlns:a16="http://schemas.microsoft.com/office/drawing/2014/main" id="{AD704503-6718-463A-8680-41D53C5DEC94}"/>
            </a:ext>
          </a:extLst>
        </xdr:cNvPr>
        <xdr:cNvSpPr txBox="1"/>
      </xdr:nvSpPr>
      <xdr:spPr>
        <a:xfrm>
          <a:off x="16047266"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1" name="【児童館】&#10;一人当たり面積グラフ枠">
          <a:extLst>
            <a:ext uri="{FF2B5EF4-FFF2-40B4-BE49-F238E27FC236}">
              <a16:creationId xmlns:a16="http://schemas.microsoft.com/office/drawing/2014/main" id="{79E7C255-9542-4DE6-95FF-82867796D127}"/>
            </a:ext>
          </a:extLst>
        </xdr:cNvPr>
        <xdr:cNvSpPr/>
      </xdr:nvSpPr>
      <xdr:spPr>
        <a:xfrm>
          <a:off x="164592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163830</xdr:rowOff>
    </xdr:from>
    <xdr:to>
      <xdr:col>116</xdr:col>
      <xdr:colOff>62864</xdr:colOff>
      <xdr:row>86</xdr:row>
      <xdr:rowOff>15239</xdr:rowOff>
    </xdr:to>
    <xdr:cxnSp macro="">
      <xdr:nvCxnSpPr>
        <xdr:cNvPr id="702" name="直線コネクタ 701">
          <a:extLst>
            <a:ext uri="{FF2B5EF4-FFF2-40B4-BE49-F238E27FC236}">
              <a16:creationId xmlns:a16="http://schemas.microsoft.com/office/drawing/2014/main" id="{DDA8B4E4-939E-4059-9818-9AA15BD68904}"/>
            </a:ext>
          </a:extLst>
        </xdr:cNvPr>
        <xdr:cNvCxnSpPr/>
      </xdr:nvCxnSpPr>
      <xdr:spPr>
        <a:xfrm flipV="1">
          <a:off x="19947254" y="13369290"/>
          <a:ext cx="0" cy="13944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19066</xdr:rowOff>
    </xdr:from>
    <xdr:ext cx="469744" cy="259045"/>
    <xdr:sp macro="" textlink="">
      <xdr:nvSpPr>
        <xdr:cNvPr id="703" name="【児童館】&#10;一人当たり面積最小値テキスト">
          <a:extLst>
            <a:ext uri="{FF2B5EF4-FFF2-40B4-BE49-F238E27FC236}">
              <a16:creationId xmlns:a16="http://schemas.microsoft.com/office/drawing/2014/main" id="{118F7946-CE9E-4002-9C65-ADECB8115C00}"/>
            </a:ext>
          </a:extLst>
        </xdr:cNvPr>
        <xdr:cNvSpPr txBox="1"/>
      </xdr:nvSpPr>
      <xdr:spPr>
        <a:xfrm>
          <a:off x="19985990" y="147599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15239</xdr:rowOff>
    </xdr:from>
    <xdr:to>
      <xdr:col>116</xdr:col>
      <xdr:colOff>152400</xdr:colOff>
      <xdr:row>86</xdr:row>
      <xdr:rowOff>15239</xdr:rowOff>
    </xdr:to>
    <xdr:cxnSp macro="">
      <xdr:nvCxnSpPr>
        <xdr:cNvPr id="704" name="直線コネクタ 703">
          <a:extLst>
            <a:ext uri="{FF2B5EF4-FFF2-40B4-BE49-F238E27FC236}">
              <a16:creationId xmlns:a16="http://schemas.microsoft.com/office/drawing/2014/main" id="{8E329F56-CCE3-4D06-8CF5-971320408CF6}"/>
            </a:ext>
          </a:extLst>
        </xdr:cNvPr>
        <xdr:cNvCxnSpPr/>
      </xdr:nvCxnSpPr>
      <xdr:spPr>
        <a:xfrm>
          <a:off x="19885660" y="1476374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110507</xdr:rowOff>
    </xdr:from>
    <xdr:ext cx="469744" cy="259045"/>
    <xdr:sp macro="" textlink="">
      <xdr:nvSpPr>
        <xdr:cNvPr id="705" name="【児童館】&#10;一人当たり面積最大値テキスト">
          <a:extLst>
            <a:ext uri="{FF2B5EF4-FFF2-40B4-BE49-F238E27FC236}">
              <a16:creationId xmlns:a16="http://schemas.microsoft.com/office/drawing/2014/main" id="{B6052722-BCBB-42D3-9037-E8EFA28B2B3E}"/>
            </a:ext>
          </a:extLst>
        </xdr:cNvPr>
        <xdr:cNvSpPr txBox="1"/>
      </xdr:nvSpPr>
      <xdr:spPr>
        <a:xfrm>
          <a:off x="19985990" y="13140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163830</xdr:rowOff>
    </xdr:from>
    <xdr:to>
      <xdr:col>116</xdr:col>
      <xdr:colOff>152400</xdr:colOff>
      <xdr:row>77</xdr:row>
      <xdr:rowOff>163830</xdr:rowOff>
    </xdr:to>
    <xdr:cxnSp macro="">
      <xdr:nvCxnSpPr>
        <xdr:cNvPr id="706" name="直線コネクタ 705">
          <a:extLst>
            <a:ext uri="{FF2B5EF4-FFF2-40B4-BE49-F238E27FC236}">
              <a16:creationId xmlns:a16="http://schemas.microsoft.com/office/drawing/2014/main" id="{6AF3E3EC-AE89-4B90-B4DC-B4BE2EBA63B7}"/>
            </a:ext>
          </a:extLst>
        </xdr:cNvPr>
        <xdr:cNvCxnSpPr/>
      </xdr:nvCxnSpPr>
      <xdr:spPr>
        <a:xfrm>
          <a:off x="19885660" y="133692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33038</xdr:rowOff>
    </xdr:from>
    <xdr:ext cx="469744" cy="259045"/>
    <xdr:sp macro="" textlink="">
      <xdr:nvSpPr>
        <xdr:cNvPr id="707" name="【児童館】&#10;一人当たり面積平均値テキスト">
          <a:extLst>
            <a:ext uri="{FF2B5EF4-FFF2-40B4-BE49-F238E27FC236}">
              <a16:creationId xmlns:a16="http://schemas.microsoft.com/office/drawing/2014/main" id="{74122268-98D8-4668-9779-4AAB68D0FEAA}"/>
            </a:ext>
          </a:extLst>
        </xdr:cNvPr>
        <xdr:cNvSpPr txBox="1"/>
      </xdr:nvSpPr>
      <xdr:spPr>
        <a:xfrm>
          <a:off x="19985990" y="142614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10161</xdr:rowOff>
    </xdr:from>
    <xdr:to>
      <xdr:col>116</xdr:col>
      <xdr:colOff>114300</xdr:colOff>
      <xdr:row>84</xdr:row>
      <xdr:rowOff>111761</xdr:rowOff>
    </xdr:to>
    <xdr:sp macro="" textlink="">
      <xdr:nvSpPr>
        <xdr:cNvPr id="708" name="フローチャート: 判断 707">
          <a:extLst>
            <a:ext uri="{FF2B5EF4-FFF2-40B4-BE49-F238E27FC236}">
              <a16:creationId xmlns:a16="http://schemas.microsoft.com/office/drawing/2014/main" id="{A3901C0E-1B28-48D1-9D2B-A97CF7B3AB03}"/>
            </a:ext>
          </a:extLst>
        </xdr:cNvPr>
        <xdr:cNvSpPr/>
      </xdr:nvSpPr>
      <xdr:spPr>
        <a:xfrm>
          <a:off x="19904710" y="14413866"/>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10161</xdr:rowOff>
    </xdr:from>
    <xdr:to>
      <xdr:col>112</xdr:col>
      <xdr:colOff>38100</xdr:colOff>
      <xdr:row>84</xdr:row>
      <xdr:rowOff>111761</xdr:rowOff>
    </xdr:to>
    <xdr:sp macro="" textlink="">
      <xdr:nvSpPr>
        <xdr:cNvPr id="709" name="フローチャート: 判断 708">
          <a:extLst>
            <a:ext uri="{FF2B5EF4-FFF2-40B4-BE49-F238E27FC236}">
              <a16:creationId xmlns:a16="http://schemas.microsoft.com/office/drawing/2014/main" id="{CD5F59C9-08C4-4150-9426-65BAC720FDDA}"/>
            </a:ext>
          </a:extLst>
        </xdr:cNvPr>
        <xdr:cNvSpPr/>
      </xdr:nvSpPr>
      <xdr:spPr>
        <a:xfrm>
          <a:off x="19161760" y="14413866"/>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10161</xdr:rowOff>
    </xdr:from>
    <xdr:to>
      <xdr:col>107</xdr:col>
      <xdr:colOff>101600</xdr:colOff>
      <xdr:row>84</xdr:row>
      <xdr:rowOff>111761</xdr:rowOff>
    </xdr:to>
    <xdr:sp macro="" textlink="">
      <xdr:nvSpPr>
        <xdr:cNvPr id="710" name="フローチャート: 判断 709">
          <a:extLst>
            <a:ext uri="{FF2B5EF4-FFF2-40B4-BE49-F238E27FC236}">
              <a16:creationId xmlns:a16="http://schemas.microsoft.com/office/drawing/2014/main" id="{E4793A62-E898-4A81-BF4A-23229C8B3B90}"/>
            </a:ext>
          </a:extLst>
        </xdr:cNvPr>
        <xdr:cNvSpPr/>
      </xdr:nvSpPr>
      <xdr:spPr>
        <a:xfrm>
          <a:off x="18345150" y="14413866"/>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33020</xdr:rowOff>
    </xdr:from>
    <xdr:to>
      <xdr:col>102</xdr:col>
      <xdr:colOff>165100</xdr:colOff>
      <xdr:row>84</xdr:row>
      <xdr:rowOff>134620</xdr:rowOff>
    </xdr:to>
    <xdr:sp macro="" textlink="">
      <xdr:nvSpPr>
        <xdr:cNvPr id="711" name="フローチャート: 判断 710">
          <a:extLst>
            <a:ext uri="{FF2B5EF4-FFF2-40B4-BE49-F238E27FC236}">
              <a16:creationId xmlns:a16="http://schemas.microsoft.com/office/drawing/2014/main" id="{1E39C1DF-E375-4EF2-9B24-F0DAFBFC51A7}"/>
            </a:ext>
          </a:extLst>
        </xdr:cNvPr>
        <xdr:cNvSpPr/>
      </xdr:nvSpPr>
      <xdr:spPr>
        <a:xfrm>
          <a:off x="17547590" y="14432915"/>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55880</xdr:rowOff>
    </xdr:from>
    <xdr:to>
      <xdr:col>98</xdr:col>
      <xdr:colOff>38100</xdr:colOff>
      <xdr:row>84</xdr:row>
      <xdr:rowOff>157480</xdr:rowOff>
    </xdr:to>
    <xdr:sp macro="" textlink="">
      <xdr:nvSpPr>
        <xdr:cNvPr id="712" name="フローチャート: 判断 711">
          <a:extLst>
            <a:ext uri="{FF2B5EF4-FFF2-40B4-BE49-F238E27FC236}">
              <a16:creationId xmlns:a16="http://schemas.microsoft.com/office/drawing/2014/main" id="{E98694FA-170C-4EE6-8428-7C75BB851C63}"/>
            </a:ext>
          </a:extLst>
        </xdr:cNvPr>
        <xdr:cNvSpPr/>
      </xdr:nvSpPr>
      <xdr:spPr>
        <a:xfrm>
          <a:off x="16761460" y="14461490"/>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3" name="テキスト ボックス 712">
          <a:extLst>
            <a:ext uri="{FF2B5EF4-FFF2-40B4-BE49-F238E27FC236}">
              <a16:creationId xmlns:a16="http://schemas.microsoft.com/office/drawing/2014/main" id="{375E1E07-713D-4EF3-9829-7F427FF16D88}"/>
            </a:ext>
          </a:extLst>
        </xdr:cNvPr>
        <xdr:cNvSpPr txBox="1"/>
      </xdr:nvSpPr>
      <xdr:spPr>
        <a:xfrm>
          <a:off x="197764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4" name="テキスト ボックス 713">
          <a:extLst>
            <a:ext uri="{FF2B5EF4-FFF2-40B4-BE49-F238E27FC236}">
              <a16:creationId xmlns:a16="http://schemas.microsoft.com/office/drawing/2014/main" id="{72BF33D7-2A4F-4234-80BC-09489A7FA527}"/>
            </a:ext>
          </a:extLst>
        </xdr:cNvPr>
        <xdr:cNvSpPr txBox="1"/>
      </xdr:nvSpPr>
      <xdr:spPr>
        <a:xfrm>
          <a:off x="19033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5" name="テキスト ボックス 714">
          <a:extLst>
            <a:ext uri="{FF2B5EF4-FFF2-40B4-BE49-F238E27FC236}">
              <a16:creationId xmlns:a16="http://schemas.microsoft.com/office/drawing/2014/main" id="{41023730-CAA5-410A-9EBC-D03D1FA20215}"/>
            </a:ext>
          </a:extLst>
        </xdr:cNvPr>
        <xdr:cNvSpPr txBox="1"/>
      </xdr:nvSpPr>
      <xdr:spPr>
        <a:xfrm>
          <a:off x="18228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8BC02B87-5FBF-4B60-B5F3-B17839D0850F}"/>
            </a:ext>
          </a:extLst>
        </xdr:cNvPr>
        <xdr:cNvSpPr txBox="1"/>
      </xdr:nvSpPr>
      <xdr:spPr>
        <a:xfrm>
          <a:off x="174307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82026E99-5A26-4101-B997-F472AB7D86FC}"/>
            </a:ext>
          </a:extLst>
        </xdr:cNvPr>
        <xdr:cNvSpPr txBox="1"/>
      </xdr:nvSpPr>
      <xdr:spPr>
        <a:xfrm>
          <a:off x="166331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33020</xdr:rowOff>
    </xdr:from>
    <xdr:to>
      <xdr:col>116</xdr:col>
      <xdr:colOff>114300</xdr:colOff>
      <xdr:row>84</xdr:row>
      <xdr:rowOff>134620</xdr:rowOff>
    </xdr:to>
    <xdr:sp macro="" textlink="">
      <xdr:nvSpPr>
        <xdr:cNvPr id="718" name="楕円 717">
          <a:extLst>
            <a:ext uri="{FF2B5EF4-FFF2-40B4-BE49-F238E27FC236}">
              <a16:creationId xmlns:a16="http://schemas.microsoft.com/office/drawing/2014/main" id="{383E08AB-2F40-4690-9984-86E1691EF2B6}"/>
            </a:ext>
          </a:extLst>
        </xdr:cNvPr>
        <xdr:cNvSpPr/>
      </xdr:nvSpPr>
      <xdr:spPr>
        <a:xfrm>
          <a:off x="19904710" y="14432915"/>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11447</xdr:rowOff>
    </xdr:from>
    <xdr:ext cx="469744" cy="259045"/>
    <xdr:sp macro="" textlink="">
      <xdr:nvSpPr>
        <xdr:cNvPr id="719" name="【児童館】&#10;一人当たり面積該当値テキスト">
          <a:extLst>
            <a:ext uri="{FF2B5EF4-FFF2-40B4-BE49-F238E27FC236}">
              <a16:creationId xmlns:a16="http://schemas.microsoft.com/office/drawing/2014/main" id="{F1854F66-EE3F-48B7-AD25-288A0C9048FD}"/>
            </a:ext>
          </a:extLst>
        </xdr:cNvPr>
        <xdr:cNvSpPr txBox="1"/>
      </xdr:nvSpPr>
      <xdr:spPr>
        <a:xfrm>
          <a:off x="19985990" y="14417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55880</xdr:rowOff>
    </xdr:from>
    <xdr:to>
      <xdr:col>112</xdr:col>
      <xdr:colOff>38100</xdr:colOff>
      <xdr:row>84</xdr:row>
      <xdr:rowOff>157480</xdr:rowOff>
    </xdr:to>
    <xdr:sp macro="" textlink="">
      <xdr:nvSpPr>
        <xdr:cNvPr id="720" name="楕円 719">
          <a:extLst>
            <a:ext uri="{FF2B5EF4-FFF2-40B4-BE49-F238E27FC236}">
              <a16:creationId xmlns:a16="http://schemas.microsoft.com/office/drawing/2014/main" id="{E6662DD2-532A-40BC-A214-4C40544A1F9E}"/>
            </a:ext>
          </a:extLst>
        </xdr:cNvPr>
        <xdr:cNvSpPr/>
      </xdr:nvSpPr>
      <xdr:spPr>
        <a:xfrm>
          <a:off x="19161760" y="14461490"/>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83820</xdr:rowOff>
    </xdr:from>
    <xdr:to>
      <xdr:col>116</xdr:col>
      <xdr:colOff>63500</xdr:colOff>
      <xdr:row>84</xdr:row>
      <xdr:rowOff>106680</xdr:rowOff>
    </xdr:to>
    <xdr:cxnSp macro="">
      <xdr:nvCxnSpPr>
        <xdr:cNvPr id="721" name="直線コネクタ 720">
          <a:extLst>
            <a:ext uri="{FF2B5EF4-FFF2-40B4-BE49-F238E27FC236}">
              <a16:creationId xmlns:a16="http://schemas.microsoft.com/office/drawing/2014/main" id="{DEC792E1-1F93-4BFB-B1C6-F5883C0DB135}"/>
            </a:ext>
          </a:extLst>
        </xdr:cNvPr>
        <xdr:cNvCxnSpPr/>
      </xdr:nvCxnSpPr>
      <xdr:spPr>
        <a:xfrm flipV="1">
          <a:off x="19204940" y="14487525"/>
          <a:ext cx="74295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55880</xdr:rowOff>
    </xdr:from>
    <xdr:to>
      <xdr:col>107</xdr:col>
      <xdr:colOff>101600</xdr:colOff>
      <xdr:row>84</xdr:row>
      <xdr:rowOff>157480</xdr:rowOff>
    </xdr:to>
    <xdr:sp macro="" textlink="">
      <xdr:nvSpPr>
        <xdr:cNvPr id="722" name="楕円 721">
          <a:extLst>
            <a:ext uri="{FF2B5EF4-FFF2-40B4-BE49-F238E27FC236}">
              <a16:creationId xmlns:a16="http://schemas.microsoft.com/office/drawing/2014/main" id="{E3E6087A-9406-4A6D-8E44-B1BDC47861A6}"/>
            </a:ext>
          </a:extLst>
        </xdr:cNvPr>
        <xdr:cNvSpPr/>
      </xdr:nvSpPr>
      <xdr:spPr>
        <a:xfrm>
          <a:off x="18345150" y="14461490"/>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106680</xdr:rowOff>
    </xdr:from>
    <xdr:to>
      <xdr:col>111</xdr:col>
      <xdr:colOff>177800</xdr:colOff>
      <xdr:row>84</xdr:row>
      <xdr:rowOff>106680</xdr:rowOff>
    </xdr:to>
    <xdr:cxnSp macro="">
      <xdr:nvCxnSpPr>
        <xdr:cNvPr id="723" name="直線コネクタ 722">
          <a:extLst>
            <a:ext uri="{FF2B5EF4-FFF2-40B4-BE49-F238E27FC236}">
              <a16:creationId xmlns:a16="http://schemas.microsoft.com/office/drawing/2014/main" id="{270E09D5-800F-4371-B6E1-762C79A38F54}"/>
            </a:ext>
          </a:extLst>
        </xdr:cNvPr>
        <xdr:cNvCxnSpPr/>
      </xdr:nvCxnSpPr>
      <xdr:spPr>
        <a:xfrm>
          <a:off x="18399760" y="14506575"/>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55880</xdr:rowOff>
    </xdr:from>
    <xdr:to>
      <xdr:col>102</xdr:col>
      <xdr:colOff>165100</xdr:colOff>
      <xdr:row>84</xdr:row>
      <xdr:rowOff>157480</xdr:rowOff>
    </xdr:to>
    <xdr:sp macro="" textlink="">
      <xdr:nvSpPr>
        <xdr:cNvPr id="724" name="楕円 723">
          <a:extLst>
            <a:ext uri="{FF2B5EF4-FFF2-40B4-BE49-F238E27FC236}">
              <a16:creationId xmlns:a16="http://schemas.microsoft.com/office/drawing/2014/main" id="{570EAE90-698B-49BD-BC41-F07143466C18}"/>
            </a:ext>
          </a:extLst>
        </xdr:cNvPr>
        <xdr:cNvSpPr/>
      </xdr:nvSpPr>
      <xdr:spPr>
        <a:xfrm>
          <a:off x="17547590" y="14461490"/>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106680</xdr:rowOff>
    </xdr:from>
    <xdr:to>
      <xdr:col>107</xdr:col>
      <xdr:colOff>50800</xdr:colOff>
      <xdr:row>84</xdr:row>
      <xdr:rowOff>106680</xdr:rowOff>
    </xdr:to>
    <xdr:cxnSp macro="">
      <xdr:nvCxnSpPr>
        <xdr:cNvPr id="725" name="直線コネクタ 724">
          <a:extLst>
            <a:ext uri="{FF2B5EF4-FFF2-40B4-BE49-F238E27FC236}">
              <a16:creationId xmlns:a16="http://schemas.microsoft.com/office/drawing/2014/main" id="{D78469E7-E886-44CC-91BA-15759538D428}"/>
            </a:ext>
          </a:extLst>
        </xdr:cNvPr>
        <xdr:cNvCxnSpPr/>
      </xdr:nvCxnSpPr>
      <xdr:spPr>
        <a:xfrm>
          <a:off x="17602200" y="14506575"/>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55880</xdr:rowOff>
    </xdr:from>
    <xdr:to>
      <xdr:col>98</xdr:col>
      <xdr:colOff>38100</xdr:colOff>
      <xdr:row>84</xdr:row>
      <xdr:rowOff>157480</xdr:rowOff>
    </xdr:to>
    <xdr:sp macro="" textlink="">
      <xdr:nvSpPr>
        <xdr:cNvPr id="726" name="楕円 725">
          <a:extLst>
            <a:ext uri="{FF2B5EF4-FFF2-40B4-BE49-F238E27FC236}">
              <a16:creationId xmlns:a16="http://schemas.microsoft.com/office/drawing/2014/main" id="{7B697FFE-85EB-4B36-B284-EC3D9D69261F}"/>
            </a:ext>
          </a:extLst>
        </xdr:cNvPr>
        <xdr:cNvSpPr/>
      </xdr:nvSpPr>
      <xdr:spPr>
        <a:xfrm>
          <a:off x="16761460" y="14461490"/>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106680</xdr:rowOff>
    </xdr:from>
    <xdr:to>
      <xdr:col>102</xdr:col>
      <xdr:colOff>114300</xdr:colOff>
      <xdr:row>84</xdr:row>
      <xdr:rowOff>106680</xdr:rowOff>
    </xdr:to>
    <xdr:cxnSp macro="">
      <xdr:nvCxnSpPr>
        <xdr:cNvPr id="727" name="直線コネクタ 726">
          <a:extLst>
            <a:ext uri="{FF2B5EF4-FFF2-40B4-BE49-F238E27FC236}">
              <a16:creationId xmlns:a16="http://schemas.microsoft.com/office/drawing/2014/main" id="{794E256C-B525-405E-8009-FFBCB705050D}"/>
            </a:ext>
          </a:extLst>
        </xdr:cNvPr>
        <xdr:cNvCxnSpPr/>
      </xdr:nvCxnSpPr>
      <xdr:spPr>
        <a:xfrm>
          <a:off x="16804640" y="14506575"/>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128288</xdr:rowOff>
    </xdr:from>
    <xdr:ext cx="469744" cy="259045"/>
    <xdr:sp macro="" textlink="">
      <xdr:nvSpPr>
        <xdr:cNvPr id="728" name="n_1aveValue【児童館】&#10;一人当たり面積">
          <a:extLst>
            <a:ext uri="{FF2B5EF4-FFF2-40B4-BE49-F238E27FC236}">
              <a16:creationId xmlns:a16="http://schemas.microsoft.com/office/drawing/2014/main" id="{5DB97C3B-3B80-4035-9999-100E1E53850F}"/>
            </a:ext>
          </a:extLst>
        </xdr:cNvPr>
        <xdr:cNvSpPr txBox="1"/>
      </xdr:nvSpPr>
      <xdr:spPr>
        <a:xfrm>
          <a:off x="18982132" y="14190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128288</xdr:rowOff>
    </xdr:from>
    <xdr:ext cx="469744" cy="259045"/>
    <xdr:sp macro="" textlink="">
      <xdr:nvSpPr>
        <xdr:cNvPr id="729" name="n_2aveValue【児童館】&#10;一人当たり面積">
          <a:extLst>
            <a:ext uri="{FF2B5EF4-FFF2-40B4-BE49-F238E27FC236}">
              <a16:creationId xmlns:a16="http://schemas.microsoft.com/office/drawing/2014/main" id="{C6DB3194-23D5-4BDE-8B49-C4433F84B06A}"/>
            </a:ext>
          </a:extLst>
        </xdr:cNvPr>
        <xdr:cNvSpPr txBox="1"/>
      </xdr:nvSpPr>
      <xdr:spPr>
        <a:xfrm>
          <a:off x="18182032" y="14190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151147</xdr:rowOff>
    </xdr:from>
    <xdr:ext cx="469744" cy="259045"/>
    <xdr:sp macro="" textlink="">
      <xdr:nvSpPr>
        <xdr:cNvPr id="730" name="n_3aveValue【児童館】&#10;一人当たり面積">
          <a:extLst>
            <a:ext uri="{FF2B5EF4-FFF2-40B4-BE49-F238E27FC236}">
              <a16:creationId xmlns:a16="http://schemas.microsoft.com/office/drawing/2014/main" id="{2D7AA086-0FCF-4617-882A-54BF3E91BB32}"/>
            </a:ext>
          </a:extLst>
        </xdr:cNvPr>
        <xdr:cNvSpPr txBox="1"/>
      </xdr:nvSpPr>
      <xdr:spPr>
        <a:xfrm>
          <a:off x="17384472" y="14210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148607</xdr:rowOff>
    </xdr:from>
    <xdr:ext cx="469744" cy="259045"/>
    <xdr:sp macro="" textlink="">
      <xdr:nvSpPr>
        <xdr:cNvPr id="731" name="n_4aveValue【児童館】&#10;一人当たり面積">
          <a:extLst>
            <a:ext uri="{FF2B5EF4-FFF2-40B4-BE49-F238E27FC236}">
              <a16:creationId xmlns:a16="http://schemas.microsoft.com/office/drawing/2014/main" id="{AC95CFB4-32D8-4605-A9F9-D417EA202E67}"/>
            </a:ext>
          </a:extLst>
        </xdr:cNvPr>
        <xdr:cNvSpPr txBox="1"/>
      </xdr:nvSpPr>
      <xdr:spPr>
        <a:xfrm>
          <a:off x="16588817" y="1455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148607</xdr:rowOff>
    </xdr:from>
    <xdr:ext cx="469744" cy="259045"/>
    <xdr:sp macro="" textlink="">
      <xdr:nvSpPr>
        <xdr:cNvPr id="732" name="n_1mainValue【児童館】&#10;一人当たり面積">
          <a:extLst>
            <a:ext uri="{FF2B5EF4-FFF2-40B4-BE49-F238E27FC236}">
              <a16:creationId xmlns:a16="http://schemas.microsoft.com/office/drawing/2014/main" id="{19D3D1AF-A3CA-4743-A4CD-2B871348DC65}"/>
            </a:ext>
          </a:extLst>
        </xdr:cNvPr>
        <xdr:cNvSpPr txBox="1"/>
      </xdr:nvSpPr>
      <xdr:spPr>
        <a:xfrm>
          <a:off x="18982132" y="1455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148607</xdr:rowOff>
    </xdr:from>
    <xdr:ext cx="469744" cy="259045"/>
    <xdr:sp macro="" textlink="">
      <xdr:nvSpPr>
        <xdr:cNvPr id="733" name="n_2mainValue【児童館】&#10;一人当たり面積">
          <a:extLst>
            <a:ext uri="{FF2B5EF4-FFF2-40B4-BE49-F238E27FC236}">
              <a16:creationId xmlns:a16="http://schemas.microsoft.com/office/drawing/2014/main" id="{71701204-BF78-4AAE-8879-D24E73F5AD95}"/>
            </a:ext>
          </a:extLst>
        </xdr:cNvPr>
        <xdr:cNvSpPr txBox="1"/>
      </xdr:nvSpPr>
      <xdr:spPr>
        <a:xfrm>
          <a:off x="18182032" y="1455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148607</xdr:rowOff>
    </xdr:from>
    <xdr:ext cx="469744" cy="259045"/>
    <xdr:sp macro="" textlink="">
      <xdr:nvSpPr>
        <xdr:cNvPr id="734" name="n_3mainValue【児童館】&#10;一人当たり面積">
          <a:extLst>
            <a:ext uri="{FF2B5EF4-FFF2-40B4-BE49-F238E27FC236}">
              <a16:creationId xmlns:a16="http://schemas.microsoft.com/office/drawing/2014/main" id="{27F5E36B-73C4-450C-9D6C-F97A09A3B4BD}"/>
            </a:ext>
          </a:extLst>
        </xdr:cNvPr>
        <xdr:cNvSpPr txBox="1"/>
      </xdr:nvSpPr>
      <xdr:spPr>
        <a:xfrm>
          <a:off x="17384472" y="1455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2557</xdr:rowOff>
    </xdr:from>
    <xdr:ext cx="469744" cy="259045"/>
    <xdr:sp macro="" textlink="">
      <xdr:nvSpPr>
        <xdr:cNvPr id="735" name="n_4mainValue【児童館】&#10;一人当たり面積">
          <a:extLst>
            <a:ext uri="{FF2B5EF4-FFF2-40B4-BE49-F238E27FC236}">
              <a16:creationId xmlns:a16="http://schemas.microsoft.com/office/drawing/2014/main" id="{1BF2A848-A340-427C-8B81-2F44F66D6B49}"/>
            </a:ext>
          </a:extLst>
        </xdr:cNvPr>
        <xdr:cNvSpPr txBox="1"/>
      </xdr:nvSpPr>
      <xdr:spPr>
        <a:xfrm>
          <a:off x="16588817" y="14232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6" name="正方形/長方形 735">
          <a:extLst>
            <a:ext uri="{FF2B5EF4-FFF2-40B4-BE49-F238E27FC236}">
              <a16:creationId xmlns:a16="http://schemas.microsoft.com/office/drawing/2014/main" id="{4606A4CC-B7DD-4608-BC1C-01CFC0069279}"/>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7" name="正方形/長方形 736">
          <a:extLst>
            <a:ext uri="{FF2B5EF4-FFF2-40B4-BE49-F238E27FC236}">
              <a16:creationId xmlns:a16="http://schemas.microsoft.com/office/drawing/2014/main" id="{AA5C68F3-396E-463B-85C0-AB1EDCFC950F}"/>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8" name="正方形/長方形 737">
          <a:extLst>
            <a:ext uri="{FF2B5EF4-FFF2-40B4-BE49-F238E27FC236}">
              <a16:creationId xmlns:a16="http://schemas.microsoft.com/office/drawing/2014/main" id="{F3B756EA-A844-4D40-827B-8030A107884A}"/>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9" name="正方形/長方形 738">
          <a:extLst>
            <a:ext uri="{FF2B5EF4-FFF2-40B4-BE49-F238E27FC236}">
              <a16:creationId xmlns:a16="http://schemas.microsoft.com/office/drawing/2014/main" id="{50C7B0B7-D383-487A-BEC8-ABFB0C470A6F}"/>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0" name="正方形/長方形 739">
          <a:extLst>
            <a:ext uri="{FF2B5EF4-FFF2-40B4-BE49-F238E27FC236}">
              <a16:creationId xmlns:a16="http://schemas.microsoft.com/office/drawing/2014/main" id="{6BF4C57A-20A6-4B65-90A2-7BD47C4F779C}"/>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1" name="正方形/長方形 740">
          <a:extLst>
            <a:ext uri="{FF2B5EF4-FFF2-40B4-BE49-F238E27FC236}">
              <a16:creationId xmlns:a16="http://schemas.microsoft.com/office/drawing/2014/main" id="{8E66391D-38C1-4E74-9580-791D1EA10F8F}"/>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2" name="正方形/長方形 741">
          <a:extLst>
            <a:ext uri="{FF2B5EF4-FFF2-40B4-BE49-F238E27FC236}">
              <a16:creationId xmlns:a16="http://schemas.microsoft.com/office/drawing/2014/main" id="{F8291057-B781-482A-99D0-47C86B437087}"/>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3" name="正方形/長方形 742">
          <a:extLst>
            <a:ext uri="{FF2B5EF4-FFF2-40B4-BE49-F238E27FC236}">
              <a16:creationId xmlns:a16="http://schemas.microsoft.com/office/drawing/2014/main" id="{8A51DF4A-81C8-49AD-AB8C-26373C05244C}"/>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4" name="テキスト ボックス 743">
          <a:extLst>
            <a:ext uri="{FF2B5EF4-FFF2-40B4-BE49-F238E27FC236}">
              <a16:creationId xmlns:a16="http://schemas.microsoft.com/office/drawing/2014/main" id="{F95F7794-BD42-4F8A-83DC-59760AEDCEE3}"/>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5" name="直線コネクタ 744">
          <a:extLst>
            <a:ext uri="{FF2B5EF4-FFF2-40B4-BE49-F238E27FC236}">
              <a16:creationId xmlns:a16="http://schemas.microsoft.com/office/drawing/2014/main" id="{A6E69340-D069-4990-AFA4-1DB3C793ED96}"/>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6" name="テキスト ボックス 745">
          <a:extLst>
            <a:ext uri="{FF2B5EF4-FFF2-40B4-BE49-F238E27FC236}">
              <a16:creationId xmlns:a16="http://schemas.microsoft.com/office/drawing/2014/main" id="{19E6D7C7-0DC0-452E-8658-9CC1FDBE1A0B}"/>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76200</xdr:rowOff>
    </xdr:from>
    <xdr:to>
      <xdr:col>89</xdr:col>
      <xdr:colOff>177800</xdr:colOff>
      <xdr:row>108</xdr:row>
      <xdr:rowOff>76200</xdr:rowOff>
    </xdr:to>
    <xdr:cxnSp macro="">
      <xdr:nvCxnSpPr>
        <xdr:cNvPr id="747" name="直線コネクタ 746">
          <a:extLst>
            <a:ext uri="{FF2B5EF4-FFF2-40B4-BE49-F238E27FC236}">
              <a16:creationId xmlns:a16="http://schemas.microsoft.com/office/drawing/2014/main" id="{3D5F3578-BE85-47FF-BE5B-2337D2B1FEFB}"/>
            </a:ext>
          </a:extLst>
        </xdr:cNvPr>
        <xdr:cNvCxnSpPr/>
      </xdr:nvCxnSpPr>
      <xdr:spPr>
        <a:xfrm>
          <a:off x="11203940" y="1859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107</xdr:row>
      <xdr:rowOff>105427</xdr:rowOff>
    </xdr:from>
    <xdr:ext cx="467179" cy="259045"/>
    <xdr:sp macro="" textlink="">
      <xdr:nvSpPr>
        <xdr:cNvPr id="748" name="テキスト ボックス 747">
          <a:extLst>
            <a:ext uri="{FF2B5EF4-FFF2-40B4-BE49-F238E27FC236}">
              <a16:creationId xmlns:a16="http://schemas.microsoft.com/office/drawing/2014/main" id="{EA37B9FE-37CB-4C28-899F-CB1E999181AF}"/>
            </a:ext>
          </a:extLst>
        </xdr:cNvPr>
        <xdr:cNvSpPr txBox="1"/>
      </xdr:nvSpPr>
      <xdr:spPr>
        <a:xfrm>
          <a:off x="10801531" y="1844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133350</xdr:rowOff>
    </xdr:from>
    <xdr:to>
      <xdr:col>89</xdr:col>
      <xdr:colOff>177800</xdr:colOff>
      <xdr:row>105</xdr:row>
      <xdr:rowOff>133350</xdr:rowOff>
    </xdr:to>
    <xdr:cxnSp macro="">
      <xdr:nvCxnSpPr>
        <xdr:cNvPr id="749" name="直線コネクタ 748">
          <a:extLst>
            <a:ext uri="{FF2B5EF4-FFF2-40B4-BE49-F238E27FC236}">
              <a16:creationId xmlns:a16="http://schemas.microsoft.com/office/drawing/2014/main" id="{C0541EC0-FB21-494A-8076-BD6D1FA4D2E8}"/>
            </a:ext>
          </a:extLst>
        </xdr:cNvPr>
        <xdr:cNvCxnSpPr/>
      </xdr:nvCxnSpPr>
      <xdr:spPr>
        <a:xfrm>
          <a:off x="11203940" y="1813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162577</xdr:rowOff>
    </xdr:from>
    <xdr:ext cx="403059" cy="259045"/>
    <xdr:sp macro="" textlink="">
      <xdr:nvSpPr>
        <xdr:cNvPr id="750" name="テキスト ボックス 749">
          <a:extLst>
            <a:ext uri="{FF2B5EF4-FFF2-40B4-BE49-F238E27FC236}">
              <a16:creationId xmlns:a16="http://schemas.microsoft.com/office/drawing/2014/main" id="{FABC332C-4774-4A71-B1E1-3F3EC2D9DD86}"/>
            </a:ext>
          </a:extLst>
        </xdr:cNvPr>
        <xdr:cNvSpPr txBox="1"/>
      </xdr:nvSpPr>
      <xdr:spPr>
        <a:xfrm>
          <a:off x="10842791" y="179952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19050</xdr:rowOff>
    </xdr:from>
    <xdr:to>
      <xdr:col>89</xdr:col>
      <xdr:colOff>177800</xdr:colOff>
      <xdr:row>103</xdr:row>
      <xdr:rowOff>19050</xdr:rowOff>
    </xdr:to>
    <xdr:cxnSp macro="">
      <xdr:nvCxnSpPr>
        <xdr:cNvPr id="751" name="直線コネクタ 750">
          <a:extLst>
            <a:ext uri="{FF2B5EF4-FFF2-40B4-BE49-F238E27FC236}">
              <a16:creationId xmlns:a16="http://schemas.microsoft.com/office/drawing/2014/main" id="{3B5A1C36-4978-430F-B4A8-93050D569BC4}"/>
            </a:ext>
          </a:extLst>
        </xdr:cNvPr>
        <xdr:cNvCxnSpPr/>
      </xdr:nvCxnSpPr>
      <xdr:spPr>
        <a:xfrm>
          <a:off x="11203940" y="176745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48277</xdr:rowOff>
    </xdr:from>
    <xdr:ext cx="403059" cy="259045"/>
    <xdr:sp macro="" textlink="">
      <xdr:nvSpPr>
        <xdr:cNvPr id="752" name="テキスト ボックス 751">
          <a:extLst>
            <a:ext uri="{FF2B5EF4-FFF2-40B4-BE49-F238E27FC236}">
              <a16:creationId xmlns:a16="http://schemas.microsoft.com/office/drawing/2014/main" id="{C3BDC8E4-BF90-4FD5-9DAC-25BB4B76371F}"/>
            </a:ext>
          </a:extLst>
        </xdr:cNvPr>
        <xdr:cNvSpPr txBox="1"/>
      </xdr:nvSpPr>
      <xdr:spPr>
        <a:xfrm>
          <a:off x="10842791" y="175380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76200</xdr:rowOff>
    </xdr:from>
    <xdr:to>
      <xdr:col>89</xdr:col>
      <xdr:colOff>177800</xdr:colOff>
      <xdr:row>100</xdr:row>
      <xdr:rowOff>76200</xdr:rowOff>
    </xdr:to>
    <xdr:cxnSp macro="">
      <xdr:nvCxnSpPr>
        <xdr:cNvPr id="753" name="直線コネクタ 752">
          <a:extLst>
            <a:ext uri="{FF2B5EF4-FFF2-40B4-BE49-F238E27FC236}">
              <a16:creationId xmlns:a16="http://schemas.microsoft.com/office/drawing/2014/main" id="{88C59FC4-8596-4A4D-8507-9E77C5E8DD5C}"/>
            </a:ext>
          </a:extLst>
        </xdr:cNvPr>
        <xdr:cNvCxnSpPr/>
      </xdr:nvCxnSpPr>
      <xdr:spPr>
        <a:xfrm>
          <a:off x="11203940" y="1722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105427</xdr:rowOff>
    </xdr:from>
    <xdr:ext cx="403059" cy="259045"/>
    <xdr:sp macro="" textlink="">
      <xdr:nvSpPr>
        <xdr:cNvPr id="754" name="テキスト ボックス 753">
          <a:extLst>
            <a:ext uri="{FF2B5EF4-FFF2-40B4-BE49-F238E27FC236}">
              <a16:creationId xmlns:a16="http://schemas.microsoft.com/office/drawing/2014/main" id="{6AADF730-9D57-4958-84B1-4F7AFE59D614}"/>
            </a:ext>
          </a:extLst>
        </xdr:cNvPr>
        <xdr:cNvSpPr txBox="1"/>
      </xdr:nvSpPr>
      <xdr:spPr>
        <a:xfrm>
          <a:off x="10842791" y="170770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5" name="直線コネクタ 754">
          <a:extLst>
            <a:ext uri="{FF2B5EF4-FFF2-40B4-BE49-F238E27FC236}">
              <a16:creationId xmlns:a16="http://schemas.microsoft.com/office/drawing/2014/main" id="{1314BA27-C3BF-4106-9851-7089A708933B}"/>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96</xdr:row>
      <xdr:rowOff>162577</xdr:rowOff>
    </xdr:from>
    <xdr:ext cx="403059" cy="259045"/>
    <xdr:sp macro="" textlink="">
      <xdr:nvSpPr>
        <xdr:cNvPr id="756" name="テキスト ボックス 755">
          <a:extLst>
            <a:ext uri="{FF2B5EF4-FFF2-40B4-BE49-F238E27FC236}">
              <a16:creationId xmlns:a16="http://schemas.microsoft.com/office/drawing/2014/main" id="{129287F9-C61F-425B-B279-45DE39BDFA9B}"/>
            </a:ext>
          </a:extLst>
        </xdr:cNvPr>
        <xdr:cNvSpPr txBox="1"/>
      </xdr:nvSpPr>
      <xdr:spPr>
        <a:xfrm>
          <a:off x="10842791" y="16623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57" name="【公民館】&#10;有形固定資産減価償却率グラフ枠">
          <a:extLst>
            <a:ext uri="{FF2B5EF4-FFF2-40B4-BE49-F238E27FC236}">
              <a16:creationId xmlns:a16="http://schemas.microsoft.com/office/drawing/2014/main" id="{757FC118-7B6F-47AE-951C-001B76D1BDA1}"/>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16763</xdr:rowOff>
    </xdr:from>
    <xdr:to>
      <xdr:col>85</xdr:col>
      <xdr:colOff>126364</xdr:colOff>
      <xdr:row>108</xdr:row>
      <xdr:rowOff>76200</xdr:rowOff>
    </xdr:to>
    <xdr:cxnSp macro="">
      <xdr:nvCxnSpPr>
        <xdr:cNvPr id="758" name="直線コネクタ 757">
          <a:extLst>
            <a:ext uri="{FF2B5EF4-FFF2-40B4-BE49-F238E27FC236}">
              <a16:creationId xmlns:a16="http://schemas.microsoft.com/office/drawing/2014/main" id="{A097206A-4D4E-4476-B718-D4F805EE9C90}"/>
            </a:ext>
          </a:extLst>
        </xdr:cNvPr>
        <xdr:cNvCxnSpPr/>
      </xdr:nvCxnSpPr>
      <xdr:spPr>
        <a:xfrm flipV="1">
          <a:off x="14703424" y="17165573"/>
          <a:ext cx="0" cy="14272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80027</xdr:rowOff>
    </xdr:from>
    <xdr:ext cx="469744" cy="259045"/>
    <xdr:sp macro="" textlink="">
      <xdr:nvSpPr>
        <xdr:cNvPr id="759" name="【公民館】&#10;有形固定資産減価償却率最小値テキスト">
          <a:extLst>
            <a:ext uri="{FF2B5EF4-FFF2-40B4-BE49-F238E27FC236}">
              <a16:creationId xmlns:a16="http://schemas.microsoft.com/office/drawing/2014/main" id="{307AD325-9B11-4D2F-80E9-09106A4BDD15}"/>
            </a:ext>
          </a:extLst>
        </xdr:cNvPr>
        <xdr:cNvSpPr txBox="1"/>
      </xdr:nvSpPr>
      <xdr:spPr>
        <a:xfrm>
          <a:off x="14742160" y="1859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76200</xdr:rowOff>
    </xdr:from>
    <xdr:to>
      <xdr:col>86</xdr:col>
      <xdr:colOff>25400</xdr:colOff>
      <xdr:row>108</xdr:row>
      <xdr:rowOff>76200</xdr:rowOff>
    </xdr:to>
    <xdr:cxnSp macro="">
      <xdr:nvCxnSpPr>
        <xdr:cNvPr id="760" name="直線コネクタ 759">
          <a:extLst>
            <a:ext uri="{FF2B5EF4-FFF2-40B4-BE49-F238E27FC236}">
              <a16:creationId xmlns:a16="http://schemas.microsoft.com/office/drawing/2014/main" id="{0225BD2D-8FC3-42BD-8DC9-B1FD28FDADAE}"/>
            </a:ext>
          </a:extLst>
        </xdr:cNvPr>
        <xdr:cNvCxnSpPr/>
      </xdr:nvCxnSpPr>
      <xdr:spPr>
        <a:xfrm>
          <a:off x="14611350" y="185928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134890</xdr:rowOff>
    </xdr:from>
    <xdr:ext cx="405111" cy="259045"/>
    <xdr:sp macro="" textlink="">
      <xdr:nvSpPr>
        <xdr:cNvPr id="761" name="【公民館】&#10;有形固定資産減価償却率最大値テキスト">
          <a:extLst>
            <a:ext uri="{FF2B5EF4-FFF2-40B4-BE49-F238E27FC236}">
              <a16:creationId xmlns:a16="http://schemas.microsoft.com/office/drawing/2014/main" id="{E0274AAC-9C86-46FE-987F-0DDCAE8ECB92}"/>
            </a:ext>
          </a:extLst>
        </xdr:cNvPr>
        <xdr:cNvSpPr txBox="1"/>
      </xdr:nvSpPr>
      <xdr:spPr>
        <a:xfrm>
          <a:off x="14742160" y="169331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16763</xdr:rowOff>
    </xdr:from>
    <xdr:to>
      <xdr:col>86</xdr:col>
      <xdr:colOff>25400</xdr:colOff>
      <xdr:row>100</xdr:row>
      <xdr:rowOff>16763</xdr:rowOff>
    </xdr:to>
    <xdr:cxnSp macro="">
      <xdr:nvCxnSpPr>
        <xdr:cNvPr id="762" name="直線コネクタ 761">
          <a:extLst>
            <a:ext uri="{FF2B5EF4-FFF2-40B4-BE49-F238E27FC236}">
              <a16:creationId xmlns:a16="http://schemas.microsoft.com/office/drawing/2014/main" id="{3AE41F66-B2EC-4C11-9B05-84C312D23BDB}"/>
            </a:ext>
          </a:extLst>
        </xdr:cNvPr>
        <xdr:cNvCxnSpPr/>
      </xdr:nvCxnSpPr>
      <xdr:spPr>
        <a:xfrm>
          <a:off x="14611350" y="1716557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101</xdr:row>
      <xdr:rowOff>164864</xdr:rowOff>
    </xdr:from>
    <xdr:ext cx="405111" cy="259045"/>
    <xdr:sp macro="" textlink="">
      <xdr:nvSpPr>
        <xdr:cNvPr id="763" name="【公民館】&#10;有形固定資産減価償却率平均値テキスト">
          <a:extLst>
            <a:ext uri="{FF2B5EF4-FFF2-40B4-BE49-F238E27FC236}">
              <a16:creationId xmlns:a16="http://schemas.microsoft.com/office/drawing/2014/main" id="{4448CD2F-289C-4E5A-8F0B-9906019EBA7E}"/>
            </a:ext>
          </a:extLst>
        </xdr:cNvPr>
        <xdr:cNvSpPr txBox="1"/>
      </xdr:nvSpPr>
      <xdr:spPr>
        <a:xfrm>
          <a:off x="14742160" y="1748512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141987</xdr:rowOff>
    </xdr:from>
    <xdr:to>
      <xdr:col>85</xdr:col>
      <xdr:colOff>177800</xdr:colOff>
      <xdr:row>103</xdr:row>
      <xdr:rowOff>72137</xdr:rowOff>
    </xdr:to>
    <xdr:sp macro="" textlink="">
      <xdr:nvSpPr>
        <xdr:cNvPr id="764" name="フローチャート: 判断 763">
          <a:extLst>
            <a:ext uri="{FF2B5EF4-FFF2-40B4-BE49-F238E27FC236}">
              <a16:creationId xmlns:a16="http://schemas.microsoft.com/office/drawing/2014/main" id="{2E5C9D5F-5BF2-44CC-A546-F0A8E99D7E70}"/>
            </a:ext>
          </a:extLst>
        </xdr:cNvPr>
        <xdr:cNvSpPr/>
      </xdr:nvSpPr>
      <xdr:spPr>
        <a:xfrm>
          <a:off x="14649450" y="17627982"/>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102</xdr:row>
      <xdr:rowOff>123698</xdr:rowOff>
    </xdr:from>
    <xdr:to>
      <xdr:col>81</xdr:col>
      <xdr:colOff>101600</xdr:colOff>
      <xdr:row>103</xdr:row>
      <xdr:rowOff>53848</xdr:rowOff>
    </xdr:to>
    <xdr:sp macro="" textlink="">
      <xdr:nvSpPr>
        <xdr:cNvPr id="765" name="フローチャート: 判断 764">
          <a:extLst>
            <a:ext uri="{FF2B5EF4-FFF2-40B4-BE49-F238E27FC236}">
              <a16:creationId xmlns:a16="http://schemas.microsoft.com/office/drawing/2014/main" id="{1064CB31-E635-491B-BB10-B95653F29397}"/>
            </a:ext>
          </a:extLst>
        </xdr:cNvPr>
        <xdr:cNvSpPr/>
      </xdr:nvSpPr>
      <xdr:spPr>
        <a:xfrm>
          <a:off x="13887450" y="1761350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91694</xdr:rowOff>
    </xdr:from>
    <xdr:to>
      <xdr:col>76</xdr:col>
      <xdr:colOff>165100</xdr:colOff>
      <xdr:row>103</xdr:row>
      <xdr:rowOff>21844</xdr:rowOff>
    </xdr:to>
    <xdr:sp macro="" textlink="">
      <xdr:nvSpPr>
        <xdr:cNvPr id="766" name="フローチャート: 判断 765">
          <a:extLst>
            <a:ext uri="{FF2B5EF4-FFF2-40B4-BE49-F238E27FC236}">
              <a16:creationId xmlns:a16="http://schemas.microsoft.com/office/drawing/2014/main" id="{8945EE35-1F65-4A44-971E-F82F89C430C4}"/>
            </a:ext>
          </a:extLst>
        </xdr:cNvPr>
        <xdr:cNvSpPr/>
      </xdr:nvSpPr>
      <xdr:spPr>
        <a:xfrm>
          <a:off x="13089890" y="17583404"/>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102</xdr:row>
      <xdr:rowOff>71120</xdr:rowOff>
    </xdr:from>
    <xdr:to>
      <xdr:col>72</xdr:col>
      <xdr:colOff>38100</xdr:colOff>
      <xdr:row>103</xdr:row>
      <xdr:rowOff>1270</xdr:rowOff>
    </xdr:to>
    <xdr:sp macro="" textlink="">
      <xdr:nvSpPr>
        <xdr:cNvPr id="767" name="フローチャート: 判断 766">
          <a:extLst>
            <a:ext uri="{FF2B5EF4-FFF2-40B4-BE49-F238E27FC236}">
              <a16:creationId xmlns:a16="http://schemas.microsoft.com/office/drawing/2014/main" id="{FC13B719-28B9-4812-89C4-6F0E98BD1F5E}"/>
            </a:ext>
          </a:extLst>
        </xdr:cNvPr>
        <xdr:cNvSpPr/>
      </xdr:nvSpPr>
      <xdr:spPr>
        <a:xfrm>
          <a:off x="12303760" y="1755711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102</xdr:row>
      <xdr:rowOff>52832</xdr:rowOff>
    </xdr:from>
    <xdr:to>
      <xdr:col>67</xdr:col>
      <xdr:colOff>101600</xdr:colOff>
      <xdr:row>102</xdr:row>
      <xdr:rowOff>154432</xdr:rowOff>
    </xdr:to>
    <xdr:sp macro="" textlink="">
      <xdr:nvSpPr>
        <xdr:cNvPr id="768" name="フローチャート: 判断 767">
          <a:extLst>
            <a:ext uri="{FF2B5EF4-FFF2-40B4-BE49-F238E27FC236}">
              <a16:creationId xmlns:a16="http://schemas.microsoft.com/office/drawing/2014/main" id="{B1B3B816-525D-4767-992B-003673AF0DBD}"/>
            </a:ext>
          </a:extLst>
        </xdr:cNvPr>
        <xdr:cNvSpPr/>
      </xdr:nvSpPr>
      <xdr:spPr>
        <a:xfrm>
          <a:off x="11487150" y="17544542"/>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69" name="テキスト ボックス 768">
          <a:extLst>
            <a:ext uri="{FF2B5EF4-FFF2-40B4-BE49-F238E27FC236}">
              <a16:creationId xmlns:a16="http://schemas.microsoft.com/office/drawing/2014/main" id="{0F18F579-31E7-4AE8-9C5A-97D16318553A}"/>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0" name="テキスト ボックス 769">
          <a:extLst>
            <a:ext uri="{FF2B5EF4-FFF2-40B4-BE49-F238E27FC236}">
              <a16:creationId xmlns:a16="http://schemas.microsoft.com/office/drawing/2014/main" id="{2885288B-0AF0-4995-84E7-6852FA0CCEB3}"/>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1" name="テキスト ボックス 770">
          <a:extLst>
            <a:ext uri="{FF2B5EF4-FFF2-40B4-BE49-F238E27FC236}">
              <a16:creationId xmlns:a16="http://schemas.microsoft.com/office/drawing/2014/main" id="{5066CFB0-7F12-4707-AD29-3F941D9CB752}"/>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2" name="テキスト ボックス 771">
          <a:extLst>
            <a:ext uri="{FF2B5EF4-FFF2-40B4-BE49-F238E27FC236}">
              <a16:creationId xmlns:a16="http://schemas.microsoft.com/office/drawing/2014/main" id="{19A99C3C-E8CB-4A93-BE40-2ADBF0ECC062}"/>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3" name="テキスト ボックス 772">
          <a:extLst>
            <a:ext uri="{FF2B5EF4-FFF2-40B4-BE49-F238E27FC236}">
              <a16:creationId xmlns:a16="http://schemas.microsoft.com/office/drawing/2014/main" id="{1ADE7231-5C7D-4452-941C-38F2C67E905B}"/>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114554</xdr:rowOff>
    </xdr:from>
    <xdr:to>
      <xdr:col>85</xdr:col>
      <xdr:colOff>177800</xdr:colOff>
      <xdr:row>106</xdr:row>
      <xdr:rowOff>44704</xdr:rowOff>
    </xdr:to>
    <xdr:sp macro="" textlink="">
      <xdr:nvSpPr>
        <xdr:cNvPr id="774" name="楕円 773">
          <a:extLst>
            <a:ext uri="{FF2B5EF4-FFF2-40B4-BE49-F238E27FC236}">
              <a16:creationId xmlns:a16="http://schemas.microsoft.com/office/drawing/2014/main" id="{8660F0B9-BC06-4BEC-BBED-A4BF6C756984}"/>
            </a:ext>
          </a:extLst>
        </xdr:cNvPr>
        <xdr:cNvSpPr/>
      </xdr:nvSpPr>
      <xdr:spPr>
        <a:xfrm>
          <a:off x="14649450" y="18116804"/>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92981</xdr:rowOff>
    </xdr:from>
    <xdr:ext cx="405111" cy="259045"/>
    <xdr:sp macro="" textlink="">
      <xdr:nvSpPr>
        <xdr:cNvPr id="775" name="【公民館】&#10;有形固定資産減価償却率該当値テキスト">
          <a:extLst>
            <a:ext uri="{FF2B5EF4-FFF2-40B4-BE49-F238E27FC236}">
              <a16:creationId xmlns:a16="http://schemas.microsoft.com/office/drawing/2014/main" id="{D72CDC2E-28C2-49BA-B54C-E2707C5B775F}"/>
            </a:ext>
          </a:extLst>
        </xdr:cNvPr>
        <xdr:cNvSpPr txBox="1"/>
      </xdr:nvSpPr>
      <xdr:spPr>
        <a:xfrm>
          <a:off x="14742160" y="18099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61976</xdr:rowOff>
    </xdr:from>
    <xdr:to>
      <xdr:col>81</xdr:col>
      <xdr:colOff>101600</xdr:colOff>
      <xdr:row>105</xdr:row>
      <xdr:rowOff>163576</xdr:rowOff>
    </xdr:to>
    <xdr:sp macro="" textlink="">
      <xdr:nvSpPr>
        <xdr:cNvPr id="776" name="楕円 775">
          <a:extLst>
            <a:ext uri="{FF2B5EF4-FFF2-40B4-BE49-F238E27FC236}">
              <a16:creationId xmlns:a16="http://schemas.microsoft.com/office/drawing/2014/main" id="{7F5E62C9-1AE5-4A36-90A6-738F9CD2131E}"/>
            </a:ext>
          </a:extLst>
        </xdr:cNvPr>
        <xdr:cNvSpPr/>
      </xdr:nvSpPr>
      <xdr:spPr>
        <a:xfrm>
          <a:off x="13887450" y="18060416"/>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112776</xdr:rowOff>
    </xdr:from>
    <xdr:to>
      <xdr:col>85</xdr:col>
      <xdr:colOff>127000</xdr:colOff>
      <xdr:row>105</xdr:row>
      <xdr:rowOff>165354</xdr:rowOff>
    </xdr:to>
    <xdr:cxnSp macro="">
      <xdr:nvCxnSpPr>
        <xdr:cNvPr id="777" name="直線コネクタ 776">
          <a:extLst>
            <a:ext uri="{FF2B5EF4-FFF2-40B4-BE49-F238E27FC236}">
              <a16:creationId xmlns:a16="http://schemas.microsoft.com/office/drawing/2014/main" id="{5B902B07-E8F8-40D7-9BD2-1ADD2AE613DA}"/>
            </a:ext>
          </a:extLst>
        </xdr:cNvPr>
        <xdr:cNvCxnSpPr/>
      </xdr:nvCxnSpPr>
      <xdr:spPr>
        <a:xfrm>
          <a:off x="13942060" y="18115026"/>
          <a:ext cx="762000" cy="56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75692</xdr:rowOff>
    </xdr:from>
    <xdr:to>
      <xdr:col>76</xdr:col>
      <xdr:colOff>165100</xdr:colOff>
      <xdr:row>106</xdr:row>
      <xdr:rowOff>5842</xdr:rowOff>
    </xdr:to>
    <xdr:sp macro="" textlink="">
      <xdr:nvSpPr>
        <xdr:cNvPr id="778" name="楕円 777">
          <a:extLst>
            <a:ext uri="{FF2B5EF4-FFF2-40B4-BE49-F238E27FC236}">
              <a16:creationId xmlns:a16="http://schemas.microsoft.com/office/drawing/2014/main" id="{2A496596-4370-479A-9CE9-7F58ECE30406}"/>
            </a:ext>
          </a:extLst>
        </xdr:cNvPr>
        <xdr:cNvSpPr/>
      </xdr:nvSpPr>
      <xdr:spPr>
        <a:xfrm>
          <a:off x="13089890" y="18077942"/>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112776</xdr:rowOff>
    </xdr:from>
    <xdr:to>
      <xdr:col>81</xdr:col>
      <xdr:colOff>50800</xdr:colOff>
      <xdr:row>105</xdr:row>
      <xdr:rowOff>126492</xdr:rowOff>
    </xdr:to>
    <xdr:cxnSp macro="">
      <xdr:nvCxnSpPr>
        <xdr:cNvPr id="779" name="直線コネクタ 778">
          <a:extLst>
            <a:ext uri="{FF2B5EF4-FFF2-40B4-BE49-F238E27FC236}">
              <a16:creationId xmlns:a16="http://schemas.microsoft.com/office/drawing/2014/main" id="{5C91AC8B-2418-4CB6-9A47-2261D5BF1644}"/>
            </a:ext>
          </a:extLst>
        </xdr:cNvPr>
        <xdr:cNvCxnSpPr/>
      </xdr:nvCxnSpPr>
      <xdr:spPr>
        <a:xfrm flipV="1">
          <a:off x="13144500" y="18115026"/>
          <a:ext cx="797560" cy="17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29972</xdr:rowOff>
    </xdr:from>
    <xdr:to>
      <xdr:col>72</xdr:col>
      <xdr:colOff>38100</xdr:colOff>
      <xdr:row>105</xdr:row>
      <xdr:rowOff>131572</xdr:rowOff>
    </xdr:to>
    <xdr:sp macro="" textlink="">
      <xdr:nvSpPr>
        <xdr:cNvPr id="780" name="楕円 779">
          <a:extLst>
            <a:ext uri="{FF2B5EF4-FFF2-40B4-BE49-F238E27FC236}">
              <a16:creationId xmlns:a16="http://schemas.microsoft.com/office/drawing/2014/main" id="{3DFE1CCB-6BC9-4975-B906-891E4CD16BB0}"/>
            </a:ext>
          </a:extLst>
        </xdr:cNvPr>
        <xdr:cNvSpPr/>
      </xdr:nvSpPr>
      <xdr:spPr>
        <a:xfrm>
          <a:off x="12303760" y="18030317"/>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80772</xdr:rowOff>
    </xdr:from>
    <xdr:to>
      <xdr:col>76</xdr:col>
      <xdr:colOff>114300</xdr:colOff>
      <xdr:row>105</xdr:row>
      <xdr:rowOff>126492</xdr:rowOff>
    </xdr:to>
    <xdr:cxnSp macro="">
      <xdr:nvCxnSpPr>
        <xdr:cNvPr id="781" name="直線コネクタ 780">
          <a:extLst>
            <a:ext uri="{FF2B5EF4-FFF2-40B4-BE49-F238E27FC236}">
              <a16:creationId xmlns:a16="http://schemas.microsoft.com/office/drawing/2014/main" id="{7E9703A5-86C6-46D6-8218-1C0ABA28DD8B}"/>
            </a:ext>
          </a:extLst>
        </xdr:cNvPr>
        <xdr:cNvCxnSpPr/>
      </xdr:nvCxnSpPr>
      <xdr:spPr>
        <a:xfrm>
          <a:off x="12346940" y="18084927"/>
          <a:ext cx="79756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254</xdr:rowOff>
    </xdr:from>
    <xdr:to>
      <xdr:col>67</xdr:col>
      <xdr:colOff>101600</xdr:colOff>
      <xdr:row>106</xdr:row>
      <xdr:rowOff>101854</xdr:rowOff>
    </xdr:to>
    <xdr:sp macro="" textlink="">
      <xdr:nvSpPr>
        <xdr:cNvPr id="782" name="楕円 781">
          <a:extLst>
            <a:ext uri="{FF2B5EF4-FFF2-40B4-BE49-F238E27FC236}">
              <a16:creationId xmlns:a16="http://schemas.microsoft.com/office/drawing/2014/main" id="{491F3795-5C03-4F58-A3F6-DABDD235E8BC}"/>
            </a:ext>
          </a:extLst>
        </xdr:cNvPr>
        <xdr:cNvSpPr/>
      </xdr:nvSpPr>
      <xdr:spPr>
        <a:xfrm>
          <a:off x="11487150" y="18173954"/>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80772</xdr:rowOff>
    </xdr:from>
    <xdr:to>
      <xdr:col>71</xdr:col>
      <xdr:colOff>177800</xdr:colOff>
      <xdr:row>106</xdr:row>
      <xdr:rowOff>51054</xdr:rowOff>
    </xdr:to>
    <xdr:cxnSp macro="">
      <xdr:nvCxnSpPr>
        <xdr:cNvPr id="783" name="直線コネクタ 782">
          <a:extLst>
            <a:ext uri="{FF2B5EF4-FFF2-40B4-BE49-F238E27FC236}">
              <a16:creationId xmlns:a16="http://schemas.microsoft.com/office/drawing/2014/main" id="{69D17CC3-5935-4550-9F19-A8944BC33779}"/>
            </a:ext>
          </a:extLst>
        </xdr:cNvPr>
        <xdr:cNvCxnSpPr/>
      </xdr:nvCxnSpPr>
      <xdr:spPr>
        <a:xfrm flipV="1">
          <a:off x="11541760" y="18084927"/>
          <a:ext cx="805180" cy="143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70375</xdr:rowOff>
    </xdr:from>
    <xdr:ext cx="405111" cy="259045"/>
    <xdr:sp macro="" textlink="">
      <xdr:nvSpPr>
        <xdr:cNvPr id="784" name="n_1aveValue【公民館】&#10;有形固定資産減価償却率">
          <a:extLst>
            <a:ext uri="{FF2B5EF4-FFF2-40B4-BE49-F238E27FC236}">
              <a16:creationId xmlns:a16="http://schemas.microsoft.com/office/drawing/2014/main" id="{A45DA43A-F558-4EBD-B2EE-418B80C944CA}"/>
            </a:ext>
          </a:extLst>
        </xdr:cNvPr>
        <xdr:cNvSpPr txBox="1"/>
      </xdr:nvSpPr>
      <xdr:spPr>
        <a:xfrm>
          <a:off x="13738234" y="17384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38371</xdr:rowOff>
    </xdr:from>
    <xdr:ext cx="405111" cy="259045"/>
    <xdr:sp macro="" textlink="">
      <xdr:nvSpPr>
        <xdr:cNvPr id="785" name="n_2aveValue【公民館】&#10;有形固定資産減価償却率">
          <a:extLst>
            <a:ext uri="{FF2B5EF4-FFF2-40B4-BE49-F238E27FC236}">
              <a16:creationId xmlns:a16="http://schemas.microsoft.com/office/drawing/2014/main" id="{B2C206FA-E27A-450B-98AF-DDF0E3F5F4E2}"/>
            </a:ext>
          </a:extLst>
        </xdr:cNvPr>
        <xdr:cNvSpPr txBox="1"/>
      </xdr:nvSpPr>
      <xdr:spPr>
        <a:xfrm>
          <a:off x="12957184" y="173548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17797</xdr:rowOff>
    </xdr:from>
    <xdr:ext cx="405111" cy="259045"/>
    <xdr:sp macro="" textlink="">
      <xdr:nvSpPr>
        <xdr:cNvPr id="786" name="n_3aveValue【公民館】&#10;有形固定資産減価償却率">
          <a:extLst>
            <a:ext uri="{FF2B5EF4-FFF2-40B4-BE49-F238E27FC236}">
              <a16:creationId xmlns:a16="http://schemas.microsoft.com/office/drawing/2014/main" id="{65B76C25-B9C3-4122-9253-BFAC019B070D}"/>
            </a:ext>
          </a:extLst>
        </xdr:cNvPr>
        <xdr:cNvSpPr txBox="1"/>
      </xdr:nvSpPr>
      <xdr:spPr>
        <a:xfrm>
          <a:off x="12171054" y="17338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170959</xdr:rowOff>
    </xdr:from>
    <xdr:ext cx="405111" cy="259045"/>
    <xdr:sp macro="" textlink="">
      <xdr:nvSpPr>
        <xdr:cNvPr id="787" name="n_4aveValue【公民館】&#10;有形固定資産減価償却率">
          <a:extLst>
            <a:ext uri="{FF2B5EF4-FFF2-40B4-BE49-F238E27FC236}">
              <a16:creationId xmlns:a16="http://schemas.microsoft.com/office/drawing/2014/main" id="{FB31D80E-CCEB-4B2B-B719-4E0BFC6C69A7}"/>
            </a:ext>
          </a:extLst>
        </xdr:cNvPr>
        <xdr:cNvSpPr txBox="1"/>
      </xdr:nvSpPr>
      <xdr:spPr>
        <a:xfrm>
          <a:off x="11354444" y="173197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154703</xdr:rowOff>
    </xdr:from>
    <xdr:ext cx="405111" cy="259045"/>
    <xdr:sp macro="" textlink="">
      <xdr:nvSpPr>
        <xdr:cNvPr id="788" name="n_1mainValue【公民館】&#10;有形固定資産減価償却率">
          <a:extLst>
            <a:ext uri="{FF2B5EF4-FFF2-40B4-BE49-F238E27FC236}">
              <a16:creationId xmlns:a16="http://schemas.microsoft.com/office/drawing/2014/main" id="{CFC6959D-5A36-47E2-B967-416004DF6746}"/>
            </a:ext>
          </a:extLst>
        </xdr:cNvPr>
        <xdr:cNvSpPr txBox="1"/>
      </xdr:nvSpPr>
      <xdr:spPr>
        <a:xfrm>
          <a:off x="13738234" y="181569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168419</xdr:rowOff>
    </xdr:from>
    <xdr:ext cx="405111" cy="259045"/>
    <xdr:sp macro="" textlink="">
      <xdr:nvSpPr>
        <xdr:cNvPr id="789" name="n_2mainValue【公民館】&#10;有形固定資産減価償却率">
          <a:extLst>
            <a:ext uri="{FF2B5EF4-FFF2-40B4-BE49-F238E27FC236}">
              <a16:creationId xmlns:a16="http://schemas.microsoft.com/office/drawing/2014/main" id="{361FC622-2C6B-4FD3-9410-9179B83B17FA}"/>
            </a:ext>
          </a:extLst>
        </xdr:cNvPr>
        <xdr:cNvSpPr txBox="1"/>
      </xdr:nvSpPr>
      <xdr:spPr>
        <a:xfrm>
          <a:off x="12957184" y="181744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122699</xdr:rowOff>
    </xdr:from>
    <xdr:ext cx="405111" cy="259045"/>
    <xdr:sp macro="" textlink="">
      <xdr:nvSpPr>
        <xdr:cNvPr id="790" name="n_3mainValue【公民館】&#10;有形固定資産減価償却率">
          <a:extLst>
            <a:ext uri="{FF2B5EF4-FFF2-40B4-BE49-F238E27FC236}">
              <a16:creationId xmlns:a16="http://schemas.microsoft.com/office/drawing/2014/main" id="{7AB8B779-47E1-4FF7-804F-1EE05D57C5F6}"/>
            </a:ext>
          </a:extLst>
        </xdr:cNvPr>
        <xdr:cNvSpPr txBox="1"/>
      </xdr:nvSpPr>
      <xdr:spPr>
        <a:xfrm>
          <a:off x="12171054" y="181268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92981</xdr:rowOff>
    </xdr:from>
    <xdr:ext cx="405111" cy="259045"/>
    <xdr:sp macro="" textlink="">
      <xdr:nvSpPr>
        <xdr:cNvPr id="791" name="n_4mainValue【公民館】&#10;有形固定資産減価償却率">
          <a:extLst>
            <a:ext uri="{FF2B5EF4-FFF2-40B4-BE49-F238E27FC236}">
              <a16:creationId xmlns:a16="http://schemas.microsoft.com/office/drawing/2014/main" id="{95DEAFDA-9764-4DC5-9C42-C25DED29FF56}"/>
            </a:ext>
          </a:extLst>
        </xdr:cNvPr>
        <xdr:cNvSpPr txBox="1"/>
      </xdr:nvSpPr>
      <xdr:spPr>
        <a:xfrm>
          <a:off x="11354444" y="182704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2" name="正方形/長方形 791">
          <a:extLst>
            <a:ext uri="{FF2B5EF4-FFF2-40B4-BE49-F238E27FC236}">
              <a16:creationId xmlns:a16="http://schemas.microsoft.com/office/drawing/2014/main" id="{C9974EF4-C1B7-49C0-BCA1-7F7C2C6F5CB2}"/>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3" name="正方形/長方形 792">
          <a:extLst>
            <a:ext uri="{FF2B5EF4-FFF2-40B4-BE49-F238E27FC236}">
              <a16:creationId xmlns:a16="http://schemas.microsoft.com/office/drawing/2014/main" id="{16329395-8579-47BE-A7DD-B6BFF8B28AC0}"/>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4" name="正方形/長方形 793">
          <a:extLst>
            <a:ext uri="{FF2B5EF4-FFF2-40B4-BE49-F238E27FC236}">
              <a16:creationId xmlns:a16="http://schemas.microsoft.com/office/drawing/2014/main" id="{61C5A6D5-54EA-423B-A394-B6C66AECEE2A}"/>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5" name="正方形/長方形 794">
          <a:extLst>
            <a:ext uri="{FF2B5EF4-FFF2-40B4-BE49-F238E27FC236}">
              <a16:creationId xmlns:a16="http://schemas.microsoft.com/office/drawing/2014/main" id="{5F838F71-A28D-4DD6-BC74-A8AE9A5D57EB}"/>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6" name="正方形/長方形 795">
          <a:extLst>
            <a:ext uri="{FF2B5EF4-FFF2-40B4-BE49-F238E27FC236}">
              <a16:creationId xmlns:a16="http://schemas.microsoft.com/office/drawing/2014/main" id="{F81AB5B2-7283-44DA-856E-FF9635194C99}"/>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7" name="正方形/長方形 796">
          <a:extLst>
            <a:ext uri="{FF2B5EF4-FFF2-40B4-BE49-F238E27FC236}">
              <a16:creationId xmlns:a16="http://schemas.microsoft.com/office/drawing/2014/main" id="{F59FCAEC-CD37-41B6-82F1-081D32B10536}"/>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8" name="正方形/長方形 797">
          <a:extLst>
            <a:ext uri="{FF2B5EF4-FFF2-40B4-BE49-F238E27FC236}">
              <a16:creationId xmlns:a16="http://schemas.microsoft.com/office/drawing/2014/main" id="{2930877D-C0D9-4F84-8DC6-08A7671796C0}"/>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9" name="正方形/長方形 798">
          <a:extLst>
            <a:ext uri="{FF2B5EF4-FFF2-40B4-BE49-F238E27FC236}">
              <a16:creationId xmlns:a16="http://schemas.microsoft.com/office/drawing/2014/main" id="{54DBDA4C-628B-4594-AC0E-AD68063C82E4}"/>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0" name="テキスト ボックス 799">
          <a:extLst>
            <a:ext uri="{FF2B5EF4-FFF2-40B4-BE49-F238E27FC236}">
              <a16:creationId xmlns:a16="http://schemas.microsoft.com/office/drawing/2014/main" id="{A5C9696E-6277-49FE-AEED-20CCEC87976A}"/>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1" name="直線コネクタ 800">
          <a:extLst>
            <a:ext uri="{FF2B5EF4-FFF2-40B4-BE49-F238E27FC236}">
              <a16:creationId xmlns:a16="http://schemas.microsoft.com/office/drawing/2014/main" id="{86352FC9-4A1A-463E-B45E-429B16AB1BCE}"/>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2" name="直線コネクタ 801">
          <a:extLst>
            <a:ext uri="{FF2B5EF4-FFF2-40B4-BE49-F238E27FC236}">
              <a16:creationId xmlns:a16="http://schemas.microsoft.com/office/drawing/2014/main" id="{5E75B5CD-57EA-4B2D-AA6B-6B10CF29DFE6}"/>
            </a:ext>
          </a:extLst>
        </xdr:cNvPr>
        <xdr:cNvCxnSpPr/>
      </xdr:nvCxnSpPr>
      <xdr:spPr>
        <a:xfrm>
          <a:off x="164592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03" name="テキスト ボックス 802">
          <a:extLst>
            <a:ext uri="{FF2B5EF4-FFF2-40B4-BE49-F238E27FC236}">
              <a16:creationId xmlns:a16="http://schemas.microsoft.com/office/drawing/2014/main" id="{3BE671E3-BA24-48E6-B3A8-62EA39A17843}"/>
            </a:ext>
          </a:extLst>
        </xdr:cNvPr>
        <xdr:cNvSpPr txBox="1"/>
      </xdr:nvSpPr>
      <xdr:spPr>
        <a:xfrm>
          <a:off x="160472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04" name="直線コネクタ 803">
          <a:extLst>
            <a:ext uri="{FF2B5EF4-FFF2-40B4-BE49-F238E27FC236}">
              <a16:creationId xmlns:a16="http://schemas.microsoft.com/office/drawing/2014/main" id="{4407198A-3259-4BAE-AE63-75B4F044BC87}"/>
            </a:ext>
          </a:extLst>
        </xdr:cNvPr>
        <xdr:cNvCxnSpPr/>
      </xdr:nvCxnSpPr>
      <xdr:spPr>
        <a:xfrm>
          <a:off x="164592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05" name="テキスト ボックス 804">
          <a:extLst>
            <a:ext uri="{FF2B5EF4-FFF2-40B4-BE49-F238E27FC236}">
              <a16:creationId xmlns:a16="http://schemas.microsoft.com/office/drawing/2014/main" id="{AFE478B0-FCFB-4C0C-A367-2E7B3893AFA3}"/>
            </a:ext>
          </a:extLst>
        </xdr:cNvPr>
        <xdr:cNvSpPr txBox="1"/>
      </xdr:nvSpPr>
      <xdr:spPr>
        <a:xfrm>
          <a:off x="16047266"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06" name="直線コネクタ 805">
          <a:extLst>
            <a:ext uri="{FF2B5EF4-FFF2-40B4-BE49-F238E27FC236}">
              <a16:creationId xmlns:a16="http://schemas.microsoft.com/office/drawing/2014/main" id="{1363284D-6595-4701-A1FD-6491967E816D}"/>
            </a:ext>
          </a:extLst>
        </xdr:cNvPr>
        <xdr:cNvCxnSpPr/>
      </xdr:nvCxnSpPr>
      <xdr:spPr>
        <a:xfrm>
          <a:off x="164592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07" name="テキスト ボックス 806">
          <a:extLst>
            <a:ext uri="{FF2B5EF4-FFF2-40B4-BE49-F238E27FC236}">
              <a16:creationId xmlns:a16="http://schemas.microsoft.com/office/drawing/2014/main" id="{619ED652-FA9B-4B62-8024-9D5453974B98}"/>
            </a:ext>
          </a:extLst>
        </xdr:cNvPr>
        <xdr:cNvSpPr txBox="1"/>
      </xdr:nvSpPr>
      <xdr:spPr>
        <a:xfrm>
          <a:off x="16047266"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08" name="直線コネクタ 807">
          <a:extLst>
            <a:ext uri="{FF2B5EF4-FFF2-40B4-BE49-F238E27FC236}">
              <a16:creationId xmlns:a16="http://schemas.microsoft.com/office/drawing/2014/main" id="{D04FABDC-97EC-4BC7-8E4F-4919DB461AC9}"/>
            </a:ext>
          </a:extLst>
        </xdr:cNvPr>
        <xdr:cNvCxnSpPr/>
      </xdr:nvCxnSpPr>
      <xdr:spPr>
        <a:xfrm>
          <a:off x="164592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09" name="テキスト ボックス 808">
          <a:extLst>
            <a:ext uri="{FF2B5EF4-FFF2-40B4-BE49-F238E27FC236}">
              <a16:creationId xmlns:a16="http://schemas.microsoft.com/office/drawing/2014/main" id="{FCFA88E5-FDEA-4F12-80BA-A9B725D6B24E}"/>
            </a:ext>
          </a:extLst>
        </xdr:cNvPr>
        <xdr:cNvSpPr txBox="1"/>
      </xdr:nvSpPr>
      <xdr:spPr>
        <a:xfrm>
          <a:off x="16047266" y="1738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0" name="直線コネクタ 809">
          <a:extLst>
            <a:ext uri="{FF2B5EF4-FFF2-40B4-BE49-F238E27FC236}">
              <a16:creationId xmlns:a16="http://schemas.microsoft.com/office/drawing/2014/main" id="{BD79B5FA-447F-4CC2-9FB8-36A384A457C4}"/>
            </a:ext>
          </a:extLst>
        </xdr:cNvPr>
        <xdr:cNvCxnSpPr/>
      </xdr:nvCxnSpPr>
      <xdr:spPr>
        <a:xfrm>
          <a:off x="164592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11" name="テキスト ボックス 810">
          <a:extLst>
            <a:ext uri="{FF2B5EF4-FFF2-40B4-BE49-F238E27FC236}">
              <a16:creationId xmlns:a16="http://schemas.microsoft.com/office/drawing/2014/main" id="{DCA33280-F2B4-4CB7-AA6B-B68984F17405}"/>
            </a:ext>
          </a:extLst>
        </xdr:cNvPr>
        <xdr:cNvSpPr txBox="1"/>
      </xdr:nvSpPr>
      <xdr:spPr>
        <a:xfrm>
          <a:off x="16047266" y="17000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2" name="直線コネクタ 811">
          <a:extLst>
            <a:ext uri="{FF2B5EF4-FFF2-40B4-BE49-F238E27FC236}">
              <a16:creationId xmlns:a16="http://schemas.microsoft.com/office/drawing/2014/main" id="{00DB17A4-A303-4841-9430-FFD00F752E5E}"/>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3" name="テキスト ボックス 812">
          <a:extLst>
            <a:ext uri="{FF2B5EF4-FFF2-40B4-BE49-F238E27FC236}">
              <a16:creationId xmlns:a16="http://schemas.microsoft.com/office/drawing/2014/main" id="{38870290-BAD2-40B7-A522-30CE98FFA0C8}"/>
            </a:ext>
          </a:extLst>
        </xdr:cNvPr>
        <xdr:cNvSpPr txBox="1"/>
      </xdr:nvSpPr>
      <xdr:spPr>
        <a:xfrm>
          <a:off x="16047266"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4" name="【公民館】&#10;一人当たり面積グラフ枠">
          <a:extLst>
            <a:ext uri="{FF2B5EF4-FFF2-40B4-BE49-F238E27FC236}">
              <a16:creationId xmlns:a16="http://schemas.microsoft.com/office/drawing/2014/main" id="{C0595A02-7C48-4895-A9C7-BF1F3B59F854}"/>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140970</xdr:rowOff>
    </xdr:from>
    <xdr:to>
      <xdr:col>116</xdr:col>
      <xdr:colOff>62864</xdr:colOff>
      <xdr:row>108</xdr:row>
      <xdr:rowOff>114300</xdr:rowOff>
    </xdr:to>
    <xdr:cxnSp macro="">
      <xdr:nvCxnSpPr>
        <xdr:cNvPr id="815" name="直線コネクタ 814">
          <a:extLst>
            <a:ext uri="{FF2B5EF4-FFF2-40B4-BE49-F238E27FC236}">
              <a16:creationId xmlns:a16="http://schemas.microsoft.com/office/drawing/2014/main" id="{3D5B91B1-6CD8-4D0D-A61B-B02F3C383080}"/>
            </a:ext>
          </a:extLst>
        </xdr:cNvPr>
        <xdr:cNvCxnSpPr/>
      </xdr:nvCxnSpPr>
      <xdr:spPr>
        <a:xfrm flipV="1">
          <a:off x="19947254" y="17112615"/>
          <a:ext cx="0" cy="15182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118127</xdr:rowOff>
    </xdr:from>
    <xdr:ext cx="469744" cy="259045"/>
    <xdr:sp macro="" textlink="">
      <xdr:nvSpPr>
        <xdr:cNvPr id="816" name="【公民館】&#10;一人当たり面積最小値テキスト">
          <a:extLst>
            <a:ext uri="{FF2B5EF4-FFF2-40B4-BE49-F238E27FC236}">
              <a16:creationId xmlns:a16="http://schemas.microsoft.com/office/drawing/2014/main" id="{1520CA60-5C3A-4898-B0B5-69AC7D6266AD}"/>
            </a:ext>
          </a:extLst>
        </xdr:cNvPr>
        <xdr:cNvSpPr txBox="1"/>
      </xdr:nvSpPr>
      <xdr:spPr>
        <a:xfrm>
          <a:off x="19985990" y="18636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114300</xdr:rowOff>
    </xdr:from>
    <xdr:to>
      <xdr:col>116</xdr:col>
      <xdr:colOff>152400</xdr:colOff>
      <xdr:row>108</xdr:row>
      <xdr:rowOff>114300</xdr:rowOff>
    </xdr:to>
    <xdr:cxnSp macro="">
      <xdr:nvCxnSpPr>
        <xdr:cNvPr id="817" name="直線コネクタ 816">
          <a:extLst>
            <a:ext uri="{FF2B5EF4-FFF2-40B4-BE49-F238E27FC236}">
              <a16:creationId xmlns:a16="http://schemas.microsoft.com/office/drawing/2014/main" id="{D0AED492-6E52-4C21-B9BD-5DFFF3D88593}"/>
            </a:ext>
          </a:extLst>
        </xdr:cNvPr>
        <xdr:cNvCxnSpPr/>
      </xdr:nvCxnSpPr>
      <xdr:spPr>
        <a:xfrm>
          <a:off x="19885660" y="186309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87647</xdr:rowOff>
    </xdr:from>
    <xdr:ext cx="469744" cy="259045"/>
    <xdr:sp macro="" textlink="">
      <xdr:nvSpPr>
        <xdr:cNvPr id="818" name="【公民館】&#10;一人当たり面積最大値テキスト">
          <a:extLst>
            <a:ext uri="{FF2B5EF4-FFF2-40B4-BE49-F238E27FC236}">
              <a16:creationId xmlns:a16="http://schemas.microsoft.com/office/drawing/2014/main" id="{B3E19509-0B37-435C-83CA-5F562043C969}"/>
            </a:ext>
          </a:extLst>
        </xdr:cNvPr>
        <xdr:cNvSpPr txBox="1"/>
      </xdr:nvSpPr>
      <xdr:spPr>
        <a:xfrm>
          <a:off x="19985990" y="16893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140970</xdr:rowOff>
    </xdr:from>
    <xdr:to>
      <xdr:col>116</xdr:col>
      <xdr:colOff>152400</xdr:colOff>
      <xdr:row>99</xdr:row>
      <xdr:rowOff>140970</xdr:rowOff>
    </xdr:to>
    <xdr:cxnSp macro="">
      <xdr:nvCxnSpPr>
        <xdr:cNvPr id="819" name="直線コネクタ 818">
          <a:extLst>
            <a:ext uri="{FF2B5EF4-FFF2-40B4-BE49-F238E27FC236}">
              <a16:creationId xmlns:a16="http://schemas.microsoft.com/office/drawing/2014/main" id="{10653B7C-F780-459D-A14A-D8F3D36B0A1F}"/>
            </a:ext>
          </a:extLst>
        </xdr:cNvPr>
        <xdr:cNvCxnSpPr/>
      </xdr:nvCxnSpPr>
      <xdr:spPr>
        <a:xfrm>
          <a:off x="19885660" y="1711261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90188</xdr:rowOff>
    </xdr:from>
    <xdr:ext cx="469744" cy="259045"/>
    <xdr:sp macro="" textlink="">
      <xdr:nvSpPr>
        <xdr:cNvPr id="820" name="【公民館】&#10;一人当たり面積平均値テキスト">
          <a:extLst>
            <a:ext uri="{FF2B5EF4-FFF2-40B4-BE49-F238E27FC236}">
              <a16:creationId xmlns:a16="http://schemas.microsoft.com/office/drawing/2014/main" id="{671E3C09-6AD4-49E6-BE13-C26DB4F97B48}"/>
            </a:ext>
          </a:extLst>
        </xdr:cNvPr>
        <xdr:cNvSpPr txBox="1"/>
      </xdr:nvSpPr>
      <xdr:spPr>
        <a:xfrm>
          <a:off x="19985990" y="179247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67311</xdr:rowOff>
    </xdr:from>
    <xdr:to>
      <xdr:col>116</xdr:col>
      <xdr:colOff>114300</xdr:colOff>
      <xdr:row>105</xdr:row>
      <xdr:rowOff>168911</xdr:rowOff>
    </xdr:to>
    <xdr:sp macro="" textlink="">
      <xdr:nvSpPr>
        <xdr:cNvPr id="821" name="フローチャート: 判断 820">
          <a:extLst>
            <a:ext uri="{FF2B5EF4-FFF2-40B4-BE49-F238E27FC236}">
              <a16:creationId xmlns:a16="http://schemas.microsoft.com/office/drawing/2014/main" id="{58482DF2-7A42-41C9-86DB-65113EBBB363}"/>
            </a:ext>
          </a:extLst>
        </xdr:cNvPr>
        <xdr:cNvSpPr/>
      </xdr:nvSpPr>
      <xdr:spPr>
        <a:xfrm>
          <a:off x="19904710" y="18067656"/>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74930</xdr:rowOff>
    </xdr:from>
    <xdr:to>
      <xdr:col>112</xdr:col>
      <xdr:colOff>38100</xdr:colOff>
      <xdr:row>106</xdr:row>
      <xdr:rowOff>5080</xdr:rowOff>
    </xdr:to>
    <xdr:sp macro="" textlink="">
      <xdr:nvSpPr>
        <xdr:cNvPr id="822" name="フローチャート: 判断 821">
          <a:extLst>
            <a:ext uri="{FF2B5EF4-FFF2-40B4-BE49-F238E27FC236}">
              <a16:creationId xmlns:a16="http://schemas.microsoft.com/office/drawing/2014/main" id="{BC26ED3C-9979-49C2-97F1-5C49B52F6056}"/>
            </a:ext>
          </a:extLst>
        </xdr:cNvPr>
        <xdr:cNvSpPr/>
      </xdr:nvSpPr>
      <xdr:spPr>
        <a:xfrm>
          <a:off x="19161760" y="1807718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67311</xdr:rowOff>
    </xdr:from>
    <xdr:to>
      <xdr:col>107</xdr:col>
      <xdr:colOff>101600</xdr:colOff>
      <xdr:row>105</xdr:row>
      <xdr:rowOff>168911</xdr:rowOff>
    </xdr:to>
    <xdr:sp macro="" textlink="">
      <xdr:nvSpPr>
        <xdr:cNvPr id="823" name="フローチャート: 判断 822">
          <a:extLst>
            <a:ext uri="{FF2B5EF4-FFF2-40B4-BE49-F238E27FC236}">
              <a16:creationId xmlns:a16="http://schemas.microsoft.com/office/drawing/2014/main" id="{A74C014F-FEE9-4B44-ACD5-B8E88B5B1A18}"/>
            </a:ext>
          </a:extLst>
        </xdr:cNvPr>
        <xdr:cNvSpPr/>
      </xdr:nvSpPr>
      <xdr:spPr>
        <a:xfrm>
          <a:off x="18345150" y="18067656"/>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74930</xdr:rowOff>
    </xdr:from>
    <xdr:to>
      <xdr:col>102</xdr:col>
      <xdr:colOff>165100</xdr:colOff>
      <xdr:row>106</xdr:row>
      <xdr:rowOff>5080</xdr:rowOff>
    </xdr:to>
    <xdr:sp macro="" textlink="">
      <xdr:nvSpPr>
        <xdr:cNvPr id="824" name="フローチャート: 判断 823">
          <a:extLst>
            <a:ext uri="{FF2B5EF4-FFF2-40B4-BE49-F238E27FC236}">
              <a16:creationId xmlns:a16="http://schemas.microsoft.com/office/drawing/2014/main" id="{AB8C5D65-7C22-41FC-9D2B-A5ED6D84DF5F}"/>
            </a:ext>
          </a:extLst>
        </xdr:cNvPr>
        <xdr:cNvSpPr/>
      </xdr:nvSpPr>
      <xdr:spPr>
        <a:xfrm>
          <a:off x="17547590" y="1807718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82550</xdr:rowOff>
    </xdr:from>
    <xdr:to>
      <xdr:col>98</xdr:col>
      <xdr:colOff>38100</xdr:colOff>
      <xdr:row>106</xdr:row>
      <xdr:rowOff>12700</xdr:rowOff>
    </xdr:to>
    <xdr:sp macro="" textlink="">
      <xdr:nvSpPr>
        <xdr:cNvPr id="825" name="フローチャート: 判断 824">
          <a:extLst>
            <a:ext uri="{FF2B5EF4-FFF2-40B4-BE49-F238E27FC236}">
              <a16:creationId xmlns:a16="http://schemas.microsoft.com/office/drawing/2014/main" id="{359FD6F3-7682-490E-9B9C-6643809D3499}"/>
            </a:ext>
          </a:extLst>
        </xdr:cNvPr>
        <xdr:cNvSpPr/>
      </xdr:nvSpPr>
      <xdr:spPr>
        <a:xfrm>
          <a:off x="16761460" y="1808670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6" name="テキスト ボックス 825">
          <a:extLst>
            <a:ext uri="{FF2B5EF4-FFF2-40B4-BE49-F238E27FC236}">
              <a16:creationId xmlns:a16="http://schemas.microsoft.com/office/drawing/2014/main" id="{2F01CC9D-CBFD-4A69-81D8-EB1A00457049}"/>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7" name="テキスト ボックス 826">
          <a:extLst>
            <a:ext uri="{FF2B5EF4-FFF2-40B4-BE49-F238E27FC236}">
              <a16:creationId xmlns:a16="http://schemas.microsoft.com/office/drawing/2014/main" id="{892C6231-89C2-4A71-919E-559EBD24DC46}"/>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9E0DCE40-EEAD-452D-B417-7F8361C11A39}"/>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17D2B240-D56B-4F76-B542-3E3DA72BCA6E}"/>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0" name="テキスト ボックス 829">
          <a:extLst>
            <a:ext uri="{FF2B5EF4-FFF2-40B4-BE49-F238E27FC236}">
              <a16:creationId xmlns:a16="http://schemas.microsoft.com/office/drawing/2014/main" id="{23D4035D-CC20-49A3-89C0-703AB8E18FA1}"/>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158750</xdr:rowOff>
    </xdr:from>
    <xdr:to>
      <xdr:col>116</xdr:col>
      <xdr:colOff>114300</xdr:colOff>
      <xdr:row>108</xdr:row>
      <xdr:rowOff>88900</xdr:rowOff>
    </xdr:to>
    <xdr:sp macro="" textlink="">
      <xdr:nvSpPr>
        <xdr:cNvPr id="831" name="楕円 830">
          <a:extLst>
            <a:ext uri="{FF2B5EF4-FFF2-40B4-BE49-F238E27FC236}">
              <a16:creationId xmlns:a16="http://schemas.microsoft.com/office/drawing/2014/main" id="{4CF482AB-8A1B-4C76-8296-00A0FAB010AF}"/>
            </a:ext>
          </a:extLst>
        </xdr:cNvPr>
        <xdr:cNvSpPr/>
      </xdr:nvSpPr>
      <xdr:spPr>
        <a:xfrm>
          <a:off x="19904710" y="1850580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73677</xdr:rowOff>
    </xdr:from>
    <xdr:ext cx="469744" cy="259045"/>
    <xdr:sp macro="" textlink="">
      <xdr:nvSpPr>
        <xdr:cNvPr id="832" name="【公民館】&#10;一人当たり面積該当値テキスト">
          <a:extLst>
            <a:ext uri="{FF2B5EF4-FFF2-40B4-BE49-F238E27FC236}">
              <a16:creationId xmlns:a16="http://schemas.microsoft.com/office/drawing/2014/main" id="{697158F8-6963-4445-981D-E11F8A2D5AEB}"/>
            </a:ext>
          </a:extLst>
        </xdr:cNvPr>
        <xdr:cNvSpPr txBox="1"/>
      </xdr:nvSpPr>
      <xdr:spPr>
        <a:xfrm>
          <a:off x="1998599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158750</xdr:rowOff>
    </xdr:from>
    <xdr:to>
      <xdr:col>112</xdr:col>
      <xdr:colOff>38100</xdr:colOff>
      <xdr:row>108</xdr:row>
      <xdr:rowOff>88900</xdr:rowOff>
    </xdr:to>
    <xdr:sp macro="" textlink="">
      <xdr:nvSpPr>
        <xdr:cNvPr id="833" name="楕円 832">
          <a:extLst>
            <a:ext uri="{FF2B5EF4-FFF2-40B4-BE49-F238E27FC236}">
              <a16:creationId xmlns:a16="http://schemas.microsoft.com/office/drawing/2014/main" id="{4DD7A399-A759-482D-BD25-53B10C827AAC}"/>
            </a:ext>
          </a:extLst>
        </xdr:cNvPr>
        <xdr:cNvSpPr/>
      </xdr:nvSpPr>
      <xdr:spPr>
        <a:xfrm>
          <a:off x="19161760" y="1850580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38100</xdr:rowOff>
    </xdr:from>
    <xdr:to>
      <xdr:col>116</xdr:col>
      <xdr:colOff>63500</xdr:colOff>
      <xdr:row>108</xdr:row>
      <xdr:rowOff>38100</xdr:rowOff>
    </xdr:to>
    <xdr:cxnSp macro="">
      <xdr:nvCxnSpPr>
        <xdr:cNvPr id="834" name="直線コネクタ 833">
          <a:extLst>
            <a:ext uri="{FF2B5EF4-FFF2-40B4-BE49-F238E27FC236}">
              <a16:creationId xmlns:a16="http://schemas.microsoft.com/office/drawing/2014/main" id="{93DDCF83-F882-46DD-A143-9CABA49C3561}"/>
            </a:ext>
          </a:extLst>
        </xdr:cNvPr>
        <xdr:cNvCxnSpPr/>
      </xdr:nvCxnSpPr>
      <xdr:spPr>
        <a:xfrm>
          <a:off x="19204940" y="18554700"/>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166370</xdr:rowOff>
    </xdr:from>
    <xdr:to>
      <xdr:col>107</xdr:col>
      <xdr:colOff>101600</xdr:colOff>
      <xdr:row>108</xdr:row>
      <xdr:rowOff>96520</xdr:rowOff>
    </xdr:to>
    <xdr:sp macro="" textlink="">
      <xdr:nvSpPr>
        <xdr:cNvPr id="835" name="楕円 834">
          <a:extLst>
            <a:ext uri="{FF2B5EF4-FFF2-40B4-BE49-F238E27FC236}">
              <a16:creationId xmlns:a16="http://schemas.microsoft.com/office/drawing/2014/main" id="{1B6259EA-AB78-4D29-B04A-ED3FB2AF4471}"/>
            </a:ext>
          </a:extLst>
        </xdr:cNvPr>
        <xdr:cNvSpPr/>
      </xdr:nvSpPr>
      <xdr:spPr>
        <a:xfrm>
          <a:off x="18345150" y="1851533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38100</xdr:rowOff>
    </xdr:from>
    <xdr:to>
      <xdr:col>111</xdr:col>
      <xdr:colOff>177800</xdr:colOff>
      <xdr:row>108</xdr:row>
      <xdr:rowOff>45720</xdr:rowOff>
    </xdr:to>
    <xdr:cxnSp macro="">
      <xdr:nvCxnSpPr>
        <xdr:cNvPr id="836" name="直線コネクタ 835">
          <a:extLst>
            <a:ext uri="{FF2B5EF4-FFF2-40B4-BE49-F238E27FC236}">
              <a16:creationId xmlns:a16="http://schemas.microsoft.com/office/drawing/2014/main" id="{406FBAD3-1A81-4E3D-A4A0-8799C410416F}"/>
            </a:ext>
          </a:extLst>
        </xdr:cNvPr>
        <xdr:cNvCxnSpPr/>
      </xdr:nvCxnSpPr>
      <xdr:spPr>
        <a:xfrm flipV="1">
          <a:off x="18399760" y="18554700"/>
          <a:ext cx="80518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166370</xdr:rowOff>
    </xdr:from>
    <xdr:to>
      <xdr:col>102</xdr:col>
      <xdr:colOff>165100</xdr:colOff>
      <xdr:row>108</xdr:row>
      <xdr:rowOff>96520</xdr:rowOff>
    </xdr:to>
    <xdr:sp macro="" textlink="">
      <xdr:nvSpPr>
        <xdr:cNvPr id="837" name="楕円 836">
          <a:extLst>
            <a:ext uri="{FF2B5EF4-FFF2-40B4-BE49-F238E27FC236}">
              <a16:creationId xmlns:a16="http://schemas.microsoft.com/office/drawing/2014/main" id="{38FF4176-56C0-494C-A78F-B517B32A206D}"/>
            </a:ext>
          </a:extLst>
        </xdr:cNvPr>
        <xdr:cNvSpPr/>
      </xdr:nvSpPr>
      <xdr:spPr>
        <a:xfrm>
          <a:off x="17547590" y="18515330"/>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45720</xdr:rowOff>
    </xdr:from>
    <xdr:to>
      <xdr:col>107</xdr:col>
      <xdr:colOff>50800</xdr:colOff>
      <xdr:row>108</xdr:row>
      <xdr:rowOff>45720</xdr:rowOff>
    </xdr:to>
    <xdr:cxnSp macro="">
      <xdr:nvCxnSpPr>
        <xdr:cNvPr id="838" name="直線コネクタ 837">
          <a:extLst>
            <a:ext uri="{FF2B5EF4-FFF2-40B4-BE49-F238E27FC236}">
              <a16:creationId xmlns:a16="http://schemas.microsoft.com/office/drawing/2014/main" id="{26B414CE-035B-4299-B02C-693A2705CF77}"/>
            </a:ext>
          </a:extLst>
        </xdr:cNvPr>
        <xdr:cNvCxnSpPr/>
      </xdr:nvCxnSpPr>
      <xdr:spPr>
        <a:xfrm>
          <a:off x="17602200" y="18564225"/>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59689</xdr:rowOff>
    </xdr:from>
    <xdr:to>
      <xdr:col>98</xdr:col>
      <xdr:colOff>38100</xdr:colOff>
      <xdr:row>107</xdr:row>
      <xdr:rowOff>161289</xdr:rowOff>
    </xdr:to>
    <xdr:sp macro="" textlink="">
      <xdr:nvSpPr>
        <xdr:cNvPr id="839" name="楕円 838">
          <a:extLst>
            <a:ext uri="{FF2B5EF4-FFF2-40B4-BE49-F238E27FC236}">
              <a16:creationId xmlns:a16="http://schemas.microsoft.com/office/drawing/2014/main" id="{A788F712-71D4-4019-B910-0AA82C1BA9A9}"/>
            </a:ext>
          </a:extLst>
        </xdr:cNvPr>
        <xdr:cNvSpPr/>
      </xdr:nvSpPr>
      <xdr:spPr>
        <a:xfrm>
          <a:off x="16761460" y="18401029"/>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110489</xdr:rowOff>
    </xdr:from>
    <xdr:to>
      <xdr:col>102</xdr:col>
      <xdr:colOff>114300</xdr:colOff>
      <xdr:row>108</xdr:row>
      <xdr:rowOff>45720</xdr:rowOff>
    </xdr:to>
    <xdr:cxnSp macro="">
      <xdr:nvCxnSpPr>
        <xdr:cNvPr id="840" name="直線コネクタ 839">
          <a:extLst>
            <a:ext uri="{FF2B5EF4-FFF2-40B4-BE49-F238E27FC236}">
              <a16:creationId xmlns:a16="http://schemas.microsoft.com/office/drawing/2014/main" id="{AA043AFC-D4DB-4D1E-AB40-586372B1B7D7}"/>
            </a:ext>
          </a:extLst>
        </xdr:cNvPr>
        <xdr:cNvCxnSpPr/>
      </xdr:nvCxnSpPr>
      <xdr:spPr>
        <a:xfrm>
          <a:off x="16804640" y="18453734"/>
          <a:ext cx="797560" cy="110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21607</xdr:rowOff>
    </xdr:from>
    <xdr:ext cx="469744" cy="259045"/>
    <xdr:sp macro="" textlink="">
      <xdr:nvSpPr>
        <xdr:cNvPr id="841" name="n_1aveValue【公民館】&#10;一人当たり面積">
          <a:extLst>
            <a:ext uri="{FF2B5EF4-FFF2-40B4-BE49-F238E27FC236}">
              <a16:creationId xmlns:a16="http://schemas.microsoft.com/office/drawing/2014/main" id="{799B7F75-6DAB-4296-877E-B87CAA34A7DA}"/>
            </a:ext>
          </a:extLst>
        </xdr:cNvPr>
        <xdr:cNvSpPr txBox="1"/>
      </xdr:nvSpPr>
      <xdr:spPr>
        <a:xfrm>
          <a:off x="18982132" y="17848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13988</xdr:rowOff>
    </xdr:from>
    <xdr:ext cx="469744" cy="259045"/>
    <xdr:sp macro="" textlink="">
      <xdr:nvSpPr>
        <xdr:cNvPr id="842" name="n_2aveValue【公民館】&#10;一人当たり面積">
          <a:extLst>
            <a:ext uri="{FF2B5EF4-FFF2-40B4-BE49-F238E27FC236}">
              <a16:creationId xmlns:a16="http://schemas.microsoft.com/office/drawing/2014/main" id="{F9CBE248-56F3-44D4-B4B4-DCD9E7028A0D}"/>
            </a:ext>
          </a:extLst>
        </xdr:cNvPr>
        <xdr:cNvSpPr txBox="1"/>
      </xdr:nvSpPr>
      <xdr:spPr>
        <a:xfrm>
          <a:off x="18182032" y="17848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21607</xdr:rowOff>
    </xdr:from>
    <xdr:ext cx="469744" cy="259045"/>
    <xdr:sp macro="" textlink="">
      <xdr:nvSpPr>
        <xdr:cNvPr id="843" name="n_3aveValue【公民館】&#10;一人当たり面積">
          <a:extLst>
            <a:ext uri="{FF2B5EF4-FFF2-40B4-BE49-F238E27FC236}">
              <a16:creationId xmlns:a16="http://schemas.microsoft.com/office/drawing/2014/main" id="{0BC0D5A5-DB14-454E-B9B2-33FE4DA0C85A}"/>
            </a:ext>
          </a:extLst>
        </xdr:cNvPr>
        <xdr:cNvSpPr txBox="1"/>
      </xdr:nvSpPr>
      <xdr:spPr>
        <a:xfrm>
          <a:off x="17384472" y="17848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29227</xdr:rowOff>
    </xdr:from>
    <xdr:ext cx="469744" cy="259045"/>
    <xdr:sp macro="" textlink="">
      <xdr:nvSpPr>
        <xdr:cNvPr id="844" name="n_4aveValue【公民館】&#10;一人当たり面積">
          <a:extLst>
            <a:ext uri="{FF2B5EF4-FFF2-40B4-BE49-F238E27FC236}">
              <a16:creationId xmlns:a16="http://schemas.microsoft.com/office/drawing/2014/main" id="{4CED59B1-8ECC-4D42-BCDA-FFDA0F47BA51}"/>
            </a:ext>
          </a:extLst>
        </xdr:cNvPr>
        <xdr:cNvSpPr txBox="1"/>
      </xdr:nvSpPr>
      <xdr:spPr>
        <a:xfrm>
          <a:off x="16588817" y="17858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80027</xdr:rowOff>
    </xdr:from>
    <xdr:ext cx="469744" cy="259045"/>
    <xdr:sp macro="" textlink="">
      <xdr:nvSpPr>
        <xdr:cNvPr id="845" name="n_1mainValue【公民館】&#10;一人当たり面積">
          <a:extLst>
            <a:ext uri="{FF2B5EF4-FFF2-40B4-BE49-F238E27FC236}">
              <a16:creationId xmlns:a16="http://schemas.microsoft.com/office/drawing/2014/main" id="{C0324278-5ABB-4D0F-B284-2D8535A51BB9}"/>
            </a:ext>
          </a:extLst>
        </xdr:cNvPr>
        <xdr:cNvSpPr txBox="1"/>
      </xdr:nvSpPr>
      <xdr:spPr>
        <a:xfrm>
          <a:off x="18982132" y="1859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87647</xdr:rowOff>
    </xdr:from>
    <xdr:ext cx="469744" cy="259045"/>
    <xdr:sp macro="" textlink="">
      <xdr:nvSpPr>
        <xdr:cNvPr id="846" name="n_2mainValue【公民館】&#10;一人当たり面積">
          <a:extLst>
            <a:ext uri="{FF2B5EF4-FFF2-40B4-BE49-F238E27FC236}">
              <a16:creationId xmlns:a16="http://schemas.microsoft.com/office/drawing/2014/main" id="{CA6DD010-9975-43A8-B408-1B32FFDECA08}"/>
            </a:ext>
          </a:extLst>
        </xdr:cNvPr>
        <xdr:cNvSpPr txBox="1"/>
      </xdr:nvSpPr>
      <xdr:spPr>
        <a:xfrm>
          <a:off x="18182032" y="18608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87647</xdr:rowOff>
    </xdr:from>
    <xdr:ext cx="469744" cy="259045"/>
    <xdr:sp macro="" textlink="">
      <xdr:nvSpPr>
        <xdr:cNvPr id="847" name="n_3mainValue【公民館】&#10;一人当たり面積">
          <a:extLst>
            <a:ext uri="{FF2B5EF4-FFF2-40B4-BE49-F238E27FC236}">
              <a16:creationId xmlns:a16="http://schemas.microsoft.com/office/drawing/2014/main" id="{ABCAF270-F5D3-4B76-B72E-B5E903E30C3C}"/>
            </a:ext>
          </a:extLst>
        </xdr:cNvPr>
        <xdr:cNvSpPr txBox="1"/>
      </xdr:nvSpPr>
      <xdr:spPr>
        <a:xfrm>
          <a:off x="17384472" y="18608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152416</xdr:rowOff>
    </xdr:from>
    <xdr:ext cx="469744" cy="259045"/>
    <xdr:sp macro="" textlink="">
      <xdr:nvSpPr>
        <xdr:cNvPr id="848" name="n_4mainValue【公民館】&#10;一人当たり面積">
          <a:extLst>
            <a:ext uri="{FF2B5EF4-FFF2-40B4-BE49-F238E27FC236}">
              <a16:creationId xmlns:a16="http://schemas.microsoft.com/office/drawing/2014/main" id="{C32C9A71-6B8F-4049-B178-1675B2BBA7D6}"/>
            </a:ext>
          </a:extLst>
        </xdr:cNvPr>
        <xdr:cNvSpPr txBox="1"/>
      </xdr:nvSpPr>
      <xdr:spPr>
        <a:xfrm>
          <a:off x="16588817" y="18497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49" name="正方形/長方形 848">
          <a:extLst>
            <a:ext uri="{FF2B5EF4-FFF2-40B4-BE49-F238E27FC236}">
              <a16:creationId xmlns:a16="http://schemas.microsoft.com/office/drawing/2014/main" id="{6DE2CC78-EC7E-4A6C-A861-185786916E3A}"/>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0" name="正方形/長方形 849">
          <a:extLst>
            <a:ext uri="{FF2B5EF4-FFF2-40B4-BE49-F238E27FC236}">
              <a16:creationId xmlns:a16="http://schemas.microsoft.com/office/drawing/2014/main" id="{DC725D46-4D46-46F5-B3B5-7B351B54DC09}"/>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1" name="テキスト ボックス 850">
          <a:extLst>
            <a:ext uri="{FF2B5EF4-FFF2-40B4-BE49-F238E27FC236}">
              <a16:creationId xmlns:a16="http://schemas.microsoft.com/office/drawing/2014/main" id="{F67AADC9-9901-49D1-9E62-D65EA7839997}"/>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400">
              <a:latin typeface="ＭＳ Ｐゴシック" panose="020B0600070205080204" pitchFamily="50" charset="-128"/>
              <a:ea typeface="ＭＳ Ｐゴシック" panose="020B0600070205080204" pitchFamily="50" charset="-128"/>
            </a:rPr>
            <a:t>　類似団体と比較して有形固定資産減価償却率が下回っている施設は、令和元年度にエスポアール旧館解体及び新館改修工事を行った児童館、令和５年度にあざみ保育所・コスモス保育所の大規模修繕を行った認定こども園・幼稚園・保育園、令和５年度に小中一貫校の整備事業、及び令和６年度に小中学校親子給食調理場建設工事、普通財産である明和小学校の除却等を行った学校施設であった。それ以外の類型においては、施設が古く老朽化が進んでいるため、類似団体内平均を上回っている。　</a:t>
          </a:r>
        </a:p>
        <a:p>
          <a:r>
            <a:rPr kumimoji="1" lang="ja-JP" altLang="en-US" sz="1400">
              <a:latin typeface="ＭＳ Ｐゴシック" panose="020B0600070205080204" pitchFamily="50" charset="-128"/>
              <a:ea typeface="ＭＳ Ｐゴシック" panose="020B0600070205080204" pitchFamily="50" charset="-128"/>
            </a:rPr>
            <a:t>　今後も引き続き、公共施設等総合管理計画に基づき、公共施設等の更新・統廃合・長寿命化等を総合的かつ計画的に進める。</a:t>
          </a:r>
        </a:p>
        <a:p>
          <a:endParaRPr kumimoji="1" lang="ja-JP" altLang="en-US" sz="16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1019FC7-B048-4B30-9D52-D82A4212BFC5}"/>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3C632DC1-6F7F-4E47-99BF-48712005BD76}"/>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71C14D7-819E-4655-B22A-D98693C650C0}"/>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52D82880-AD78-40AE-9844-87763B3F45DB}"/>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大阪府寝屋川市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D4160DD4-E31A-4643-8600-89AEBD330288}"/>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664CFE06-F4BD-4A33-BB4B-D01201F3AAF5}"/>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A2F3D3AD-234A-49B2-AF8B-92417ED35077}"/>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CCFB92C-7FB8-4AB6-A876-1CF141CF8A68}"/>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F9D691D6-D856-4C22-82F4-6626D04C89CB}"/>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60AAE0F-DB25-4BF7-97D3-8875C7F4B97E}"/>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224,378
220,536
24.70
106,589,940
105,319,505
1,248,678
51,273,201
62,977,919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D0F3E0B7-6D5D-4555-9E46-1CFB92BB59FF}"/>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FA600A96-7FC2-450D-AB97-9C6CE5E22D40}"/>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32529EB2-375F-4228-A09A-158AE7944D28}"/>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AD386207-3B37-4105-8A6D-52365C29F1FD}"/>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B3FE670-3B9B-4341-A9EB-DE9D5A2D4532}"/>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9775A4F3-06F2-4AB0-95B8-AF98066AAF69}"/>
            </a:ext>
          </a:extLst>
        </xdr:cNvPr>
        <xdr:cNvSpPr/>
      </xdr:nvSpPr>
      <xdr:spPr>
        <a:xfrm>
          <a:off x="6474460" y="1714500"/>
          <a:ext cx="308610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R03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R04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R05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   </a:t>
          </a:r>
          <a:r>
            <a:rPr kumimoji="1" lang="en-US" altLang="ja-JP" sz="1100" b="1">
              <a:solidFill>
                <a:srgbClr val="000000"/>
              </a:solidFill>
              <a:latin typeface="ＭＳ ゴシック" panose="020B0609070205080204" pitchFamily="49" charset="-128"/>
              <a:ea typeface="ＭＳ ゴシック" panose="020B0609070205080204" pitchFamily="49" charset="-128"/>
            </a:rPr>
            <a:t>R06  </a:t>
          </a:r>
          <a:r>
            <a:rPr kumimoji="1" lang="ja-JP" altLang="en-US" sz="1100" b="1">
              <a:solidFill>
                <a:srgbClr val="000000"/>
              </a:solidFill>
              <a:latin typeface="ＭＳ ゴシック" panose="020B0609070205080204" pitchFamily="49" charset="-128"/>
              <a:ea typeface="ＭＳ ゴシック" panose="020B0609070205080204" pitchFamily="49" charset="-128"/>
            </a:rPr>
            <a:t>中核市</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F05E3FA-0661-4B1D-8BF1-320605556C87}"/>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B60A9E4-62C0-4F04-ACE3-DCEB5DAD3E77}"/>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D27BC618-C310-4D1C-B973-0CABA0BCE02D}"/>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C5E8EEB-5686-4545-B9AF-2DB929ECA4B4}"/>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AE84E90C-89A6-42A1-B4DC-6F27A91E8739}"/>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A4B2B879-4A99-42C2-81E7-B2915C757809}"/>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C0E6703B-4B19-49CF-B533-5A0162ACDD5C}"/>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D80E41A0-97E9-4A3D-A513-8C1694725C57}"/>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40F91818-78D7-4B53-9E34-21FA9916C352}"/>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29FFAF5-A958-42C6-8E2A-DB22217FB869}"/>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929DEB8-8DB2-49BC-A4B1-C861B8FD045F}"/>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ADA20B55-35F1-4C9E-BFC4-55AD461C7760}"/>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59C26946-B2EA-45EF-9F90-3107F1EDA294}"/>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EDDADE4B-6C90-4AE7-8870-E5D26DE5B7FF}"/>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423AD1E8-E7E0-4720-B1A5-48012EC639FB}"/>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B02F8124-3799-4574-B483-DE7E8B5461D7}"/>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C44AF85F-BDCC-4AE9-BD17-2058EB738600}"/>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9EF94EE5-54DD-4680-9B22-2BFC030B4542}"/>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9B8ED021-6D12-46FC-AAF5-A0E52D1A5ED8}"/>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3831027A-EA40-45FA-A110-B84B9F5581C5}"/>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62D26610-EE6C-4E93-A775-A8C967D03C5D}"/>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A054AE06-663B-43D6-BB6B-ABDA7091AAFD}"/>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60908B77-9448-4D8A-B095-0B481FE45E5C}"/>
            </a:ext>
          </a:extLst>
        </xdr:cNvPr>
        <xdr:cNvSpPr/>
      </xdr:nvSpPr>
      <xdr:spPr>
        <a:xfrm>
          <a:off x="6858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3E11F46C-F713-489A-BA77-9CF9FAED7CAA}"/>
            </a:ext>
          </a:extLst>
        </xdr:cNvPr>
        <xdr:cNvSpPr txBox="1"/>
      </xdr:nvSpPr>
      <xdr:spPr>
        <a:xfrm>
          <a:off x="66675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745B4260-E174-4987-A1B1-7E4280A8878C}"/>
            </a:ext>
          </a:extLst>
        </xdr:cNvPr>
        <xdr:cNvCxnSpPr/>
      </xdr:nvCxnSpPr>
      <xdr:spPr>
        <a:xfrm>
          <a:off x="6858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175F6128-EBED-4FEC-BCB7-6A58E0C3B9CA}"/>
            </a:ext>
          </a:extLst>
        </xdr:cNvPr>
        <xdr:cNvSpPr txBox="1"/>
      </xdr:nvSpPr>
      <xdr:spPr>
        <a:xfrm>
          <a:off x="273866"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52FF6609-C2F8-460B-B675-FB2BC68D5007}"/>
            </a:ext>
          </a:extLst>
        </xdr:cNvPr>
        <xdr:cNvCxnSpPr/>
      </xdr:nvCxnSpPr>
      <xdr:spPr>
        <a:xfrm>
          <a:off x="6858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23DD836F-435C-4BBE-842E-468F6ABE380B}"/>
            </a:ext>
          </a:extLst>
        </xdr:cNvPr>
        <xdr:cNvSpPr txBox="1"/>
      </xdr:nvSpPr>
      <xdr:spPr>
        <a:xfrm>
          <a:off x="273866"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2F5E8AA5-9665-4A54-8255-CE1BD2FEB780}"/>
            </a:ext>
          </a:extLst>
        </xdr:cNvPr>
        <xdr:cNvCxnSpPr/>
      </xdr:nvCxnSpPr>
      <xdr:spPr>
        <a:xfrm>
          <a:off x="6858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0237A974-9891-48A0-BE5F-0388E3550DE5}"/>
            </a:ext>
          </a:extLst>
        </xdr:cNvPr>
        <xdr:cNvSpPr txBox="1"/>
      </xdr:nvSpPr>
      <xdr:spPr>
        <a:xfrm>
          <a:off x="343701" y="671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3EC574F5-C106-43C8-AD88-111F0AC8AEA4}"/>
            </a:ext>
          </a:extLst>
        </xdr:cNvPr>
        <xdr:cNvCxnSpPr/>
      </xdr:nvCxnSpPr>
      <xdr:spPr>
        <a:xfrm>
          <a:off x="6858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25594EE6-9B76-4FF2-B2C2-237C1C3F0401}"/>
            </a:ext>
          </a:extLst>
        </xdr:cNvPr>
        <xdr:cNvSpPr txBox="1"/>
      </xdr:nvSpPr>
      <xdr:spPr>
        <a:xfrm>
          <a:off x="343701" y="6336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5B7E2CF5-41E0-4071-908A-FA292C802643}"/>
            </a:ext>
          </a:extLst>
        </xdr:cNvPr>
        <xdr:cNvCxnSpPr/>
      </xdr:nvCxnSpPr>
      <xdr:spPr>
        <a:xfrm>
          <a:off x="6858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29B2F0FB-F0EF-498E-9F10-527015CD9713}"/>
            </a:ext>
          </a:extLst>
        </xdr:cNvPr>
        <xdr:cNvSpPr txBox="1"/>
      </xdr:nvSpPr>
      <xdr:spPr>
        <a:xfrm>
          <a:off x="343701" y="595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D53317A6-A78A-4E9A-BC54-F75687510949}"/>
            </a:ext>
          </a:extLst>
        </xdr:cNvPr>
        <xdr:cNvCxnSpPr/>
      </xdr:nvCxnSpPr>
      <xdr:spPr>
        <a:xfrm>
          <a:off x="6858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5079BF41-B4DC-4474-9C0F-3B6D4CED8CA7}"/>
            </a:ext>
          </a:extLst>
        </xdr:cNvPr>
        <xdr:cNvSpPr txBox="1"/>
      </xdr:nvSpPr>
      <xdr:spPr>
        <a:xfrm>
          <a:off x="343701" y="557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E116CB98-1962-4513-92CA-676743B58E2B}"/>
            </a:ext>
          </a:extLst>
        </xdr:cNvPr>
        <xdr:cNvCxnSpPr/>
      </xdr:nvCxnSpPr>
      <xdr:spPr>
        <a:xfrm>
          <a:off x="6858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A79DF2C0-7794-4005-B639-BCFDF3587D66}"/>
            </a:ext>
          </a:extLst>
        </xdr:cNvPr>
        <xdr:cNvSpPr txBox="1"/>
      </xdr:nvSpPr>
      <xdr:spPr>
        <a:xfrm>
          <a:off x="386866" y="519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図書館】&#10;有形固定資産減価償却率グラフ枠">
          <a:extLst>
            <a:ext uri="{FF2B5EF4-FFF2-40B4-BE49-F238E27FC236}">
              <a16:creationId xmlns:a16="http://schemas.microsoft.com/office/drawing/2014/main" id="{5F7F9425-6442-459C-87C2-8DE8FB873910}"/>
            </a:ext>
          </a:extLst>
        </xdr:cNvPr>
        <xdr:cNvSpPr/>
      </xdr:nvSpPr>
      <xdr:spPr>
        <a:xfrm>
          <a:off x="6858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76200</xdr:rowOff>
    </xdr:from>
    <xdr:to>
      <xdr:col>24</xdr:col>
      <xdr:colOff>62865</xdr:colOff>
      <xdr:row>42</xdr:row>
      <xdr:rowOff>22860</xdr:rowOff>
    </xdr:to>
    <xdr:cxnSp macro="">
      <xdr:nvCxnSpPr>
        <xdr:cNvPr id="57" name="直線コネクタ 56">
          <a:extLst>
            <a:ext uri="{FF2B5EF4-FFF2-40B4-BE49-F238E27FC236}">
              <a16:creationId xmlns:a16="http://schemas.microsoft.com/office/drawing/2014/main" id="{6857E7F8-C141-48BF-9722-E9736BE48B11}"/>
            </a:ext>
          </a:extLst>
        </xdr:cNvPr>
        <xdr:cNvCxnSpPr/>
      </xdr:nvCxnSpPr>
      <xdr:spPr>
        <a:xfrm flipV="1">
          <a:off x="4173855" y="573405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26687</xdr:rowOff>
    </xdr:from>
    <xdr:ext cx="405111" cy="259045"/>
    <xdr:sp macro="" textlink="">
      <xdr:nvSpPr>
        <xdr:cNvPr id="58" name="【図書館】&#10;有形固定資産減価償却率最小値テキスト">
          <a:extLst>
            <a:ext uri="{FF2B5EF4-FFF2-40B4-BE49-F238E27FC236}">
              <a16:creationId xmlns:a16="http://schemas.microsoft.com/office/drawing/2014/main" id="{510C732F-0C87-42AF-8865-18532950F63C}"/>
            </a:ext>
          </a:extLst>
        </xdr:cNvPr>
        <xdr:cNvSpPr txBox="1"/>
      </xdr:nvSpPr>
      <xdr:spPr>
        <a:xfrm>
          <a:off x="4212590" y="7225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22860</xdr:rowOff>
    </xdr:from>
    <xdr:to>
      <xdr:col>24</xdr:col>
      <xdr:colOff>152400</xdr:colOff>
      <xdr:row>42</xdr:row>
      <xdr:rowOff>22860</xdr:rowOff>
    </xdr:to>
    <xdr:cxnSp macro="">
      <xdr:nvCxnSpPr>
        <xdr:cNvPr id="59" name="直線コネクタ 58">
          <a:extLst>
            <a:ext uri="{FF2B5EF4-FFF2-40B4-BE49-F238E27FC236}">
              <a16:creationId xmlns:a16="http://schemas.microsoft.com/office/drawing/2014/main" id="{819AF1CC-5566-47AA-9819-E2AD3BDAF8F1}"/>
            </a:ext>
          </a:extLst>
        </xdr:cNvPr>
        <xdr:cNvCxnSpPr/>
      </xdr:nvCxnSpPr>
      <xdr:spPr>
        <a:xfrm>
          <a:off x="4112260" y="72199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22877</xdr:rowOff>
    </xdr:from>
    <xdr:ext cx="405111" cy="259045"/>
    <xdr:sp macro="" textlink="">
      <xdr:nvSpPr>
        <xdr:cNvPr id="60" name="【図書館】&#10;有形固定資産減価償却率最大値テキスト">
          <a:extLst>
            <a:ext uri="{FF2B5EF4-FFF2-40B4-BE49-F238E27FC236}">
              <a16:creationId xmlns:a16="http://schemas.microsoft.com/office/drawing/2014/main" id="{E7A876F4-D963-4249-AED6-C729CFAACCD9}"/>
            </a:ext>
          </a:extLst>
        </xdr:cNvPr>
        <xdr:cNvSpPr txBox="1"/>
      </xdr:nvSpPr>
      <xdr:spPr>
        <a:xfrm>
          <a:off x="4212590" y="5505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76200</xdr:rowOff>
    </xdr:from>
    <xdr:to>
      <xdr:col>24</xdr:col>
      <xdr:colOff>152400</xdr:colOff>
      <xdr:row>33</xdr:row>
      <xdr:rowOff>76200</xdr:rowOff>
    </xdr:to>
    <xdr:cxnSp macro="">
      <xdr:nvCxnSpPr>
        <xdr:cNvPr id="61" name="直線コネクタ 60">
          <a:extLst>
            <a:ext uri="{FF2B5EF4-FFF2-40B4-BE49-F238E27FC236}">
              <a16:creationId xmlns:a16="http://schemas.microsoft.com/office/drawing/2014/main" id="{D180D24F-3E81-4E50-8693-E3C17BD62AD6}"/>
            </a:ext>
          </a:extLst>
        </xdr:cNvPr>
        <xdr:cNvCxnSpPr/>
      </xdr:nvCxnSpPr>
      <xdr:spPr>
        <a:xfrm>
          <a:off x="4112260" y="57340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72407</xdr:rowOff>
    </xdr:from>
    <xdr:ext cx="405111" cy="259045"/>
    <xdr:sp macro="" textlink="">
      <xdr:nvSpPr>
        <xdr:cNvPr id="62" name="【図書館】&#10;有形固定資産減価償却率平均値テキスト">
          <a:extLst>
            <a:ext uri="{FF2B5EF4-FFF2-40B4-BE49-F238E27FC236}">
              <a16:creationId xmlns:a16="http://schemas.microsoft.com/office/drawing/2014/main" id="{170EA7CF-3FAC-43ED-B14F-3730E4193E60}"/>
            </a:ext>
          </a:extLst>
        </xdr:cNvPr>
        <xdr:cNvSpPr txBox="1"/>
      </xdr:nvSpPr>
      <xdr:spPr>
        <a:xfrm>
          <a:off x="4212590" y="6244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93980</xdr:rowOff>
    </xdr:from>
    <xdr:to>
      <xdr:col>24</xdr:col>
      <xdr:colOff>114300</xdr:colOff>
      <xdr:row>37</xdr:row>
      <xdr:rowOff>24130</xdr:rowOff>
    </xdr:to>
    <xdr:sp macro="" textlink="">
      <xdr:nvSpPr>
        <xdr:cNvPr id="63" name="フローチャート: 判断 62">
          <a:extLst>
            <a:ext uri="{FF2B5EF4-FFF2-40B4-BE49-F238E27FC236}">
              <a16:creationId xmlns:a16="http://schemas.microsoft.com/office/drawing/2014/main" id="{D72A6699-D97D-421E-81A8-B07FDC855077}"/>
            </a:ext>
          </a:extLst>
        </xdr:cNvPr>
        <xdr:cNvSpPr/>
      </xdr:nvSpPr>
      <xdr:spPr>
        <a:xfrm>
          <a:off x="4131310" y="626999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61595</xdr:rowOff>
    </xdr:from>
    <xdr:to>
      <xdr:col>20</xdr:col>
      <xdr:colOff>38100</xdr:colOff>
      <xdr:row>36</xdr:row>
      <xdr:rowOff>163195</xdr:rowOff>
    </xdr:to>
    <xdr:sp macro="" textlink="">
      <xdr:nvSpPr>
        <xdr:cNvPr id="64" name="フローチャート: 判断 63">
          <a:extLst>
            <a:ext uri="{FF2B5EF4-FFF2-40B4-BE49-F238E27FC236}">
              <a16:creationId xmlns:a16="http://schemas.microsoft.com/office/drawing/2014/main" id="{984DDA96-CE9B-43FB-A3D0-44A0B83A157C}"/>
            </a:ext>
          </a:extLst>
        </xdr:cNvPr>
        <xdr:cNvSpPr/>
      </xdr:nvSpPr>
      <xdr:spPr>
        <a:xfrm>
          <a:off x="3388360" y="6229985"/>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33020</xdr:rowOff>
    </xdr:from>
    <xdr:to>
      <xdr:col>15</xdr:col>
      <xdr:colOff>101600</xdr:colOff>
      <xdr:row>36</xdr:row>
      <xdr:rowOff>134620</xdr:rowOff>
    </xdr:to>
    <xdr:sp macro="" textlink="">
      <xdr:nvSpPr>
        <xdr:cNvPr id="65" name="フローチャート: 判断 64">
          <a:extLst>
            <a:ext uri="{FF2B5EF4-FFF2-40B4-BE49-F238E27FC236}">
              <a16:creationId xmlns:a16="http://schemas.microsoft.com/office/drawing/2014/main" id="{B005F7C8-EA1E-46E3-BDA3-6BF134F6E49D}"/>
            </a:ext>
          </a:extLst>
        </xdr:cNvPr>
        <xdr:cNvSpPr/>
      </xdr:nvSpPr>
      <xdr:spPr>
        <a:xfrm>
          <a:off x="2571750" y="6203315"/>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2540</xdr:rowOff>
    </xdr:from>
    <xdr:to>
      <xdr:col>10</xdr:col>
      <xdr:colOff>165100</xdr:colOff>
      <xdr:row>36</xdr:row>
      <xdr:rowOff>104140</xdr:rowOff>
    </xdr:to>
    <xdr:sp macro="" textlink="">
      <xdr:nvSpPr>
        <xdr:cNvPr id="66" name="フローチャート: 判断 65">
          <a:extLst>
            <a:ext uri="{FF2B5EF4-FFF2-40B4-BE49-F238E27FC236}">
              <a16:creationId xmlns:a16="http://schemas.microsoft.com/office/drawing/2014/main" id="{87475CD5-CAB3-453D-8167-21D896D4C0DD}"/>
            </a:ext>
          </a:extLst>
        </xdr:cNvPr>
        <xdr:cNvSpPr/>
      </xdr:nvSpPr>
      <xdr:spPr>
        <a:xfrm>
          <a:off x="1774190" y="617474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170180</xdr:rowOff>
    </xdr:from>
    <xdr:to>
      <xdr:col>6</xdr:col>
      <xdr:colOff>38100</xdr:colOff>
      <xdr:row>36</xdr:row>
      <xdr:rowOff>100330</xdr:rowOff>
    </xdr:to>
    <xdr:sp macro="" textlink="">
      <xdr:nvSpPr>
        <xdr:cNvPr id="67" name="フローチャート: 判断 66">
          <a:extLst>
            <a:ext uri="{FF2B5EF4-FFF2-40B4-BE49-F238E27FC236}">
              <a16:creationId xmlns:a16="http://schemas.microsoft.com/office/drawing/2014/main" id="{DA2D65B4-E160-48CF-96B7-53197C3A84EA}"/>
            </a:ext>
          </a:extLst>
        </xdr:cNvPr>
        <xdr:cNvSpPr/>
      </xdr:nvSpPr>
      <xdr:spPr>
        <a:xfrm>
          <a:off x="988060" y="617474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026BE713-412A-4D5F-A3CB-69FEFCA33F5B}"/>
            </a:ext>
          </a:extLst>
        </xdr:cNvPr>
        <xdr:cNvSpPr txBox="1"/>
      </xdr:nvSpPr>
      <xdr:spPr>
        <a:xfrm>
          <a:off x="40030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FED4FC99-B0E7-4E6C-9D15-B0CC8F035E1F}"/>
            </a:ext>
          </a:extLst>
        </xdr:cNvPr>
        <xdr:cNvSpPr txBox="1"/>
      </xdr:nvSpPr>
      <xdr:spPr>
        <a:xfrm>
          <a:off x="32600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B8F378A5-76FC-4F39-B550-090BF9F2C9CC}"/>
            </a:ext>
          </a:extLst>
        </xdr:cNvPr>
        <xdr:cNvSpPr txBox="1"/>
      </xdr:nvSpPr>
      <xdr:spPr>
        <a:xfrm>
          <a:off x="24549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3998C62A-B029-4028-8B17-9F640BAFD4E0}"/>
            </a:ext>
          </a:extLst>
        </xdr:cNvPr>
        <xdr:cNvSpPr txBox="1"/>
      </xdr:nvSpPr>
      <xdr:spPr>
        <a:xfrm>
          <a:off x="1657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C62E952E-99C0-46D2-B3A5-31E668461B36}"/>
            </a:ext>
          </a:extLst>
        </xdr:cNvPr>
        <xdr:cNvSpPr txBox="1"/>
      </xdr:nvSpPr>
      <xdr:spPr>
        <a:xfrm>
          <a:off x="859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139700</xdr:rowOff>
    </xdr:from>
    <xdr:to>
      <xdr:col>24</xdr:col>
      <xdr:colOff>114300</xdr:colOff>
      <xdr:row>35</xdr:row>
      <xdr:rowOff>69850</xdr:rowOff>
    </xdr:to>
    <xdr:sp macro="" textlink="">
      <xdr:nvSpPr>
        <xdr:cNvPr id="73" name="楕円 72">
          <a:extLst>
            <a:ext uri="{FF2B5EF4-FFF2-40B4-BE49-F238E27FC236}">
              <a16:creationId xmlns:a16="http://schemas.microsoft.com/office/drawing/2014/main" id="{4683A4EC-1D43-41ED-9889-98F3AD5893BA}"/>
            </a:ext>
          </a:extLst>
        </xdr:cNvPr>
        <xdr:cNvSpPr/>
      </xdr:nvSpPr>
      <xdr:spPr>
        <a:xfrm>
          <a:off x="4131310" y="596519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33</xdr:row>
      <xdr:rowOff>162577</xdr:rowOff>
    </xdr:from>
    <xdr:ext cx="405111" cy="259045"/>
    <xdr:sp macro="" textlink="">
      <xdr:nvSpPr>
        <xdr:cNvPr id="74" name="【図書館】&#10;有形固定資産減価償却率該当値テキスト">
          <a:extLst>
            <a:ext uri="{FF2B5EF4-FFF2-40B4-BE49-F238E27FC236}">
              <a16:creationId xmlns:a16="http://schemas.microsoft.com/office/drawing/2014/main" id="{1EDA1422-BAD6-4996-806B-121FDC761389}"/>
            </a:ext>
          </a:extLst>
        </xdr:cNvPr>
        <xdr:cNvSpPr txBox="1"/>
      </xdr:nvSpPr>
      <xdr:spPr>
        <a:xfrm>
          <a:off x="4212590" y="5822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99695</xdr:rowOff>
    </xdr:from>
    <xdr:to>
      <xdr:col>20</xdr:col>
      <xdr:colOff>38100</xdr:colOff>
      <xdr:row>35</xdr:row>
      <xdr:rowOff>29845</xdr:rowOff>
    </xdr:to>
    <xdr:sp macro="" textlink="">
      <xdr:nvSpPr>
        <xdr:cNvPr id="75" name="楕円 74">
          <a:extLst>
            <a:ext uri="{FF2B5EF4-FFF2-40B4-BE49-F238E27FC236}">
              <a16:creationId xmlns:a16="http://schemas.microsoft.com/office/drawing/2014/main" id="{238B4662-76B7-4F4E-BF03-34B09DCD4766}"/>
            </a:ext>
          </a:extLst>
        </xdr:cNvPr>
        <xdr:cNvSpPr/>
      </xdr:nvSpPr>
      <xdr:spPr>
        <a:xfrm>
          <a:off x="3388360" y="592518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34</xdr:row>
      <xdr:rowOff>150495</xdr:rowOff>
    </xdr:from>
    <xdr:to>
      <xdr:col>24</xdr:col>
      <xdr:colOff>63500</xdr:colOff>
      <xdr:row>35</xdr:row>
      <xdr:rowOff>19050</xdr:rowOff>
    </xdr:to>
    <xdr:cxnSp macro="">
      <xdr:nvCxnSpPr>
        <xdr:cNvPr id="76" name="直線コネクタ 75">
          <a:extLst>
            <a:ext uri="{FF2B5EF4-FFF2-40B4-BE49-F238E27FC236}">
              <a16:creationId xmlns:a16="http://schemas.microsoft.com/office/drawing/2014/main" id="{46513FF3-D73C-46F0-8E66-37882140E890}"/>
            </a:ext>
          </a:extLst>
        </xdr:cNvPr>
        <xdr:cNvCxnSpPr/>
      </xdr:nvCxnSpPr>
      <xdr:spPr>
        <a:xfrm>
          <a:off x="3431540" y="5979795"/>
          <a:ext cx="74295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59690</xdr:rowOff>
    </xdr:from>
    <xdr:to>
      <xdr:col>15</xdr:col>
      <xdr:colOff>101600</xdr:colOff>
      <xdr:row>34</xdr:row>
      <xdr:rowOff>161290</xdr:rowOff>
    </xdr:to>
    <xdr:sp macro="" textlink="">
      <xdr:nvSpPr>
        <xdr:cNvPr id="77" name="楕円 76">
          <a:extLst>
            <a:ext uri="{FF2B5EF4-FFF2-40B4-BE49-F238E27FC236}">
              <a16:creationId xmlns:a16="http://schemas.microsoft.com/office/drawing/2014/main" id="{6BCAB398-34B8-4F22-9B4C-7A2D730CDF3C}"/>
            </a:ext>
          </a:extLst>
        </xdr:cNvPr>
        <xdr:cNvSpPr/>
      </xdr:nvSpPr>
      <xdr:spPr>
        <a:xfrm>
          <a:off x="2571750" y="588518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110490</xdr:rowOff>
    </xdr:from>
    <xdr:to>
      <xdr:col>19</xdr:col>
      <xdr:colOff>177800</xdr:colOff>
      <xdr:row>34</xdr:row>
      <xdr:rowOff>150495</xdr:rowOff>
    </xdr:to>
    <xdr:cxnSp macro="">
      <xdr:nvCxnSpPr>
        <xdr:cNvPr id="78" name="直線コネクタ 77">
          <a:extLst>
            <a:ext uri="{FF2B5EF4-FFF2-40B4-BE49-F238E27FC236}">
              <a16:creationId xmlns:a16="http://schemas.microsoft.com/office/drawing/2014/main" id="{A092AE10-5A94-4E63-A270-1738D4916A13}"/>
            </a:ext>
          </a:extLst>
        </xdr:cNvPr>
        <xdr:cNvCxnSpPr/>
      </xdr:nvCxnSpPr>
      <xdr:spPr>
        <a:xfrm>
          <a:off x="2626360" y="5939790"/>
          <a:ext cx="80518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154940</xdr:rowOff>
    </xdr:from>
    <xdr:to>
      <xdr:col>10</xdr:col>
      <xdr:colOff>165100</xdr:colOff>
      <xdr:row>35</xdr:row>
      <xdr:rowOff>85090</xdr:rowOff>
    </xdr:to>
    <xdr:sp macro="" textlink="">
      <xdr:nvSpPr>
        <xdr:cNvPr id="79" name="楕円 78">
          <a:extLst>
            <a:ext uri="{FF2B5EF4-FFF2-40B4-BE49-F238E27FC236}">
              <a16:creationId xmlns:a16="http://schemas.microsoft.com/office/drawing/2014/main" id="{EC40D258-CB6B-457C-B6EC-DF957F96BED1}"/>
            </a:ext>
          </a:extLst>
        </xdr:cNvPr>
        <xdr:cNvSpPr/>
      </xdr:nvSpPr>
      <xdr:spPr>
        <a:xfrm>
          <a:off x="1774190" y="598424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34</xdr:row>
      <xdr:rowOff>110490</xdr:rowOff>
    </xdr:from>
    <xdr:to>
      <xdr:col>15</xdr:col>
      <xdr:colOff>50800</xdr:colOff>
      <xdr:row>35</xdr:row>
      <xdr:rowOff>34290</xdr:rowOff>
    </xdr:to>
    <xdr:cxnSp macro="">
      <xdr:nvCxnSpPr>
        <xdr:cNvPr id="80" name="直線コネクタ 79">
          <a:extLst>
            <a:ext uri="{FF2B5EF4-FFF2-40B4-BE49-F238E27FC236}">
              <a16:creationId xmlns:a16="http://schemas.microsoft.com/office/drawing/2014/main" id="{A381B2E5-00AA-4288-83B5-EACC409A5C9F}"/>
            </a:ext>
          </a:extLst>
        </xdr:cNvPr>
        <xdr:cNvCxnSpPr/>
      </xdr:nvCxnSpPr>
      <xdr:spPr>
        <a:xfrm flipV="1">
          <a:off x="1828800" y="5939790"/>
          <a:ext cx="79756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61595</xdr:rowOff>
    </xdr:from>
    <xdr:to>
      <xdr:col>6</xdr:col>
      <xdr:colOff>38100</xdr:colOff>
      <xdr:row>38</xdr:row>
      <xdr:rowOff>163195</xdr:rowOff>
    </xdr:to>
    <xdr:sp macro="" textlink="">
      <xdr:nvSpPr>
        <xdr:cNvPr id="81" name="楕円 80">
          <a:extLst>
            <a:ext uri="{FF2B5EF4-FFF2-40B4-BE49-F238E27FC236}">
              <a16:creationId xmlns:a16="http://schemas.microsoft.com/office/drawing/2014/main" id="{280F5545-CBAA-45A3-AE88-CC1A9332B901}"/>
            </a:ext>
          </a:extLst>
        </xdr:cNvPr>
        <xdr:cNvSpPr/>
      </xdr:nvSpPr>
      <xdr:spPr>
        <a:xfrm>
          <a:off x="988060" y="6572885"/>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34290</xdr:rowOff>
    </xdr:from>
    <xdr:to>
      <xdr:col>10</xdr:col>
      <xdr:colOff>114300</xdr:colOff>
      <xdr:row>38</xdr:row>
      <xdr:rowOff>112395</xdr:rowOff>
    </xdr:to>
    <xdr:cxnSp macro="">
      <xdr:nvCxnSpPr>
        <xdr:cNvPr id="82" name="直線コネクタ 81">
          <a:extLst>
            <a:ext uri="{FF2B5EF4-FFF2-40B4-BE49-F238E27FC236}">
              <a16:creationId xmlns:a16="http://schemas.microsoft.com/office/drawing/2014/main" id="{BB8C5B55-88BC-43C3-A241-7170F78AB7A9}"/>
            </a:ext>
          </a:extLst>
        </xdr:cNvPr>
        <xdr:cNvCxnSpPr/>
      </xdr:nvCxnSpPr>
      <xdr:spPr>
        <a:xfrm flipV="1">
          <a:off x="1031240" y="6035040"/>
          <a:ext cx="797560" cy="59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154322</xdr:rowOff>
    </xdr:from>
    <xdr:ext cx="405111" cy="259045"/>
    <xdr:sp macro="" textlink="">
      <xdr:nvSpPr>
        <xdr:cNvPr id="83" name="n_1aveValue【図書館】&#10;有形固定資産減価償却率">
          <a:extLst>
            <a:ext uri="{FF2B5EF4-FFF2-40B4-BE49-F238E27FC236}">
              <a16:creationId xmlns:a16="http://schemas.microsoft.com/office/drawing/2014/main" id="{FB8265E6-009C-4957-9821-3CBB0E827751}"/>
            </a:ext>
          </a:extLst>
        </xdr:cNvPr>
        <xdr:cNvSpPr txBox="1"/>
      </xdr:nvSpPr>
      <xdr:spPr>
        <a:xfrm>
          <a:off x="3239144" y="6326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125747</xdr:rowOff>
    </xdr:from>
    <xdr:ext cx="405111" cy="259045"/>
    <xdr:sp macro="" textlink="">
      <xdr:nvSpPr>
        <xdr:cNvPr id="84" name="n_2aveValue【図書館】&#10;有形固定資産減価償却率">
          <a:extLst>
            <a:ext uri="{FF2B5EF4-FFF2-40B4-BE49-F238E27FC236}">
              <a16:creationId xmlns:a16="http://schemas.microsoft.com/office/drawing/2014/main" id="{6941BBFB-525F-4F45-9FF1-F6D233B081FE}"/>
            </a:ext>
          </a:extLst>
        </xdr:cNvPr>
        <xdr:cNvSpPr txBox="1"/>
      </xdr:nvSpPr>
      <xdr:spPr>
        <a:xfrm>
          <a:off x="2439044" y="6301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95267</xdr:rowOff>
    </xdr:from>
    <xdr:ext cx="405111" cy="259045"/>
    <xdr:sp macro="" textlink="">
      <xdr:nvSpPr>
        <xdr:cNvPr id="85" name="n_3aveValue【図書館】&#10;有形固定資産減価償却率">
          <a:extLst>
            <a:ext uri="{FF2B5EF4-FFF2-40B4-BE49-F238E27FC236}">
              <a16:creationId xmlns:a16="http://schemas.microsoft.com/office/drawing/2014/main" id="{04497753-4B2F-4298-B0C3-5260C56282BA}"/>
            </a:ext>
          </a:extLst>
        </xdr:cNvPr>
        <xdr:cNvSpPr txBox="1"/>
      </xdr:nvSpPr>
      <xdr:spPr>
        <a:xfrm>
          <a:off x="1641484" y="6263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116857</xdr:rowOff>
    </xdr:from>
    <xdr:ext cx="405111" cy="259045"/>
    <xdr:sp macro="" textlink="">
      <xdr:nvSpPr>
        <xdr:cNvPr id="86" name="n_4aveValue【図書館】&#10;有形固定資産減価償却率">
          <a:extLst>
            <a:ext uri="{FF2B5EF4-FFF2-40B4-BE49-F238E27FC236}">
              <a16:creationId xmlns:a16="http://schemas.microsoft.com/office/drawing/2014/main" id="{547A759A-BF83-40C5-AA60-EB58589CCF12}"/>
            </a:ext>
          </a:extLst>
        </xdr:cNvPr>
        <xdr:cNvSpPr txBox="1"/>
      </xdr:nvSpPr>
      <xdr:spPr>
        <a:xfrm>
          <a:off x="855354" y="5946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33</xdr:row>
      <xdr:rowOff>46372</xdr:rowOff>
    </xdr:from>
    <xdr:ext cx="405111" cy="259045"/>
    <xdr:sp macro="" textlink="">
      <xdr:nvSpPr>
        <xdr:cNvPr id="87" name="n_1mainValue【図書館】&#10;有形固定資産減価償却率">
          <a:extLst>
            <a:ext uri="{FF2B5EF4-FFF2-40B4-BE49-F238E27FC236}">
              <a16:creationId xmlns:a16="http://schemas.microsoft.com/office/drawing/2014/main" id="{95AB0353-18C3-4CE7-A4A6-74E84B357D09}"/>
            </a:ext>
          </a:extLst>
        </xdr:cNvPr>
        <xdr:cNvSpPr txBox="1"/>
      </xdr:nvSpPr>
      <xdr:spPr>
        <a:xfrm>
          <a:off x="3239144" y="570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6367</xdr:rowOff>
    </xdr:from>
    <xdr:ext cx="405111" cy="259045"/>
    <xdr:sp macro="" textlink="">
      <xdr:nvSpPr>
        <xdr:cNvPr id="88" name="n_2mainValue【図書館】&#10;有形固定資産減価償却率">
          <a:extLst>
            <a:ext uri="{FF2B5EF4-FFF2-40B4-BE49-F238E27FC236}">
              <a16:creationId xmlns:a16="http://schemas.microsoft.com/office/drawing/2014/main" id="{1A6133AF-FE65-41AD-82A9-CB0AD430F369}"/>
            </a:ext>
          </a:extLst>
        </xdr:cNvPr>
        <xdr:cNvSpPr txBox="1"/>
      </xdr:nvSpPr>
      <xdr:spPr>
        <a:xfrm>
          <a:off x="2439044" y="5666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101617</xdr:rowOff>
    </xdr:from>
    <xdr:ext cx="405111" cy="259045"/>
    <xdr:sp macro="" textlink="">
      <xdr:nvSpPr>
        <xdr:cNvPr id="89" name="n_3mainValue【図書館】&#10;有形固定資産減価償却率">
          <a:extLst>
            <a:ext uri="{FF2B5EF4-FFF2-40B4-BE49-F238E27FC236}">
              <a16:creationId xmlns:a16="http://schemas.microsoft.com/office/drawing/2014/main" id="{5CC3C4E8-4F4A-4C25-83DE-BAE42AE88BE3}"/>
            </a:ext>
          </a:extLst>
        </xdr:cNvPr>
        <xdr:cNvSpPr txBox="1"/>
      </xdr:nvSpPr>
      <xdr:spPr>
        <a:xfrm>
          <a:off x="1641484" y="5755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154322</xdr:rowOff>
    </xdr:from>
    <xdr:ext cx="405111" cy="259045"/>
    <xdr:sp macro="" textlink="">
      <xdr:nvSpPr>
        <xdr:cNvPr id="90" name="n_4mainValue【図書館】&#10;有形固定資産減価償却率">
          <a:extLst>
            <a:ext uri="{FF2B5EF4-FFF2-40B4-BE49-F238E27FC236}">
              <a16:creationId xmlns:a16="http://schemas.microsoft.com/office/drawing/2014/main" id="{B2023AAE-8FBA-4BBD-A927-1F9EED4D2A2B}"/>
            </a:ext>
          </a:extLst>
        </xdr:cNvPr>
        <xdr:cNvSpPr txBox="1"/>
      </xdr:nvSpPr>
      <xdr:spPr>
        <a:xfrm>
          <a:off x="855354" y="6669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9CE4BCB0-6066-4D49-B0AF-CF7581BC5491}"/>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3F8C0E29-C466-4508-856A-7766DD242390}"/>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74D01ED8-D8B9-44B1-868F-4413EFF1B7E5}"/>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DE146724-6C1E-44C0-84DA-3B6E62D35150}"/>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A6FB13A9-1E30-4B19-A96F-299B0190ED79}"/>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89BEED1F-0876-4C75-9753-7043A5FDC333}"/>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70B64D2A-37BB-4080-8EA4-38D1409575BB}"/>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EE2D561E-03A2-47BA-A43C-76033E800B23}"/>
            </a:ext>
          </a:extLst>
        </xdr:cNvPr>
        <xdr:cNvSpPr/>
      </xdr:nvSpPr>
      <xdr:spPr>
        <a:xfrm>
          <a:off x="596011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9" name="テキスト ボックス 98">
          <a:extLst>
            <a:ext uri="{FF2B5EF4-FFF2-40B4-BE49-F238E27FC236}">
              <a16:creationId xmlns:a16="http://schemas.microsoft.com/office/drawing/2014/main" id="{7C5A0DBA-AF5C-49C1-A104-5661BE5EEE33}"/>
            </a:ext>
          </a:extLst>
        </xdr:cNvPr>
        <xdr:cNvSpPr txBox="1"/>
      </xdr:nvSpPr>
      <xdr:spPr>
        <a:xfrm>
          <a:off x="592201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871658B8-C27F-44B7-940A-1D39D5D9FCFA}"/>
            </a:ext>
          </a:extLst>
        </xdr:cNvPr>
        <xdr:cNvCxnSpPr/>
      </xdr:nvCxnSpPr>
      <xdr:spPr>
        <a:xfrm>
          <a:off x="5960110" y="762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1" name="直線コネクタ 100">
          <a:extLst>
            <a:ext uri="{FF2B5EF4-FFF2-40B4-BE49-F238E27FC236}">
              <a16:creationId xmlns:a16="http://schemas.microsoft.com/office/drawing/2014/main" id="{58544372-10BF-49A3-833C-B33CC3C54987}"/>
            </a:ext>
          </a:extLst>
        </xdr:cNvPr>
        <xdr:cNvCxnSpPr/>
      </xdr:nvCxnSpPr>
      <xdr:spPr>
        <a:xfrm>
          <a:off x="5960110" y="71589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2" name="テキスト ボックス 101">
          <a:extLst>
            <a:ext uri="{FF2B5EF4-FFF2-40B4-BE49-F238E27FC236}">
              <a16:creationId xmlns:a16="http://schemas.microsoft.com/office/drawing/2014/main" id="{4AC8DECA-7D9E-4EA1-972B-69A9FFF43831}"/>
            </a:ext>
          </a:extLst>
        </xdr:cNvPr>
        <xdr:cNvSpPr txBox="1"/>
      </xdr:nvSpPr>
      <xdr:spPr>
        <a:xfrm>
          <a:off x="5527221" y="70224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3" name="直線コネクタ 102">
          <a:extLst>
            <a:ext uri="{FF2B5EF4-FFF2-40B4-BE49-F238E27FC236}">
              <a16:creationId xmlns:a16="http://schemas.microsoft.com/office/drawing/2014/main" id="{428465A7-FFBC-477F-8CFC-F1BF1276745C}"/>
            </a:ext>
          </a:extLst>
        </xdr:cNvPr>
        <xdr:cNvCxnSpPr/>
      </xdr:nvCxnSpPr>
      <xdr:spPr>
        <a:xfrm>
          <a:off x="5960110" y="67017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macro="" textlink="">
      <xdr:nvSpPr>
        <xdr:cNvPr id="104" name="テキスト ボックス 103">
          <a:extLst>
            <a:ext uri="{FF2B5EF4-FFF2-40B4-BE49-F238E27FC236}">
              <a16:creationId xmlns:a16="http://schemas.microsoft.com/office/drawing/2014/main" id="{B13A9CF7-2E98-4535-84F7-C6F8F8D43FF2}"/>
            </a:ext>
          </a:extLst>
        </xdr:cNvPr>
        <xdr:cNvSpPr txBox="1"/>
      </xdr:nvSpPr>
      <xdr:spPr>
        <a:xfrm>
          <a:off x="5527221" y="656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5" name="直線コネクタ 104">
          <a:extLst>
            <a:ext uri="{FF2B5EF4-FFF2-40B4-BE49-F238E27FC236}">
              <a16:creationId xmlns:a16="http://schemas.microsoft.com/office/drawing/2014/main" id="{659E0222-7198-42B4-BF9E-50D36B4E504B}"/>
            </a:ext>
          </a:extLst>
        </xdr:cNvPr>
        <xdr:cNvCxnSpPr/>
      </xdr:nvCxnSpPr>
      <xdr:spPr>
        <a:xfrm>
          <a:off x="5960110" y="6248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105427</xdr:rowOff>
    </xdr:from>
    <xdr:ext cx="467179" cy="259045"/>
    <xdr:sp macro="" textlink="">
      <xdr:nvSpPr>
        <xdr:cNvPr id="106" name="テキスト ボックス 105">
          <a:extLst>
            <a:ext uri="{FF2B5EF4-FFF2-40B4-BE49-F238E27FC236}">
              <a16:creationId xmlns:a16="http://schemas.microsoft.com/office/drawing/2014/main" id="{348CB40F-4C19-4D5B-8ED3-7121C2067E84}"/>
            </a:ext>
          </a:extLst>
        </xdr:cNvPr>
        <xdr:cNvSpPr txBox="1"/>
      </xdr:nvSpPr>
      <xdr:spPr>
        <a:xfrm>
          <a:off x="5527221" y="61042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7" name="直線コネクタ 106">
          <a:extLst>
            <a:ext uri="{FF2B5EF4-FFF2-40B4-BE49-F238E27FC236}">
              <a16:creationId xmlns:a16="http://schemas.microsoft.com/office/drawing/2014/main" id="{7F210E58-B108-4A2B-BA1D-BDA328FE9EBC}"/>
            </a:ext>
          </a:extLst>
        </xdr:cNvPr>
        <xdr:cNvCxnSpPr/>
      </xdr:nvCxnSpPr>
      <xdr:spPr>
        <a:xfrm>
          <a:off x="5960110" y="57873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162577</xdr:rowOff>
    </xdr:from>
    <xdr:ext cx="467179" cy="259045"/>
    <xdr:sp macro="" textlink="">
      <xdr:nvSpPr>
        <xdr:cNvPr id="108" name="テキスト ボックス 107">
          <a:extLst>
            <a:ext uri="{FF2B5EF4-FFF2-40B4-BE49-F238E27FC236}">
              <a16:creationId xmlns:a16="http://schemas.microsoft.com/office/drawing/2014/main" id="{DF6FDD3E-C660-4024-AF5C-907B5F9A00A3}"/>
            </a:ext>
          </a:extLst>
        </xdr:cNvPr>
        <xdr:cNvSpPr txBox="1"/>
      </xdr:nvSpPr>
      <xdr:spPr>
        <a:xfrm>
          <a:off x="5527221" y="56508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A885EA91-EE65-484E-AB5A-E09E2EF3D527}"/>
            </a:ext>
          </a:extLst>
        </xdr:cNvPr>
        <xdr:cNvCxnSpPr/>
      </xdr:nvCxnSpPr>
      <xdr:spPr>
        <a:xfrm>
          <a:off x="5960110" y="533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0" name="テキスト ボックス 109">
          <a:extLst>
            <a:ext uri="{FF2B5EF4-FFF2-40B4-BE49-F238E27FC236}">
              <a16:creationId xmlns:a16="http://schemas.microsoft.com/office/drawing/2014/main" id="{1452F4D2-12D1-44C6-9A43-4C354EE1A3AA}"/>
            </a:ext>
          </a:extLst>
        </xdr:cNvPr>
        <xdr:cNvSpPr txBox="1"/>
      </xdr:nvSpPr>
      <xdr:spPr>
        <a:xfrm>
          <a:off x="5527221" y="519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図書館】&#10;一人当たり面積グラフ枠">
          <a:extLst>
            <a:ext uri="{FF2B5EF4-FFF2-40B4-BE49-F238E27FC236}">
              <a16:creationId xmlns:a16="http://schemas.microsoft.com/office/drawing/2014/main" id="{ADD157D2-6D46-4CDD-816D-4D2E4946143A}"/>
            </a:ext>
          </a:extLst>
        </xdr:cNvPr>
        <xdr:cNvSpPr/>
      </xdr:nvSpPr>
      <xdr:spPr>
        <a:xfrm>
          <a:off x="596011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64770</xdr:rowOff>
    </xdr:from>
    <xdr:to>
      <xdr:col>54</xdr:col>
      <xdr:colOff>189865</xdr:colOff>
      <xdr:row>40</xdr:row>
      <xdr:rowOff>167640</xdr:rowOff>
    </xdr:to>
    <xdr:cxnSp macro="">
      <xdr:nvCxnSpPr>
        <xdr:cNvPr id="112" name="直線コネクタ 111">
          <a:extLst>
            <a:ext uri="{FF2B5EF4-FFF2-40B4-BE49-F238E27FC236}">
              <a16:creationId xmlns:a16="http://schemas.microsoft.com/office/drawing/2014/main" id="{9CF839D6-4595-438E-BA7D-296B789720A4}"/>
            </a:ext>
          </a:extLst>
        </xdr:cNvPr>
        <xdr:cNvCxnSpPr/>
      </xdr:nvCxnSpPr>
      <xdr:spPr>
        <a:xfrm flipV="1">
          <a:off x="9429115" y="5720715"/>
          <a:ext cx="0" cy="13087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17</xdr:rowOff>
    </xdr:from>
    <xdr:ext cx="469744" cy="259045"/>
    <xdr:sp macro="" textlink="">
      <xdr:nvSpPr>
        <xdr:cNvPr id="113" name="【図書館】&#10;一人当たり面積最小値テキスト">
          <a:extLst>
            <a:ext uri="{FF2B5EF4-FFF2-40B4-BE49-F238E27FC236}">
              <a16:creationId xmlns:a16="http://schemas.microsoft.com/office/drawing/2014/main" id="{A6853181-7B2E-4B59-830F-062DC19401E3}"/>
            </a:ext>
          </a:extLst>
        </xdr:cNvPr>
        <xdr:cNvSpPr txBox="1"/>
      </xdr:nvSpPr>
      <xdr:spPr>
        <a:xfrm>
          <a:off x="9467850" y="702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40</xdr:row>
      <xdr:rowOff>167640</xdr:rowOff>
    </xdr:from>
    <xdr:to>
      <xdr:col>55</xdr:col>
      <xdr:colOff>88900</xdr:colOff>
      <xdr:row>40</xdr:row>
      <xdr:rowOff>167640</xdr:rowOff>
    </xdr:to>
    <xdr:cxnSp macro="">
      <xdr:nvCxnSpPr>
        <xdr:cNvPr id="114" name="直線コネクタ 113">
          <a:extLst>
            <a:ext uri="{FF2B5EF4-FFF2-40B4-BE49-F238E27FC236}">
              <a16:creationId xmlns:a16="http://schemas.microsoft.com/office/drawing/2014/main" id="{254176E9-103F-4602-A79E-A0E19C27E02A}"/>
            </a:ext>
          </a:extLst>
        </xdr:cNvPr>
        <xdr:cNvCxnSpPr/>
      </xdr:nvCxnSpPr>
      <xdr:spPr>
        <a:xfrm>
          <a:off x="9356090" y="702945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11447</xdr:rowOff>
    </xdr:from>
    <xdr:ext cx="469744" cy="259045"/>
    <xdr:sp macro="" textlink="">
      <xdr:nvSpPr>
        <xdr:cNvPr id="115" name="【図書館】&#10;一人当たり面積最大値テキスト">
          <a:extLst>
            <a:ext uri="{FF2B5EF4-FFF2-40B4-BE49-F238E27FC236}">
              <a16:creationId xmlns:a16="http://schemas.microsoft.com/office/drawing/2014/main" id="{A23C642F-25BE-4325-8B14-C4F002060ECA}"/>
            </a:ext>
          </a:extLst>
        </xdr:cNvPr>
        <xdr:cNvSpPr txBox="1"/>
      </xdr:nvSpPr>
      <xdr:spPr>
        <a:xfrm>
          <a:off x="9467850" y="5501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64770</xdr:rowOff>
    </xdr:from>
    <xdr:to>
      <xdr:col>55</xdr:col>
      <xdr:colOff>88900</xdr:colOff>
      <xdr:row>33</xdr:row>
      <xdr:rowOff>64770</xdr:rowOff>
    </xdr:to>
    <xdr:cxnSp macro="">
      <xdr:nvCxnSpPr>
        <xdr:cNvPr id="116" name="直線コネクタ 115">
          <a:extLst>
            <a:ext uri="{FF2B5EF4-FFF2-40B4-BE49-F238E27FC236}">
              <a16:creationId xmlns:a16="http://schemas.microsoft.com/office/drawing/2014/main" id="{DCD5D1A2-0398-44B3-A6E6-8E34A5EE35CB}"/>
            </a:ext>
          </a:extLst>
        </xdr:cNvPr>
        <xdr:cNvCxnSpPr/>
      </xdr:nvCxnSpPr>
      <xdr:spPr>
        <a:xfrm>
          <a:off x="9356090" y="5720715"/>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129557</xdr:rowOff>
    </xdr:from>
    <xdr:ext cx="469744" cy="259045"/>
    <xdr:sp macro="" textlink="">
      <xdr:nvSpPr>
        <xdr:cNvPr id="117" name="【図書館】&#10;一人当たり面積平均値テキスト">
          <a:extLst>
            <a:ext uri="{FF2B5EF4-FFF2-40B4-BE49-F238E27FC236}">
              <a16:creationId xmlns:a16="http://schemas.microsoft.com/office/drawing/2014/main" id="{7ECCA3E3-3500-4540-AB6D-4AC3C8E7CF6F}"/>
            </a:ext>
          </a:extLst>
        </xdr:cNvPr>
        <xdr:cNvSpPr txBox="1"/>
      </xdr:nvSpPr>
      <xdr:spPr>
        <a:xfrm>
          <a:off x="9467850" y="64770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151130</xdr:rowOff>
    </xdr:from>
    <xdr:to>
      <xdr:col>55</xdr:col>
      <xdr:colOff>50800</xdr:colOff>
      <xdr:row>38</xdr:row>
      <xdr:rowOff>81280</xdr:rowOff>
    </xdr:to>
    <xdr:sp macro="" textlink="">
      <xdr:nvSpPr>
        <xdr:cNvPr id="118" name="フローチャート: 判断 117">
          <a:extLst>
            <a:ext uri="{FF2B5EF4-FFF2-40B4-BE49-F238E27FC236}">
              <a16:creationId xmlns:a16="http://schemas.microsoft.com/office/drawing/2014/main" id="{3298F117-368E-47BB-B8AA-C5AF63CF3326}"/>
            </a:ext>
          </a:extLst>
        </xdr:cNvPr>
        <xdr:cNvSpPr/>
      </xdr:nvSpPr>
      <xdr:spPr>
        <a:xfrm>
          <a:off x="9394190" y="6494780"/>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37</xdr:row>
      <xdr:rowOff>151130</xdr:rowOff>
    </xdr:from>
    <xdr:to>
      <xdr:col>50</xdr:col>
      <xdr:colOff>165100</xdr:colOff>
      <xdr:row>38</xdr:row>
      <xdr:rowOff>81280</xdr:rowOff>
    </xdr:to>
    <xdr:sp macro="" textlink="">
      <xdr:nvSpPr>
        <xdr:cNvPr id="119" name="フローチャート: 判断 118">
          <a:extLst>
            <a:ext uri="{FF2B5EF4-FFF2-40B4-BE49-F238E27FC236}">
              <a16:creationId xmlns:a16="http://schemas.microsoft.com/office/drawing/2014/main" id="{C5F2FC53-ECF4-4B89-B762-62EE532D59F2}"/>
            </a:ext>
          </a:extLst>
        </xdr:cNvPr>
        <xdr:cNvSpPr/>
      </xdr:nvSpPr>
      <xdr:spPr>
        <a:xfrm>
          <a:off x="8632190" y="649478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2540</xdr:rowOff>
    </xdr:from>
    <xdr:to>
      <xdr:col>46</xdr:col>
      <xdr:colOff>38100</xdr:colOff>
      <xdr:row>38</xdr:row>
      <xdr:rowOff>104140</xdr:rowOff>
    </xdr:to>
    <xdr:sp macro="" textlink="">
      <xdr:nvSpPr>
        <xdr:cNvPr id="120" name="フローチャート: 判断 119">
          <a:extLst>
            <a:ext uri="{FF2B5EF4-FFF2-40B4-BE49-F238E27FC236}">
              <a16:creationId xmlns:a16="http://schemas.microsoft.com/office/drawing/2014/main" id="{66DFBE10-F00E-4BF8-B42C-22FA2597B416}"/>
            </a:ext>
          </a:extLst>
        </xdr:cNvPr>
        <xdr:cNvSpPr/>
      </xdr:nvSpPr>
      <xdr:spPr>
        <a:xfrm>
          <a:off x="7846060" y="6517640"/>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2540</xdr:rowOff>
    </xdr:from>
    <xdr:to>
      <xdr:col>41</xdr:col>
      <xdr:colOff>101600</xdr:colOff>
      <xdr:row>38</xdr:row>
      <xdr:rowOff>104140</xdr:rowOff>
    </xdr:to>
    <xdr:sp macro="" textlink="">
      <xdr:nvSpPr>
        <xdr:cNvPr id="121" name="フローチャート: 判断 120">
          <a:extLst>
            <a:ext uri="{FF2B5EF4-FFF2-40B4-BE49-F238E27FC236}">
              <a16:creationId xmlns:a16="http://schemas.microsoft.com/office/drawing/2014/main" id="{ACADC373-B13A-403B-A289-22331769F8D2}"/>
            </a:ext>
          </a:extLst>
        </xdr:cNvPr>
        <xdr:cNvSpPr/>
      </xdr:nvSpPr>
      <xdr:spPr>
        <a:xfrm>
          <a:off x="7029450" y="6517640"/>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2540</xdr:rowOff>
    </xdr:from>
    <xdr:to>
      <xdr:col>36</xdr:col>
      <xdr:colOff>165100</xdr:colOff>
      <xdr:row>38</xdr:row>
      <xdr:rowOff>104140</xdr:rowOff>
    </xdr:to>
    <xdr:sp macro="" textlink="">
      <xdr:nvSpPr>
        <xdr:cNvPr id="122" name="フローチャート: 判断 121">
          <a:extLst>
            <a:ext uri="{FF2B5EF4-FFF2-40B4-BE49-F238E27FC236}">
              <a16:creationId xmlns:a16="http://schemas.microsoft.com/office/drawing/2014/main" id="{15E2203F-0863-4D1C-B0DA-28334C457532}"/>
            </a:ext>
          </a:extLst>
        </xdr:cNvPr>
        <xdr:cNvSpPr/>
      </xdr:nvSpPr>
      <xdr:spPr>
        <a:xfrm>
          <a:off x="6231890" y="651764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6ED4B70D-EEB1-402E-BF7E-FE969D6A3D39}"/>
            </a:ext>
          </a:extLst>
        </xdr:cNvPr>
        <xdr:cNvSpPr txBox="1"/>
      </xdr:nvSpPr>
      <xdr:spPr>
        <a:xfrm>
          <a:off x="92583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CD654EA1-0202-4774-9E8C-9AD9BD69C44A}"/>
            </a:ext>
          </a:extLst>
        </xdr:cNvPr>
        <xdr:cNvSpPr txBox="1"/>
      </xdr:nvSpPr>
      <xdr:spPr>
        <a:xfrm>
          <a:off x="8515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A07964D0-C66C-4096-86D1-CA779B4E6D4F}"/>
            </a:ext>
          </a:extLst>
        </xdr:cNvPr>
        <xdr:cNvSpPr txBox="1"/>
      </xdr:nvSpPr>
      <xdr:spPr>
        <a:xfrm>
          <a:off x="7717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327B350B-E4E9-4B21-8DDE-E30EC89016C1}"/>
            </a:ext>
          </a:extLst>
        </xdr:cNvPr>
        <xdr:cNvSpPr txBox="1"/>
      </xdr:nvSpPr>
      <xdr:spPr>
        <a:xfrm>
          <a:off x="691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B55E8E99-8D29-42B8-8BF8-B4D28FD28419}"/>
            </a:ext>
          </a:extLst>
        </xdr:cNvPr>
        <xdr:cNvSpPr txBox="1"/>
      </xdr:nvSpPr>
      <xdr:spPr>
        <a:xfrm>
          <a:off x="6115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151130</xdr:rowOff>
    </xdr:from>
    <xdr:to>
      <xdr:col>55</xdr:col>
      <xdr:colOff>50800</xdr:colOff>
      <xdr:row>36</xdr:row>
      <xdr:rowOff>81280</xdr:rowOff>
    </xdr:to>
    <xdr:sp macro="" textlink="">
      <xdr:nvSpPr>
        <xdr:cNvPr id="128" name="楕円 127">
          <a:extLst>
            <a:ext uri="{FF2B5EF4-FFF2-40B4-BE49-F238E27FC236}">
              <a16:creationId xmlns:a16="http://schemas.microsoft.com/office/drawing/2014/main" id="{49533A6B-B5FA-4073-9B34-C45F23D07052}"/>
            </a:ext>
          </a:extLst>
        </xdr:cNvPr>
        <xdr:cNvSpPr/>
      </xdr:nvSpPr>
      <xdr:spPr>
        <a:xfrm>
          <a:off x="9394190" y="6151880"/>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35</xdr:row>
      <xdr:rowOff>2557</xdr:rowOff>
    </xdr:from>
    <xdr:ext cx="469744" cy="259045"/>
    <xdr:sp macro="" textlink="">
      <xdr:nvSpPr>
        <xdr:cNvPr id="129" name="【図書館】&#10;一人当たり面積該当値テキスト">
          <a:extLst>
            <a:ext uri="{FF2B5EF4-FFF2-40B4-BE49-F238E27FC236}">
              <a16:creationId xmlns:a16="http://schemas.microsoft.com/office/drawing/2014/main" id="{34C18793-A6CF-4C21-9DF8-ED44C4B50C85}"/>
            </a:ext>
          </a:extLst>
        </xdr:cNvPr>
        <xdr:cNvSpPr txBox="1"/>
      </xdr:nvSpPr>
      <xdr:spPr>
        <a:xfrm>
          <a:off x="9467850" y="6003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151130</xdr:rowOff>
    </xdr:from>
    <xdr:to>
      <xdr:col>50</xdr:col>
      <xdr:colOff>165100</xdr:colOff>
      <xdr:row>36</xdr:row>
      <xdr:rowOff>81280</xdr:rowOff>
    </xdr:to>
    <xdr:sp macro="" textlink="">
      <xdr:nvSpPr>
        <xdr:cNvPr id="130" name="楕円 129">
          <a:extLst>
            <a:ext uri="{FF2B5EF4-FFF2-40B4-BE49-F238E27FC236}">
              <a16:creationId xmlns:a16="http://schemas.microsoft.com/office/drawing/2014/main" id="{8A023B20-F7CD-4C11-9DA9-4151F892846B}"/>
            </a:ext>
          </a:extLst>
        </xdr:cNvPr>
        <xdr:cNvSpPr/>
      </xdr:nvSpPr>
      <xdr:spPr>
        <a:xfrm>
          <a:off x="8632190" y="615188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36</xdr:row>
      <xdr:rowOff>30480</xdr:rowOff>
    </xdr:from>
    <xdr:to>
      <xdr:col>55</xdr:col>
      <xdr:colOff>0</xdr:colOff>
      <xdr:row>36</xdr:row>
      <xdr:rowOff>30480</xdr:rowOff>
    </xdr:to>
    <xdr:cxnSp macro="">
      <xdr:nvCxnSpPr>
        <xdr:cNvPr id="131" name="直線コネクタ 130">
          <a:extLst>
            <a:ext uri="{FF2B5EF4-FFF2-40B4-BE49-F238E27FC236}">
              <a16:creationId xmlns:a16="http://schemas.microsoft.com/office/drawing/2014/main" id="{DA8A6B19-3EE0-4890-9736-0E509DEA62D5}"/>
            </a:ext>
          </a:extLst>
        </xdr:cNvPr>
        <xdr:cNvCxnSpPr/>
      </xdr:nvCxnSpPr>
      <xdr:spPr>
        <a:xfrm>
          <a:off x="8686800" y="6200775"/>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151130</xdr:rowOff>
    </xdr:from>
    <xdr:to>
      <xdr:col>46</xdr:col>
      <xdr:colOff>38100</xdr:colOff>
      <xdr:row>36</xdr:row>
      <xdr:rowOff>81280</xdr:rowOff>
    </xdr:to>
    <xdr:sp macro="" textlink="">
      <xdr:nvSpPr>
        <xdr:cNvPr id="132" name="楕円 131">
          <a:extLst>
            <a:ext uri="{FF2B5EF4-FFF2-40B4-BE49-F238E27FC236}">
              <a16:creationId xmlns:a16="http://schemas.microsoft.com/office/drawing/2014/main" id="{DA6D9093-1C61-41E5-A301-D81E0E55EEC4}"/>
            </a:ext>
          </a:extLst>
        </xdr:cNvPr>
        <xdr:cNvSpPr/>
      </xdr:nvSpPr>
      <xdr:spPr>
        <a:xfrm>
          <a:off x="7846060" y="615188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30480</xdr:rowOff>
    </xdr:from>
    <xdr:to>
      <xdr:col>50</xdr:col>
      <xdr:colOff>114300</xdr:colOff>
      <xdr:row>36</xdr:row>
      <xdr:rowOff>30480</xdr:rowOff>
    </xdr:to>
    <xdr:cxnSp macro="">
      <xdr:nvCxnSpPr>
        <xdr:cNvPr id="133" name="直線コネクタ 132">
          <a:extLst>
            <a:ext uri="{FF2B5EF4-FFF2-40B4-BE49-F238E27FC236}">
              <a16:creationId xmlns:a16="http://schemas.microsoft.com/office/drawing/2014/main" id="{ACF993EC-258C-4E98-AC07-642A40678528}"/>
            </a:ext>
          </a:extLst>
        </xdr:cNvPr>
        <xdr:cNvCxnSpPr/>
      </xdr:nvCxnSpPr>
      <xdr:spPr>
        <a:xfrm>
          <a:off x="7889240" y="6200775"/>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82550</xdr:rowOff>
    </xdr:from>
    <xdr:to>
      <xdr:col>41</xdr:col>
      <xdr:colOff>101600</xdr:colOff>
      <xdr:row>38</xdr:row>
      <xdr:rowOff>12700</xdr:rowOff>
    </xdr:to>
    <xdr:sp macro="" textlink="">
      <xdr:nvSpPr>
        <xdr:cNvPr id="134" name="楕円 133">
          <a:extLst>
            <a:ext uri="{FF2B5EF4-FFF2-40B4-BE49-F238E27FC236}">
              <a16:creationId xmlns:a16="http://schemas.microsoft.com/office/drawing/2014/main" id="{00E0F7BA-33B2-4902-B59E-80F8D150D657}"/>
            </a:ext>
          </a:extLst>
        </xdr:cNvPr>
        <xdr:cNvSpPr/>
      </xdr:nvSpPr>
      <xdr:spPr>
        <a:xfrm>
          <a:off x="7029450" y="642810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36</xdr:row>
      <xdr:rowOff>30480</xdr:rowOff>
    </xdr:from>
    <xdr:to>
      <xdr:col>45</xdr:col>
      <xdr:colOff>177800</xdr:colOff>
      <xdr:row>37</xdr:row>
      <xdr:rowOff>133350</xdr:rowOff>
    </xdr:to>
    <xdr:cxnSp macro="">
      <xdr:nvCxnSpPr>
        <xdr:cNvPr id="135" name="直線コネクタ 134">
          <a:extLst>
            <a:ext uri="{FF2B5EF4-FFF2-40B4-BE49-F238E27FC236}">
              <a16:creationId xmlns:a16="http://schemas.microsoft.com/office/drawing/2014/main" id="{1335DBE3-CFF9-42A9-839B-5C5E204BACC7}"/>
            </a:ext>
          </a:extLst>
        </xdr:cNvPr>
        <xdr:cNvCxnSpPr/>
      </xdr:nvCxnSpPr>
      <xdr:spPr>
        <a:xfrm flipV="1">
          <a:off x="7084060" y="6200775"/>
          <a:ext cx="805180" cy="272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37</xdr:row>
      <xdr:rowOff>36830</xdr:rowOff>
    </xdr:from>
    <xdr:to>
      <xdr:col>36</xdr:col>
      <xdr:colOff>165100</xdr:colOff>
      <xdr:row>37</xdr:row>
      <xdr:rowOff>138430</xdr:rowOff>
    </xdr:to>
    <xdr:sp macro="" textlink="">
      <xdr:nvSpPr>
        <xdr:cNvPr id="136" name="楕円 135">
          <a:extLst>
            <a:ext uri="{FF2B5EF4-FFF2-40B4-BE49-F238E27FC236}">
              <a16:creationId xmlns:a16="http://schemas.microsoft.com/office/drawing/2014/main" id="{976F3E22-AF70-4523-851A-A8199B79BA05}"/>
            </a:ext>
          </a:extLst>
        </xdr:cNvPr>
        <xdr:cNvSpPr/>
      </xdr:nvSpPr>
      <xdr:spPr>
        <a:xfrm>
          <a:off x="6231890" y="6380480"/>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37</xdr:row>
      <xdr:rowOff>87630</xdr:rowOff>
    </xdr:from>
    <xdr:to>
      <xdr:col>41</xdr:col>
      <xdr:colOff>50800</xdr:colOff>
      <xdr:row>37</xdr:row>
      <xdr:rowOff>133350</xdr:rowOff>
    </xdr:to>
    <xdr:cxnSp macro="">
      <xdr:nvCxnSpPr>
        <xdr:cNvPr id="137" name="直線コネクタ 136">
          <a:extLst>
            <a:ext uri="{FF2B5EF4-FFF2-40B4-BE49-F238E27FC236}">
              <a16:creationId xmlns:a16="http://schemas.microsoft.com/office/drawing/2014/main" id="{352B5BA0-BE8B-4E7A-B788-01E6A65F473F}"/>
            </a:ext>
          </a:extLst>
        </xdr:cNvPr>
        <xdr:cNvCxnSpPr/>
      </xdr:nvCxnSpPr>
      <xdr:spPr>
        <a:xfrm>
          <a:off x="6286500" y="6435090"/>
          <a:ext cx="79756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72407</xdr:rowOff>
    </xdr:from>
    <xdr:ext cx="469744" cy="259045"/>
    <xdr:sp macro="" textlink="">
      <xdr:nvSpPr>
        <xdr:cNvPr id="138" name="n_1aveValue【図書館】&#10;一人当たり面積">
          <a:extLst>
            <a:ext uri="{FF2B5EF4-FFF2-40B4-BE49-F238E27FC236}">
              <a16:creationId xmlns:a16="http://schemas.microsoft.com/office/drawing/2014/main" id="{81DA288C-8BF0-4BCB-AA90-C1DD218B6BF7}"/>
            </a:ext>
          </a:extLst>
        </xdr:cNvPr>
        <xdr:cNvSpPr txBox="1"/>
      </xdr:nvSpPr>
      <xdr:spPr>
        <a:xfrm>
          <a:off x="8454467" y="6587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95267</xdr:rowOff>
    </xdr:from>
    <xdr:ext cx="469744" cy="259045"/>
    <xdr:sp macro="" textlink="">
      <xdr:nvSpPr>
        <xdr:cNvPr id="139" name="n_2aveValue【図書館】&#10;一人当たり面積">
          <a:extLst>
            <a:ext uri="{FF2B5EF4-FFF2-40B4-BE49-F238E27FC236}">
              <a16:creationId xmlns:a16="http://schemas.microsoft.com/office/drawing/2014/main" id="{DB5D54D1-90A0-421E-929B-5EFFCF90933B}"/>
            </a:ext>
          </a:extLst>
        </xdr:cNvPr>
        <xdr:cNvSpPr txBox="1"/>
      </xdr:nvSpPr>
      <xdr:spPr>
        <a:xfrm>
          <a:off x="7673417" y="6606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95267</xdr:rowOff>
    </xdr:from>
    <xdr:ext cx="469744" cy="259045"/>
    <xdr:sp macro="" textlink="">
      <xdr:nvSpPr>
        <xdr:cNvPr id="140" name="n_3aveValue【図書館】&#10;一人当たり面積">
          <a:extLst>
            <a:ext uri="{FF2B5EF4-FFF2-40B4-BE49-F238E27FC236}">
              <a16:creationId xmlns:a16="http://schemas.microsoft.com/office/drawing/2014/main" id="{05E1E8EE-5602-4CA3-A3D2-757D6913BE1E}"/>
            </a:ext>
          </a:extLst>
        </xdr:cNvPr>
        <xdr:cNvSpPr txBox="1"/>
      </xdr:nvSpPr>
      <xdr:spPr>
        <a:xfrm>
          <a:off x="6866332" y="6606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95267</xdr:rowOff>
    </xdr:from>
    <xdr:ext cx="469744" cy="259045"/>
    <xdr:sp macro="" textlink="">
      <xdr:nvSpPr>
        <xdr:cNvPr id="141" name="n_4aveValue【図書館】&#10;一人当たり面積">
          <a:extLst>
            <a:ext uri="{FF2B5EF4-FFF2-40B4-BE49-F238E27FC236}">
              <a16:creationId xmlns:a16="http://schemas.microsoft.com/office/drawing/2014/main" id="{942141E7-2B33-41AB-B541-C34997C997D1}"/>
            </a:ext>
          </a:extLst>
        </xdr:cNvPr>
        <xdr:cNvSpPr txBox="1"/>
      </xdr:nvSpPr>
      <xdr:spPr>
        <a:xfrm>
          <a:off x="6068772" y="6606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34</xdr:row>
      <xdr:rowOff>97807</xdr:rowOff>
    </xdr:from>
    <xdr:ext cx="469744" cy="259045"/>
    <xdr:sp macro="" textlink="">
      <xdr:nvSpPr>
        <xdr:cNvPr id="142" name="n_1mainValue【図書館】&#10;一人当たり面積">
          <a:extLst>
            <a:ext uri="{FF2B5EF4-FFF2-40B4-BE49-F238E27FC236}">
              <a16:creationId xmlns:a16="http://schemas.microsoft.com/office/drawing/2014/main" id="{D5972FF3-B95D-4448-AAF7-751C7E03EA96}"/>
            </a:ext>
          </a:extLst>
        </xdr:cNvPr>
        <xdr:cNvSpPr txBox="1"/>
      </xdr:nvSpPr>
      <xdr:spPr>
        <a:xfrm>
          <a:off x="8454467" y="5923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34</xdr:row>
      <xdr:rowOff>97807</xdr:rowOff>
    </xdr:from>
    <xdr:ext cx="469744" cy="259045"/>
    <xdr:sp macro="" textlink="">
      <xdr:nvSpPr>
        <xdr:cNvPr id="143" name="n_2mainValue【図書館】&#10;一人当たり面積">
          <a:extLst>
            <a:ext uri="{FF2B5EF4-FFF2-40B4-BE49-F238E27FC236}">
              <a16:creationId xmlns:a16="http://schemas.microsoft.com/office/drawing/2014/main" id="{9A139BE0-1704-4AE7-8354-D4F951A93BE1}"/>
            </a:ext>
          </a:extLst>
        </xdr:cNvPr>
        <xdr:cNvSpPr txBox="1"/>
      </xdr:nvSpPr>
      <xdr:spPr>
        <a:xfrm>
          <a:off x="7673417" y="5923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36</xdr:row>
      <xdr:rowOff>29227</xdr:rowOff>
    </xdr:from>
    <xdr:ext cx="469744" cy="259045"/>
    <xdr:sp macro="" textlink="">
      <xdr:nvSpPr>
        <xdr:cNvPr id="144" name="n_3mainValue【図書館】&#10;一人当たり面積">
          <a:extLst>
            <a:ext uri="{FF2B5EF4-FFF2-40B4-BE49-F238E27FC236}">
              <a16:creationId xmlns:a16="http://schemas.microsoft.com/office/drawing/2014/main" id="{4762D788-141F-4F8F-AB39-1EFE4CD57BB8}"/>
            </a:ext>
          </a:extLst>
        </xdr:cNvPr>
        <xdr:cNvSpPr txBox="1"/>
      </xdr:nvSpPr>
      <xdr:spPr>
        <a:xfrm>
          <a:off x="6866332" y="61995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35</xdr:row>
      <xdr:rowOff>154957</xdr:rowOff>
    </xdr:from>
    <xdr:ext cx="469744" cy="259045"/>
    <xdr:sp macro="" textlink="">
      <xdr:nvSpPr>
        <xdr:cNvPr id="145" name="n_4mainValue【図書館】&#10;一人当たり面積">
          <a:extLst>
            <a:ext uri="{FF2B5EF4-FFF2-40B4-BE49-F238E27FC236}">
              <a16:creationId xmlns:a16="http://schemas.microsoft.com/office/drawing/2014/main" id="{840DC511-55FA-4097-BF21-5EA1BFA89399}"/>
            </a:ext>
          </a:extLst>
        </xdr:cNvPr>
        <xdr:cNvSpPr txBox="1"/>
      </xdr:nvSpPr>
      <xdr:spPr>
        <a:xfrm>
          <a:off x="6068772" y="6155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042B43EA-39E4-4994-A0AE-49E571C58B7A}"/>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06C70545-B6E7-44D6-A7CA-84760A7E8022}"/>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555D60B4-2DBA-47BE-B903-1BCEBEBF54D4}"/>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C41F308C-8F6A-4E28-BE3F-5FD0452A04FB}"/>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3494B624-3685-4D5E-ADF1-1B7BD69C2816}"/>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238FE0B3-0A1C-4206-8F88-68D33F44F7C4}"/>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6B0594F2-9FBE-4628-895E-3D7899EC5549}"/>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F651AFC5-C224-44FB-9443-39AF4A97D470}"/>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05545DE3-C85C-4939-8D14-A170179F47FF}"/>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23DED822-4503-4705-8D8E-7AE329E18591}"/>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69525D54-894C-4D81-AE21-09FFA8712051}"/>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7" name="直線コネクタ 156">
          <a:extLst>
            <a:ext uri="{FF2B5EF4-FFF2-40B4-BE49-F238E27FC236}">
              <a16:creationId xmlns:a16="http://schemas.microsoft.com/office/drawing/2014/main" id="{15D465A2-FB29-4AF8-B1CF-92A3224A8334}"/>
            </a:ext>
          </a:extLst>
        </xdr:cNvPr>
        <xdr:cNvCxnSpPr/>
      </xdr:nvCxnSpPr>
      <xdr:spPr>
        <a:xfrm>
          <a:off x="6858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8" name="テキスト ボックス 157">
          <a:extLst>
            <a:ext uri="{FF2B5EF4-FFF2-40B4-BE49-F238E27FC236}">
              <a16:creationId xmlns:a16="http://schemas.microsoft.com/office/drawing/2014/main" id="{97265924-4EF2-439A-9B2C-727362B9442E}"/>
            </a:ext>
          </a:extLst>
        </xdr:cNvPr>
        <xdr:cNvSpPr txBox="1"/>
      </xdr:nvSpPr>
      <xdr:spPr>
        <a:xfrm>
          <a:off x="2738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9" name="直線コネクタ 158">
          <a:extLst>
            <a:ext uri="{FF2B5EF4-FFF2-40B4-BE49-F238E27FC236}">
              <a16:creationId xmlns:a16="http://schemas.microsoft.com/office/drawing/2014/main" id="{41A079DB-E763-4CCA-9D99-E8A06AA120F5}"/>
            </a:ext>
          </a:extLst>
        </xdr:cNvPr>
        <xdr:cNvCxnSpPr/>
      </xdr:nvCxnSpPr>
      <xdr:spPr>
        <a:xfrm>
          <a:off x="6858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0" name="テキスト ボックス 159">
          <a:extLst>
            <a:ext uri="{FF2B5EF4-FFF2-40B4-BE49-F238E27FC236}">
              <a16:creationId xmlns:a16="http://schemas.microsoft.com/office/drawing/2014/main" id="{45D638E5-7876-4301-8222-1A9CD4BE631F}"/>
            </a:ext>
          </a:extLst>
        </xdr:cNvPr>
        <xdr:cNvSpPr txBox="1"/>
      </xdr:nvSpPr>
      <xdr:spPr>
        <a:xfrm>
          <a:off x="34370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1" name="直線コネクタ 160">
          <a:extLst>
            <a:ext uri="{FF2B5EF4-FFF2-40B4-BE49-F238E27FC236}">
              <a16:creationId xmlns:a16="http://schemas.microsoft.com/office/drawing/2014/main" id="{D7817D72-00EF-47F7-AEDF-D46BC88FC20C}"/>
            </a:ext>
          </a:extLst>
        </xdr:cNvPr>
        <xdr:cNvCxnSpPr/>
      </xdr:nvCxnSpPr>
      <xdr:spPr>
        <a:xfrm>
          <a:off x="6858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2" name="テキスト ボックス 161">
          <a:extLst>
            <a:ext uri="{FF2B5EF4-FFF2-40B4-BE49-F238E27FC236}">
              <a16:creationId xmlns:a16="http://schemas.microsoft.com/office/drawing/2014/main" id="{05504105-6F67-487E-9079-48C85C81CABE}"/>
            </a:ext>
          </a:extLst>
        </xdr:cNvPr>
        <xdr:cNvSpPr txBox="1"/>
      </xdr:nvSpPr>
      <xdr:spPr>
        <a:xfrm>
          <a:off x="34370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3" name="直線コネクタ 162">
          <a:extLst>
            <a:ext uri="{FF2B5EF4-FFF2-40B4-BE49-F238E27FC236}">
              <a16:creationId xmlns:a16="http://schemas.microsoft.com/office/drawing/2014/main" id="{45E232FC-389C-42C1-8BC4-63DE6240034A}"/>
            </a:ext>
          </a:extLst>
        </xdr:cNvPr>
        <xdr:cNvCxnSpPr/>
      </xdr:nvCxnSpPr>
      <xdr:spPr>
        <a:xfrm>
          <a:off x="6858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4" name="テキスト ボックス 163">
          <a:extLst>
            <a:ext uri="{FF2B5EF4-FFF2-40B4-BE49-F238E27FC236}">
              <a16:creationId xmlns:a16="http://schemas.microsoft.com/office/drawing/2014/main" id="{ADF2B098-2494-4F5F-AD45-74BB6D0A45A1}"/>
            </a:ext>
          </a:extLst>
        </xdr:cNvPr>
        <xdr:cNvSpPr txBox="1"/>
      </xdr:nvSpPr>
      <xdr:spPr>
        <a:xfrm>
          <a:off x="34370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5" name="直線コネクタ 164">
          <a:extLst>
            <a:ext uri="{FF2B5EF4-FFF2-40B4-BE49-F238E27FC236}">
              <a16:creationId xmlns:a16="http://schemas.microsoft.com/office/drawing/2014/main" id="{62927166-FC75-4C3D-ABB1-9D893529AC4C}"/>
            </a:ext>
          </a:extLst>
        </xdr:cNvPr>
        <xdr:cNvCxnSpPr/>
      </xdr:nvCxnSpPr>
      <xdr:spPr>
        <a:xfrm>
          <a:off x="6858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6" name="テキスト ボックス 165">
          <a:extLst>
            <a:ext uri="{FF2B5EF4-FFF2-40B4-BE49-F238E27FC236}">
              <a16:creationId xmlns:a16="http://schemas.microsoft.com/office/drawing/2014/main" id="{7C53479E-E66E-4985-9D90-E0B7F5D144B7}"/>
            </a:ext>
          </a:extLst>
        </xdr:cNvPr>
        <xdr:cNvSpPr txBox="1"/>
      </xdr:nvSpPr>
      <xdr:spPr>
        <a:xfrm>
          <a:off x="343701" y="938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7" name="直線コネクタ 166">
          <a:extLst>
            <a:ext uri="{FF2B5EF4-FFF2-40B4-BE49-F238E27FC236}">
              <a16:creationId xmlns:a16="http://schemas.microsoft.com/office/drawing/2014/main" id="{E66DB53A-12CE-4D80-998D-14819669ABF9}"/>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8" name="テキスト ボックス 167">
          <a:extLst>
            <a:ext uri="{FF2B5EF4-FFF2-40B4-BE49-F238E27FC236}">
              <a16:creationId xmlns:a16="http://schemas.microsoft.com/office/drawing/2014/main" id="{A34D8283-4FF6-4556-BE26-E7548975AE80}"/>
            </a:ext>
          </a:extLst>
        </xdr:cNvPr>
        <xdr:cNvSpPr txBox="1"/>
      </xdr:nvSpPr>
      <xdr:spPr>
        <a:xfrm>
          <a:off x="386866" y="900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9" name="【体育館・プール】&#10;有形固定資産減価償却率グラフ枠">
          <a:extLst>
            <a:ext uri="{FF2B5EF4-FFF2-40B4-BE49-F238E27FC236}">
              <a16:creationId xmlns:a16="http://schemas.microsoft.com/office/drawing/2014/main" id="{DF903EE3-6743-4330-88B1-67DACC0DBB8C}"/>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167640</xdr:rowOff>
    </xdr:from>
    <xdr:to>
      <xdr:col>24</xdr:col>
      <xdr:colOff>62865</xdr:colOff>
      <xdr:row>64</xdr:row>
      <xdr:rowOff>76200</xdr:rowOff>
    </xdr:to>
    <xdr:cxnSp macro="">
      <xdr:nvCxnSpPr>
        <xdr:cNvPr id="170" name="直線コネクタ 169">
          <a:extLst>
            <a:ext uri="{FF2B5EF4-FFF2-40B4-BE49-F238E27FC236}">
              <a16:creationId xmlns:a16="http://schemas.microsoft.com/office/drawing/2014/main" id="{0BBB37B9-3509-4E7C-8838-87069C65D688}"/>
            </a:ext>
          </a:extLst>
        </xdr:cNvPr>
        <xdr:cNvCxnSpPr/>
      </xdr:nvCxnSpPr>
      <xdr:spPr>
        <a:xfrm flipV="1">
          <a:off x="4173855" y="9772650"/>
          <a:ext cx="0" cy="1276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1" name="【体育館・プール】&#10;有形固定資産減価償却率最小値テキスト">
          <a:extLst>
            <a:ext uri="{FF2B5EF4-FFF2-40B4-BE49-F238E27FC236}">
              <a16:creationId xmlns:a16="http://schemas.microsoft.com/office/drawing/2014/main" id="{077DDCB7-E5A8-4F40-BC80-83328CC3E03A}"/>
            </a:ext>
          </a:extLst>
        </xdr:cNvPr>
        <xdr:cNvSpPr txBox="1"/>
      </xdr:nvSpPr>
      <xdr:spPr>
        <a:xfrm>
          <a:off x="4212590" y="1105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2" name="直線コネクタ 171">
          <a:extLst>
            <a:ext uri="{FF2B5EF4-FFF2-40B4-BE49-F238E27FC236}">
              <a16:creationId xmlns:a16="http://schemas.microsoft.com/office/drawing/2014/main" id="{85A6C483-D3AD-43B4-916E-EBD9CF8CBD88}"/>
            </a:ext>
          </a:extLst>
        </xdr:cNvPr>
        <xdr:cNvCxnSpPr/>
      </xdr:nvCxnSpPr>
      <xdr:spPr>
        <a:xfrm>
          <a:off x="4112260" y="1104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114317</xdr:rowOff>
    </xdr:from>
    <xdr:ext cx="405111" cy="259045"/>
    <xdr:sp macro="" textlink="">
      <xdr:nvSpPr>
        <xdr:cNvPr id="173" name="【体育館・プール】&#10;有形固定資産減価償却率最大値テキスト">
          <a:extLst>
            <a:ext uri="{FF2B5EF4-FFF2-40B4-BE49-F238E27FC236}">
              <a16:creationId xmlns:a16="http://schemas.microsoft.com/office/drawing/2014/main" id="{E2C7C5A9-0A3E-4934-9FF4-D7496305583E}"/>
            </a:ext>
          </a:extLst>
        </xdr:cNvPr>
        <xdr:cNvSpPr txBox="1"/>
      </xdr:nvSpPr>
      <xdr:spPr>
        <a:xfrm>
          <a:off x="4212590" y="9544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167640</xdr:rowOff>
    </xdr:from>
    <xdr:to>
      <xdr:col>24</xdr:col>
      <xdr:colOff>152400</xdr:colOff>
      <xdr:row>56</xdr:row>
      <xdr:rowOff>167640</xdr:rowOff>
    </xdr:to>
    <xdr:cxnSp macro="">
      <xdr:nvCxnSpPr>
        <xdr:cNvPr id="174" name="直線コネクタ 173">
          <a:extLst>
            <a:ext uri="{FF2B5EF4-FFF2-40B4-BE49-F238E27FC236}">
              <a16:creationId xmlns:a16="http://schemas.microsoft.com/office/drawing/2014/main" id="{2D949A62-3DF6-46BF-8ACE-DCEEF77EA1E7}"/>
            </a:ext>
          </a:extLst>
        </xdr:cNvPr>
        <xdr:cNvCxnSpPr/>
      </xdr:nvCxnSpPr>
      <xdr:spPr>
        <a:xfrm>
          <a:off x="4112260" y="97726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86377</xdr:rowOff>
    </xdr:from>
    <xdr:ext cx="405111" cy="259045"/>
    <xdr:sp macro="" textlink="">
      <xdr:nvSpPr>
        <xdr:cNvPr id="175" name="【体育館・プール】&#10;有形固定資産減価償却率平均値テキスト">
          <a:extLst>
            <a:ext uri="{FF2B5EF4-FFF2-40B4-BE49-F238E27FC236}">
              <a16:creationId xmlns:a16="http://schemas.microsoft.com/office/drawing/2014/main" id="{348F5B8F-6888-4AE5-BDCC-32397BF13E9F}"/>
            </a:ext>
          </a:extLst>
        </xdr:cNvPr>
        <xdr:cNvSpPr txBox="1"/>
      </xdr:nvSpPr>
      <xdr:spPr>
        <a:xfrm>
          <a:off x="4212590" y="100323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63500</xdr:rowOff>
    </xdr:from>
    <xdr:to>
      <xdr:col>24</xdr:col>
      <xdr:colOff>114300</xdr:colOff>
      <xdr:row>59</xdr:row>
      <xdr:rowOff>165100</xdr:rowOff>
    </xdr:to>
    <xdr:sp macro="" textlink="">
      <xdr:nvSpPr>
        <xdr:cNvPr id="176" name="フローチャート: 判断 175">
          <a:extLst>
            <a:ext uri="{FF2B5EF4-FFF2-40B4-BE49-F238E27FC236}">
              <a16:creationId xmlns:a16="http://schemas.microsoft.com/office/drawing/2014/main" id="{0C0E3154-0715-4978-92C6-85E208C8CF1E}"/>
            </a:ext>
          </a:extLst>
        </xdr:cNvPr>
        <xdr:cNvSpPr/>
      </xdr:nvSpPr>
      <xdr:spPr>
        <a:xfrm>
          <a:off x="4131310" y="10175240"/>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57785</xdr:rowOff>
    </xdr:from>
    <xdr:to>
      <xdr:col>20</xdr:col>
      <xdr:colOff>38100</xdr:colOff>
      <xdr:row>59</xdr:row>
      <xdr:rowOff>159385</xdr:rowOff>
    </xdr:to>
    <xdr:sp macro="" textlink="">
      <xdr:nvSpPr>
        <xdr:cNvPr id="177" name="フローチャート: 判断 176">
          <a:extLst>
            <a:ext uri="{FF2B5EF4-FFF2-40B4-BE49-F238E27FC236}">
              <a16:creationId xmlns:a16="http://schemas.microsoft.com/office/drawing/2014/main" id="{D98500A8-D26A-4651-8567-3195D561AF56}"/>
            </a:ext>
          </a:extLst>
        </xdr:cNvPr>
        <xdr:cNvSpPr/>
      </xdr:nvSpPr>
      <xdr:spPr>
        <a:xfrm>
          <a:off x="3388360" y="10169525"/>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29210</xdr:rowOff>
    </xdr:from>
    <xdr:to>
      <xdr:col>15</xdr:col>
      <xdr:colOff>101600</xdr:colOff>
      <xdr:row>59</xdr:row>
      <xdr:rowOff>130810</xdr:rowOff>
    </xdr:to>
    <xdr:sp macro="" textlink="">
      <xdr:nvSpPr>
        <xdr:cNvPr id="178" name="フローチャート: 判断 177">
          <a:extLst>
            <a:ext uri="{FF2B5EF4-FFF2-40B4-BE49-F238E27FC236}">
              <a16:creationId xmlns:a16="http://schemas.microsoft.com/office/drawing/2014/main" id="{F157A3D1-D26C-483D-B03D-5C7D71EE6BC5}"/>
            </a:ext>
          </a:extLst>
        </xdr:cNvPr>
        <xdr:cNvSpPr/>
      </xdr:nvSpPr>
      <xdr:spPr>
        <a:xfrm>
          <a:off x="2571750" y="10142855"/>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10160</xdr:rowOff>
    </xdr:from>
    <xdr:to>
      <xdr:col>10</xdr:col>
      <xdr:colOff>165100</xdr:colOff>
      <xdr:row>59</xdr:row>
      <xdr:rowOff>111760</xdr:rowOff>
    </xdr:to>
    <xdr:sp macro="" textlink="">
      <xdr:nvSpPr>
        <xdr:cNvPr id="179" name="フローチャート: 判断 178">
          <a:extLst>
            <a:ext uri="{FF2B5EF4-FFF2-40B4-BE49-F238E27FC236}">
              <a16:creationId xmlns:a16="http://schemas.microsoft.com/office/drawing/2014/main" id="{399E52FA-3880-49F8-9B58-C3D89F91C100}"/>
            </a:ext>
          </a:extLst>
        </xdr:cNvPr>
        <xdr:cNvSpPr/>
      </xdr:nvSpPr>
      <xdr:spPr>
        <a:xfrm>
          <a:off x="1774190" y="10127615"/>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58</xdr:row>
      <xdr:rowOff>156845</xdr:rowOff>
    </xdr:from>
    <xdr:to>
      <xdr:col>6</xdr:col>
      <xdr:colOff>38100</xdr:colOff>
      <xdr:row>59</xdr:row>
      <xdr:rowOff>86995</xdr:rowOff>
    </xdr:to>
    <xdr:sp macro="" textlink="">
      <xdr:nvSpPr>
        <xdr:cNvPr id="180" name="フローチャート: 判断 179">
          <a:extLst>
            <a:ext uri="{FF2B5EF4-FFF2-40B4-BE49-F238E27FC236}">
              <a16:creationId xmlns:a16="http://schemas.microsoft.com/office/drawing/2014/main" id="{088BB30C-141E-4F51-B282-E3D816231100}"/>
            </a:ext>
          </a:extLst>
        </xdr:cNvPr>
        <xdr:cNvSpPr/>
      </xdr:nvSpPr>
      <xdr:spPr>
        <a:xfrm>
          <a:off x="988060" y="1010285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015008ED-2358-435C-895B-3C22012E8C79}"/>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FD3A1A1E-977D-493A-8109-451B5C0DD22D}"/>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8C69BB4F-358D-4356-B1B0-6B714AF272A1}"/>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6C01EF7C-0D21-40CA-A073-B94913AF2E24}"/>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A35073DD-F5B8-4576-B6EC-8E02887878B4}"/>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137795</xdr:rowOff>
    </xdr:from>
    <xdr:to>
      <xdr:col>24</xdr:col>
      <xdr:colOff>114300</xdr:colOff>
      <xdr:row>62</xdr:row>
      <xdr:rowOff>67945</xdr:rowOff>
    </xdr:to>
    <xdr:sp macro="" textlink="">
      <xdr:nvSpPr>
        <xdr:cNvPr id="186" name="楕円 185">
          <a:extLst>
            <a:ext uri="{FF2B5EF4-FFF2-40B4-BE49-F238E27FC236}">
              <a16:creationId xmlns:a16="http://schemas.microsoft.com/office/drawing/2014/main" id="{BAF3F2B3-884A-4781-8BAD-2EB4C27CA5E1}"/>
            </a:ext>
          </a:extLst>
        </xdr:cNvPr>
        <xdr:cNvSpPr/>
      </xdr:nvSpPr>
      <xdr:spPr>
        <a:xfrm>
          <a:off x="4131310" y="1059243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116222</xdr:rowOff>
    </xdr:from>
    <xdr:ext cx="405111" cy="259045"/>
    <xdr:sp macro="" textlink="">
      <xdr:nvSpPr>
        <xdr:cNvPr id="187" name="【体育館・プール】&#10;有形固定資産減価償却率該当値テキスト">
          <a:extLst>
            <a:ext uri="{FF2B5EF4-FFF2-40B4-BE49-F238E27FC236}">
              <a16:creationId xmlns:a16="http://schemas.microsoft.com/office/drawing/2014/main" id="{C588D862-27A5-4A28-A1BA-6732C9362D59}"/>
            </a:ext>
          </a:extLst>
        </xdr:cNvPr>
        <xdr:cNvSpPr txBox="1"/>
      </xdr:nvSpPr>
      <xdr:spPr>
        <a:xfrm>
          <a:off x="4212590" y="10574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111125</xdr:rowOff>
    </xdr:from>
    <xdr:to>
      <xdr:col>20</xdr:col>
      <xdr:colOff>38100</xdr:colOff>
      <xdr:row>62</xdr:row>
      <xdr:rowOff>41275</xdr:rowOff>
    </xdr:to>
    <xdr:sp macro="" textlink="">
      <xdr:nvSpPr>
        <xdr:cNvPr id="188" name="楕円 187">
          <a:extLst>
            <a:ext uri="{FF2B5EF4-FFF2-40B4-BE49-F238E27FC236}">
              <a16:creationId xmlns:a16="http://schemas.microsoft.com/office/drawing/2014/main" id="{1D624A03-F073-403D-96BA-8ADA07368D7D}"/>
            </a:ext>
          </a:extLst>
        </xdr:cNvPr>
        <xdr:cNvSpPr/>
      </xdr:nvSpPr>
      <xdr:spPr>
        <a:xfrm>
          <a:off x="3388360" y="1056957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161925</xdr:rowOff>
    </xdr:from>
    <xdr:to>
      <xdr:col>24</xdr:col>
      <xdr:colOff>63500</xdr:colOff>
      <xdr:row>62</xdr:row>
      <xdr:rowOff>17145</xdr:rowOff>
    </xdr:to>
    <xdr:cxnSp macro="">
      <xdr:nvCxnSpPr>
        <xdr:cNvPr id="189" name="直線コネクタ 188">
          <a:extLst>
            <a:ext uri="{FF2B5EF4-FFF2-40B4-BE49-F238E27FC236}">
              <a16:creationId xmlns:a16="http://schemas.microsoft.com/office/drawing/2014/main" id="{583EF050-902F-40B2-82D2-30ED7C805EE4}"/>
            </a:ext>
          </a:extLst>
        </xdr:cNvPr>
        <xdr:cNvCxnSpPr/>
      </xdr:nvCxnSpPr>
      <xdr:spPr>
        <a:xfrm>
          <a:off x="3431540" y="10622280"/>
          <a:ext cx="74295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82550</xdr:rowOff>
    </xdr:from>
    <xdr:to>
      <xdr:col>15</xdr:col>
      <xdr:colOff>101600</xdr:colOff>
      <xdr:row>62</xdr:row>
      <xdr:rowOff>12700</xdr:rowOff>
    </xdr:to>
    <xdr:sp macro="" textlink="">
      <xdr:nvSpPr>
        <xdr:cNvPr id="190" name="楕円 189">
          <a:extLst>
            <a:ext uri="{FF2B5EF4-FFF2-40B4-BE49-F238E27FC236}">
              <a16:creationId xmlns:a16="http://schemas.microsoft.com/office/drawing/2014/main" id="{D652104A-9D6A-4B9F-ACDB-55548E356CD0}"/>
            </a:ext>
          </a:extLst>
        </xdr:cNvPr>
        <xdr:cNvSpPr/>
      </xdr:nvSpPr>
      <xdr:spPr>
        <a:xfrm>
          <a:off x="2571750" y="1054290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133350</xdr:rowOff>
    </xdr:from>
    <xdr:to>
      <xdr:col>19</xdr:col>
      <xdr:colOff>177800</xdr:colOff>
      <xdr:row>61</xdr:row>
      <xdr:rowOff>161925</xdr:rowOff>
    </xdr:to>
    <xdr:cxnSp macro="">
      <xdr:nvCxnSpPr>
        <xdr:cNvPr id="191" name="直線コネクタ 190">
          <a:extLst>
            <a:ext uri="{FF2B5EF4-FFF2-40B4-BE49-F238E27FC236}">
              <a16:creationId xmlns:a16="http://schemas.microsoft.com/office/drawing/2014/main" id="{AEA59529-B107-4876-926C-732178752E4F}"/>
            </a:ext>
          </a:extLst>
        </xdr:cNvPr>
        <xdr:cNvCxnSpPr/>
      </xdr:nvCxnSpPr>
      <xdr:spPr>
        <a:xfrm>
          <a:off x="2626360" y="10587990"/>
          <a:ext cx="80518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90170</xdr:rowOff>
    </xdr:from>
    <xdr:to>
      <xdr:col>10</xdr:col>
      <xdr:colOff>165100</xdr:colOff>
      <xdr:row>62</xdr:row>
      <xdr:rowOff>20320</xdr:rowOff>
    </xdr:to>
    <xdr:sp macro="" textlink="">
      <xdr:nvSpPr>
        <xdr:cNvPr id="192" name="楕円 191">
          <a:extLst>
            <a:ext uri="{FF2B5EF4-FFF2-40B4-BE49-F238E27FC236}">
              <a16:creationId xmlns:a16="http://schemas.microsoft.com/office/drawing/2014/main" id="{579B0F4D-4E95-4338-81C8-CDF7D431227B}"/>
            </a:ext>
          </a:extLst>
        </xdr:cNvPr>
        <xdr:cNvSpPr/>
      </xdr:nvSpPr>
      <xdr:spPr>
        <a:xfrm>
          <a:off x="1774190" y="10552430"/>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133350</xdr:rowOff>
    </xdr:from>
    <xdr:to>
      <xdr:col>15</xdr:col>
      <xdr:colOff>50800</xdr:colOff>
      <xdr:row>61</xdr:row>
      <xdr:rowOff>140970</xdr:rowOff>
    </xdr:to>
    <xdr:cxnSp macro="">
      <xdr:nvCxnSpPr>
        <xdr:cNvPr id="193" name="直線コネクタ 192">
          <a:extLst>
            <a:ext uri="{FF2B5EF4-FFF2-40B4-BE49-F238E27FC236}">
              <a16:creationId xmlns:a16="http://schemas.microsoft.com/office/drawing/2014/main" id="{92D7F281-5E5E-4831-8197-C43A3345EC44}"/>
            </a:ext>
          </a:extLst>
        </xdr:cNvPr>
        <xdr:cNvCxnSpPr/>
      </xdr:nvCxnSpPr>
      <xdr:spPr>
        <a:xfrm flipV="1">
          <a:off x="1828800" y="10587990"/>
          <a:ext cx="79756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46355</xdr:rowOff>
    </xdr:from>
    <xdr:to>
      <xdr:col>6</xdr:col>
      <xdr:colOff>38100</xdr:colOff>
      <xdr:row>61</xdr:row>
      <xdr:rowOff>147955</xdr:rowOff>
    </xdr:to>
    <xdr:sp macro="" textlink="">
      <xdr:nvSpPr>
        <xdr:cNvPr id="194" name="楕円 193">
          <a:extLst>
            <a:ext uri="{FF2B5EF4-FFF2-40B4-BE49-F238E27FC236}">
              <a16:creationId xmlns:a16="http://schemas.microsoft.com/office/drawing/2014/main" id="{8E864797-6AE4-446E-88C8-6DAE118C29D6}"/>
            </a:ext>
          </a:extLst>
        </xdr:cNvPr>
        <xdr:cNvSpPr/>
      </xdr:nvSpPr>
      <xdr:spPr>
        <a:xfrm>
          <a:off x="988060" y="1050671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97155</xdr:rowOff>
    </xdr:from>
    <xdr:to>
      <xdr:col>10</xdr:col>
      <xdr:colOff>114300</xdr:colOff>
      <xdr:row>61</xdr:row>
      <xdr:rowOff>140970</xdr:rowOff>
    </xdr:to>
    <xdr:cxnSp macro="">
      <xdr:nvCxnSpPr>
        <xdr:cNvPr id="195" name="直線コネクタ 194">
          <a:extLst>
            <a:ext uri="{FF2B5EF4-FFF2-40B4-BE49-F238E27FC236}">
              <a16:creationId xmlns:a16="http://schemas.microsoft.com/office/drawing/2014/main" id="{ED435741-98C0-41D2-BFDA-4B3A892F1E35}"/>
            </a:ext>
          </a:extLst>
        </xdr:cNvPr>
        <xdr:cNvCxnSpPr/>
      </xdr:nvCxnSpPr>
      <xdr:spPr>
        <a:xfrm>
          <a:off x="1031240" y="10551795"/>
          <a:ext cx="79756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4462</xdr:rowOff>
    </xdr:from>
    <xdr:ext cx="405111" cy="259045"/>
    <xdr:sp macro="" textlink="">
      <xdr:nvSpPr>
        <xdr:cNvPr id="196" name="n_1aveValue【体育館・プール】&#10;有形固定資産減価償却率">
          <a:extLst>
            <a:ext uri="{FF2B5EF4-FFF2-40B4-BE49-F238E27FC236}">
              <a16:creationId xmlns:a16="http://schemas.microsoft.com/office/drawing/2014/main" id="{84B2803B-851B-4D9E-92C2-49F15F0E157F}"/>
            </a:ext>
          </a:extLst>
        </xdr:cNvPr>
        <xdr:cNvSpPr txBox="1"/>
      </xdr:nvSpPr>
      <xdr:spPr>
        <a:xfrm>
          <a:off x="3239144" y="9950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147337</xdr:rowOff>
    </xdr:from>
    <xdr:ext cx="405111" cy="259045"/>
    <xdr:sp macro="" textlink="">
      <xdr:nvSpPr>
        <xdr:cNvPr id="197" name="n_2aveValue【体育館・プール】&#10;有形固定資産減価償却率">
          <a:extLst>
            <a:ext uri="{FF2B5EF4-FFF2-40B4-BE49-F238E27FC236}">
              <a16:creationId xmlns:a16="http://schemas.microsoft.com/office/drawing/2014/main" id="{2010C268-DF51-4BB8-93E5-26EE3B53898D}"/>
            </a:ext>
          </a:extLst>
        </xdr:cNvPr>
        <xdr:cNvSpPr txBox="1"/>
      </xdr:nvSpPr>
      <xdr:spPr>
        <a:xfrm>
          <a:off x="2439044" y="9918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128287</xdr:rowOff>
    </xdr:from>
    <xdr:ext cx="405111" cy="259045"/>
    <xdr:sp macro="" textlink="">
      <xdr:nvSpPr>
        <xdr:cNvPr id="198" name="n_3aveValue【体育館・プール】&#10;有形固定資産減価償却率">
          <a:extLst>
            <a:ext uri="{FF2B5EF4-FFF2-40B4-BE49-F238E27FC236}">
              <a16:creationId xmlns:a16="http://schemas.microsoft.com/office/drawing/2014/main" id="{B22E7DD1-5EB9-4A78-AC1E-86E321BA36A4}"/>
            </a:ext>
          </a:extLst>
        </xdr:cNvPr>
        <xdr:cNvSpPr txBox="1"/>
      </xdr:nvSpPr>
      <xdr:spPr>
        <a:xfrm>
          <a:off x="1641484" y="9904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103522</xdr:rowOff>
    </xdr:from>
    <xdr:ext cx="405111" cy="259045"/>
    <xdr:sp macro="" textlink="">
      <xdr:nvSpPr>
        <xdr:cNvPr id="199" name="n_4aveValue【体育館・プール】&#10;有形固定資産減価償却率">
          <a:extLst>
            <a:ext uri="{FF2B5EF4-FFF2-40B4-BE49-F238E27FC236}">
              <a16:creationId xmlns:a16="http://schemas.microsoft.com/office/drawing/2014/main" id="{A076F89B-EDA6-42F7-88F1-5D183508B96F}"/>
            </a:ext>
          </a:extLst>
        </xdr:cNvPr>
        <xdr:cNvSpPr txBox="1"/>
      </xdr:nvSpPr>
      <xdr:spPr>
        <a:xfrm>
          <a:off x="855354" y="9874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32402</xdr:rowOff>
    </xdr:from>
    <xdr:ext cx="405111" cy="259045"/>
    <xdr:sp macro="" textlink="">
      <xdr:nvSpPr>
        <xdr:cNvPr id="200" name="n_1mainValue【体育館・プール】&#10;有形固定資産減価償却率">
          <a:extLst>
            <a:ext uri="{FF2B5EF4-FFF2-40B4-BE49-F238E27FC236}">
              <a16:creationId xmlns:a16="http://schemas.microsoft.com/office/drawing/2014/main" id="{7AEBAD3A-0E7D-4A6B-A23B-2418C329E9C3}"/>
            </a:ext>
          </a:extLst>
        </xdr:cNvPr>
        <xdr:cNvSpPr txBox="1"/>
      </xdr:nvSpPr>
      <xdr:spPr>
        <a:xfrm>
          <a:off x="3239144" y="10660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3827</xdr:rowOff>
    </xdr:from>
    <xdr:ext cx="405111" cy="259045"/>
    <xdr:sp macro="" textlink="">
      <xdr:nvSpPr>
        <xdr:cNvPr id="201" name="n_2mainValue【体育館・プール】&#10;有形固定資産減価償却率">
          <a:extLst>
            <a:ext uri="{FF2B5EF4-FFF2-40B4-BE49-F238E27FC236}">
              <a16:creationId xmlns:a16="http://schemas.microsoft.com/office/drawing/2014/main" id="{0EE66D0D-1D91-4870-99F1-2F8A71F2A272}"/>
            </a:ext>
          </a:extLst>
        </xdr:cNvPr>
        <xdr:cNvSpPr txBox="1"/>
      </xdr:nvSpPr>
      <xdr:spPr>
        <a:xfrm>
          <a:off x="2439044" y="10635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11447</xdr:rowOff>
    </xdr:from>
    <xdr:ext cx="405111" cy="259045"/>
    <xdr:sp macro="" textlink="">
      <xdr:nvSpPr>
        <xdr:cNvPr id="202" name="n_3mainValue【体育館・プール】&#10;有形固定資産減価償却率">
          <a:extLst>
            <a:ext uri="{FF2B5EF4-FFF2-40B4-BE49-F238E27FC236}">
              <a16:creationId xmlns:a16="http://schemas.microsoft.com/office/drawing/2014/main" id="{EE8B34A2-C327-4DF8-A513-A9E73CCE5F38}"/>
            </a:ext>
          </a:extLst>
        </xdr:cNvPr>
        <xdr:cNvSpPr txBox="1"/>
      </xdr:nvSpPr>
      <xdr:spPr>
        <a:xfrm>
          <a:off x="1641484" y="10645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139082</xdr:rowOff>
    </xdr:from>
    <xdr:ext cx="405111" cy="259045"/>
    <xdr:sp macro="" textlink="">
      <xdr:nvSpPr>
        <xdr:cNvPr id="203" name="n_4mainValue【体育館・プール】&#10;有形固定資産減価償却率">
          <a:extLst>
            <a:ext uri="{FF2B5EF4-FFF2-40B4-BE49-F238E27FC236}">
              <a16:creationId xmlns:a16="http://schemas.microsoft.com/office/drawing/2014/main" id="{2C8CFCC5-3945-407D-A255-4F9BB9F9CF0C}"/>
            </a:ext>
          </a:extLst>
        </xdr:cNvPr>
        <xdr:cNvSpPr txBox="1"/>
      </xdr:nvSpPr>
      <xdr:spPr>
        <a:xfrm>
          <a:off x="855354" y="10593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4" name="正方形/長方形 203">
          <a:extLst>
            <a:ext uri="{FF2B5EF4-FFF2-40B4-BE49-F238E27FC236}">
              <a16:creationId xmlns:a16="http://schemas.microsoft.com/office/drawing/2014/main" id="{DCB86E4C-726F-4573-9F37-1443D50B28D4}"/>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5" name="正方形/長方形 204">
          <a:extLst>
            <a:ext uri="{FF2B5EF4-FFF2-40B4-BE49-F238E27FC236}">
              <a16:creationId xmlns:a16="http://schemas.microsoft.com/office/drawing/2014/main" id="{B25AAB27-71AD-47C1-AD72-E094640ACD46}"/>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6" name="正方形/長方形 205">
          <a:extLst>
            <a:ext uri="{FF2B5EF4-FFF2-40B4-BE49-F238E27FC236}">
              <a16:creationId xmlns:a16="http://schemas.microsoft.com/office/drawing/2014/main" id="{04476E11-3906-4652-9996-A1687CD38F6E}"/>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7" name="正方形/長方形 206">
          <a:extLst>
            <a:ext uri="{FF2B5EF4-FFF2-40B4-BE49-F238E27FC236}">
              <a16:creationId xmlns:a16="http://schemas.microsoft.com/office/drawing/2014/main" id="{6F8B9A82-D07E-4271-9DAD-285872E03CCE}"/>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8" name="正方形/長方形 207">
          <a:extLst>
            <a:ext uri="{FF2B5EF4-FFF2-40B4-BE49-F238E27FC236}">
              <a16:creationId xmlns:a16="http://schemas.microsoft.com/office/drawing/2014/main" id="{0FECD348-DC88-4E50-9E0F-FB56E07955D2}"/>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9" name="正方形/長方形 208">
          <a:extLst>
            <a:ext uri="{FF2B5EF4-FFF2-40B4-BE49-F238E27FC236}">
              <a16:creationId xmlns:a16="http://schemas.microsoft.com/office/drawing/2014/main" id="{39085133-B79C-4365-8489-09230D2A88B1}"/>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0" name="正方形/長方形 209">
          <a:extLst>
            <a:ext uri="{FF2B5EF4-FFF2-40B4-BE49-F238E27FC236}">
              <a16:creationId xmlns:a16="http://schemas.microsoft.com/office/drawing/2014/main" id="{C3649199-209F-4C2F-90FA-40A82EF99EDB}"/>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1" name="正方形/長方形 210">
          <a:extLst>
            <a:ext uri="{FF2B5EF4-FFF2-40B4-BE49-F238E27FC236}">
              <a16:creationId xmlns:a16="http://schemas.microsoft.com/office/drawing/2014/main" id="{0167E566-8984-4BEA-A769-14D05B449465}"/>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2" name="テキスト ボックス 211">
          <a:extLst>
            <a:ext uri="{FF2B5EF4-FFF2-40B4-BE49-F238E27FC236}">
              <a16:creationId xmlns:a16="http://schemas.microsoft.com/office/drawing/2014/main" id="{F09BACC4-7E6A-47D7-8E4A-27E45E269509}"/>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3" name="直線コネクタ 212">
          <a:extLst>
            <a:ext uri="{FF2B5EF4-FFF2-40B4-BE49-F238E27FC236}">
              <a16:creationId xmlns:a16="http://schemas.microsoft.com/office/drawing/2014/main" id="{E8AC023E-8C44-4E48-83D8-E8D0691F7130}"/>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4" name="直線コネクタ 213">
          <a:extLst>
            <a:ext uri="{FF2B5EF4-FFF2-40B4-BE49-F238E27FC236}">
              <a16:creationId xmlns:a16="http://schemas.microsoft.com/office/drawing/2014/main" id="{F4840C95-68EB-4F63-8AE8-AD1573192351}"/>
            </a:ext>
          </a:extLst>
        </xdr:cNvPr>
        <xdr:cNvCxnSpPr/>
      </xdr:nvCxnSpPr>
      <xdr:spPr>
        <a:xfrm>
          <a:off x="5960110" y="109728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215" name="テキスト ボックス 214">
          <a:extLst>
            <a:ext uri="{FF2B5EF4-FFF2-40B4-BE49-F238E27FC236}">
              <a16:creationId xmlns:a16="http://schemas.microsoft.com/office/drawing/2014/main" id="{1855DCCB-0F83-4CAA-89B3-44F3DF2C709B}"/>
            </a:ext>
          </a:extLst>
        </xdr:cNvPr>
        <xdr:cNvSpPr txBox="1"/>
      </xdr:nvSpPr>
      <xdr:spPr>
        <a:xfrm>
          <a:off x="5527221" y="1082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6" name="直線コネクタ 215">
          <a:extLst>
            <a:ext uri="{FF2B5EF4-FFF2-40B4-BE49-F238E27FC236}">
              <a16:creationId xmlns:a16="http://schemas.microsoft.com/office/drawing/2014/main" id="{ACA12C83-DC30-457B-9ECF-E23BC6CBF178}"/>
            </a:ext>
          </a:extLst>
        </xdr:cNvPr>
        <xdr:cNvCxnSpPr/>
      </xdr:nvCxnSpPr>
      <xdr:spPr>
        <a:xfrm>
          <a:off x="5960110" y="105117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217" name="テキスト ボックス 216">
          <a:extLst>
            <a:ext uri="{FF2B5EF4-FFF2-40B4-BE49-F238E27FC236}">
              <a16:creationId xmlns:a16="http://schemas.microsoft.com/office/drawing/2014/main" id="{3924C47F-C1F6-4F3D-90FF-C147564E9D1C}"/>
            </a:ext>
          </a:extLst>
        </xdr:cNvPr>
        <xdr:cNvSpPr txBox="1"/>
      </xdr:nvSpPr>
      <xdr:spPr>
        <a:xfrm>
          <a:off x="5527221" y="1037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18" name="直線コネクタ 217">
          <a:extLst>
            <a:ext uri="{FF2B5EF4-FFF2-40B4-BE49-F238E27FC236}">
              <a16:creationId xmlns:a16="http://schemas.microsoft.com/office/drawing/2014/main" id="{2F2895A7-7647-42C8-BC6C-094C9E58AAC0}"/>
            </a:ext>
          </a:extLst>
        </xdr:cNvPr>
        <xdr:cNvCxnSpPr/>
      </xdr:nvCxnSpPr>
      <xdr:spPr>
        <a:xfrm>
          <a:off x="5960110" y="10058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219" name="テキスト ボックス 218">
          <a:extLst>
            <a:ext uri="{FF2B5EF4-FFF2-40B4-BE49-F238E27FC236}">
              <a16:creationId xmlns:a16="http://schemas.microsoft.com/office/drawing/2014/main" id="{3FD63C7B-D16A-4E67-92A1-272FC5710C6B}"/>
            </a:ext>
          </a:extLst>
        </xdr:cNvPr>
        <xdr:cNvSpPr txBox="1"/>
      </xdr:nvSpPr>
      <xdr:spPr>
        <a:xfrm>
          <a:off x="5527221" y="99142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0" name="直線コネクタ 219">
          <a:extLst>
            <a:ext uri="{FF2B5EF4-FFF2-40B4-BE49-F238E27FC236}">
              <a16:creationId xmlns:a16="http://schemas.microsoft.com/office/drawing/2014/main" id="{83D8C5F7-4AA5-46AD-B479-A41E804E8DDA}"/>
            </a:ext>
          </a:extLst>
        </xdr:cNvPr>
        <xdr:cNvCxnSpPr/>
      </xdr:nvCxnSpPr>
      <xdr:spPr>
        <a:xfrm>
          <a:off x="5960110" y="96012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221" name="テキスト ボックス 220">
          <a:extLst>
            <a:ext uri="{FF2B5EF4-FFF2-40B4-BE49-F238E27FC236}">
              <a16:creationId xmlns:a16="http://schemas.microsoft.com/office/drawing/2014/main" id="{5C7F7F7A-3DD9-449E-92FF-0DCDC49FFEF1}"/>
            </a:ext>
          </a:extLst>
        </xdr:cNvPr>
        <xdr:cNvSpPr txBox="1"/>
      </xdr:nvSpPr>
      <xdr:spPr>
        <a:xfrm>
          <a:off x="5527221" y="945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a:extLst>
            <a:ext uri="{FF2B5EF4-FFF2-40B4-BE49-F238E27FC236}">
              <a16:creationId xmlns:a16="http://schemas.microsoft.com/office/drawing/2014/main" id="{31022D10-F0A4-4997-AF78-00B9C962832A}"/>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3" name="テキスト ボックス 222">
          <a:extLst>
            <a:ext uri="{FF2B5EF4-FFF2-40B4-BE49-F238E27FC236}">
              <a16:creationId xmlns:a16="http://schemas.microsoft.com/office/drawing/2014/main" id="{B861789D-8055-438A-ADAD-A01BD0AA1889}"/>
            </a:ext>
          </a:extLst>
        </xdr:cNvPr>
        <xdr:cNvSpPr txBox="1"/>
      </xdr:nvSpPr>
      <xdr:spPr>
        <a:xfrm>
          <a:off x="5527221"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4" name="【体育館・プール】&#10;一人当たり面積グラフ枠">
          <a:extLst>
            <a:ext uri="{FF2B5EF4-FFF2-40B4-BE49-F238E27FC236}">
              <a16:creationId xmlns:a16="http://schemas.microsoft.com/office/drawing/2014/main" id="{8D000AE9-61F3-46D6-9441-A89023AE4A95}"/>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150876</xdr:rowOff>
    </xdr:from>
    <xdr:to>
      <xdr:col>54</xdr:col>
      <xdr:colOff>189865</xdr:colOff>
      <xdr:row>63</xdr:row>
      <xdr:rowOff>157734</xdr:rowOff>
    </xdr:to>
    <xdr:cxnSp macro="">
      <xdr:nvCxnSpPr>
        <xdr:cNvPr id="225" name="直線コネクタ 224">
          <a:extLst>
            <a:ext uri="{FF2B5EF4-FFF2-40B4-BE49-F238E27FC236}">
              <a16:creationId xmlns:a16="http://schemas.microsoft.com/office/drawing/2014/main" id="{E5174B3D-6586-4EFA-BDFA-56AB291DC90C}"/>
            </a:ext>
          </a:extLst>
        </xdr:cNvPr>
        <xdr:cNvCxnSpPr/>
      </xdr:nvCxnSpPr>
      <xdr:spPr>
        <a:xfrm flipV="1">
          <a:off x="9429115" y="9580626"/>
          <a:ext cx="0" cy="13803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161561</xdr:rowOff>
    </xdr:from>
    <xdr:ext cx="469744" cy="259045"/>
    <xdr:sp macro="" textlink="">
      <xdr:nvSpPr>
        <xdr:cNvPr id="226" name="【体育館・プール】&#10;一人当たり面積最小値テキスト">
          <a:extLst>
            <a:ext uri="{FF2B5EF4-FFF2-40B4-BE49-F238E27FC236}">
              <a16:creationId xmlns:a16="http://schemas.microsoft.com/office/drawing/2014/main" id="{3AC5F19E-1AE9-4C03-A21E-A0A29E8B7012}"/>
            </a:ext>
          </a:extLst>
        </xdr:cNvPr>
        <xdr:cNvSpPr txBox="1"/>
      </xdr:nvSpPr>
      <xdr:spPr>
        <a:xfrm>
          <a:off x="9467850" y="10964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157734</xdr:rowOff>
    </xdr:from>
    <xdr:to>
      <xdr:col>55</xdr:col>
      <xdr:colOff>88900</xdr:colOff>
      <xdr:row>63</xdr:row>
      <xdr:rowOff>157734</xdr:rowOff>
    </xdr:to>
    <xdr:cxnSp macro="">
      <xdr:nvCxnSpPr>
        <xdr:cNvPr id="227" name="直線コネクタ 226">
          <a:extLst>
            <a:ext uri="{FF2B5EF4-FFF2-40B4-BE49-F238E27FC236}">
              <a16:creationId xmlns:a16="http://schemas.microsoft.com/office/drawing/2014/main" id="{EC34FF6D-87D3-4BAB-8DED-06A1FEB955AD}"/>
            </a:ext>
          </a:extLst>
        </xdr:cNvPr>
        <xdr:cNvCxnSpPr/>
      </xdr:nvCxnSpPr>
      <xdr:spPr>
        <a:xfrm>
          <a:off x="9356090" y="10960989"/>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97553</xdr:rowOff>
    </xdr:from>
    <xdr:ext cx="469744" cy="259045"/>
    <xdr:sp macro="" textlink="">
      <xdr:nvSpPr>
        <xdr:cNvPr id="228" name="【体育館・プール】&#10;一人当たり面積最大値テキスト">
          <a:extLst>
            <a:ext uri="{FF2B5EF4-FFF2-40B4-BE49-F238E27FC236}">
              <a16:creationId xmlns:a16="http://schemas.microsoft.com/office/drawing/2014/main" id="{4B8F45AD-F3E8-4D75-89B7-6B12196BE907}"/>
            </a:ext>
          </a:extLst>
        </xdr:cNvPr>
        <xdr:cNvSpPr txBox="1"/>
      </xdr:nvSpPr>
      <xdr:spPr>
        <a:xfrm>
          <a:off x="9467850" y="9352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150876</xdr:rowOff>
    </xdr:from>
    <xdr:to>
      <xdr:col>55</xdr:col>
      <xdr:colOff>88900</xdr:colOff>
      <xdr:row>55</xdr:row>
      <xdr:rowOff>150876</xdr:rowOff>
    </xdr:to>
    <xdr:cxnSp macro="">
      <xdr:nvCxnSpPr>
        <xdr:cNvPr id="229" name="直線コネクタ 228">
          <a:extLst>
            <a:ext uri="{FF2B5EF4-FFF2-40B4-BE49-F238E27FC236}">
              <a16:creationId xmlns:a16="http://schemas.microsoft.com/office/drawing/2014/main" id="{E3CE06F8-D993-4759-8357-271938253B8F}"/>
            </a:ext>
          </a:extLst>
        </xdr:cNvPr>
        <xdr:cNvCxnSpPr/>
      </xdr:nvCxnSpPr>
      <xdr:spPr>
        <a:xfrm>
          <a:off x="9356090" y="9580626"/>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42943</xdr:rowOff>
    </xdr:from>
    <xdr:ext cx="469744" cy="259045"/>
    <xdr:sp macro="" textlink="">
      <xdr:nvSpPr>
        <xdr:cNvPr id="230" name="【体育館・プール】&#10;一人当たり面積平均値テキスト">
          <a:extLst>
            <a:ext uri="{FF2B5EF4-FFF2-40B4-BE49-F238E27FC236}">
              <a16:creationId xmlns:a16="http://schemas.microsoft.com/office/drawing/2014/main" id="{066909D3-4E09-4D72-89A1-68BDA8C31913}"/>
            </a:ext>
          </a:extLst>
        </xdr:cNvPr>
        <xdr:cNvSpPr txBox="1"/>
      </xdr:nvSpPr>
      <xdr:spPr>
        <a:xfrm>
          <a:off x="9467850" y="105032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20066</xdr:rowOff>
    </xdr:from>
    <xdr:to>
      <xdr:col>55</xdr:col>
      <xdr:colOff>50800</xdr:colOff>
      <xdr:row>62</xdr:row>
      <xdr:rowOff>121666</xdr:rowOff>
    </xdr:to>
    <xdr:sp macro="" textlink="">
      <xdr:nvSpPr>
        <xdr:cNvPr id="231" name="フローチャート: 判断 230">
          <a:extLst>
            <a:ext uri="{FF2B5EF4-FFF2-40B4-BE49-F238E27FC236}">
              <a16:creationId xmlns:a16="http://schemas.microsoft.com/office/drawing/2014/main" id="{ABCA5791-A7C4-4DF7-9362-62E7FF882150}"/>
            </a:ext>
          </a:extLst>
        </xdr:cNvPr>
        <xdr:cNvSpPr/>
      </xdr:nvSpPr>
      <xdr:spPr>
        <a:xfrm>
          <a:off x="9394190" y="10646156"/>
          <a:ext cx="9017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24638</xdr:rowOff>
    </xdr:from>
    <xdr:to>
      <xdr:col>50</xdr:col>
      <xdr:colOff>165100</xdr:colOff>
      <xdr:row>62</xdr:row>
      <xdr:rowOff>126238</xdr:rowOff>
    </xdr:to>
    <xdr:sp macro="" textlink="">
      <xdr:nvSpPr>
        <xdr:cNvPr id="232" name="フローチャート: 判断 231">
          <a:extLst>
            <a:ext uri="{FF2B5EF4-FFF2-40B4-BE49-F238E27FC236}">
              <a16:creationId xmlns:a16="http://schemas.microsoft.com/office/drawing/2014/main" id="{1605A4E6-C634-4C9C-BCDF-FF46D81D323F}"/>
            </a:ext>
          </a:extLst>
        </xdr:cNvPr>
        <xdr:cNvSpPr/>
      </xdr:nvSpPr>
      <xdr:spPr>
        <a:xfrm>
          <a:off x="8632190" y="10650728"/>
          <a:ext cx="10922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26924</xdr:rowOff>
    </xdr:from>
    <xdr:to>
      <xdr:col>46</xdr:col>
      <xdr:colOff>38100</xdr:colOff>
      <xdr:row>62</xdr:row>
      <xdr:rowOff>128524</xdr:rowOff>
    </xdr:to>
    <xdr:sp macro="" textlink="">
      <xdr:nvSpPr>
        <xdr:cNvPr id="233" name="フローチャート: 判断 232">
          <a:extLst>
            <a:ext uri="{FF2B5EF4-FFF2-40B4-BE49-F238E27FC236}">
              <a16:creationId xmlns:a16="http://schemas.microsoft.com/office/drawing/2014/main" id="{3E71A79C-4C2D-450B-ABBB-F94551F73DCD}"/>
            </a:ext>
          </a:extLst>
        </xdr:cNvPr>
        <xdr:cNvSpPr/>
      </xdr:nvSpPr>
      <xdr:spPr>
        <a:xfrm>
          <a:off x="7846060" y="10654919"/>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29210</xdr:rowOff>
    </xdr:from>
    <xdr:to>
      <xdr:col>41</xdr:col>
      <xdr:colOff>101600</xdr:colOff>
      <xdr:row>62</xdr:row>
      <xdr:rowOff>130810</xdr:rowOff>
    </xdr:to>
    <xdr:sp macro="" textlink="">
      <xdr:nvSpPr>
        <xdr:cNvPr id="234" name="フローチャート: 判断 233">
          <a:extLst>
            <a:ext uri="{FF2B5EF4-FFF2-40B4-BE49-F238E27FC236}">
              <a16:creationId xmlns:a16="http://schemas.microsoft.com/office/drawing/2014/main" id="{9991F11C-3DD2-4C3B-9943-32B6921F436F}"/>
            </a:ext>
          </a:extLst>
        </xdr:cNvPr>
        <xdr:cNvSpPr/>
      </xdr:nvSpPr>
      <xdr:spPr>
        <a:xfrm>
          <a:off x="7029450" y="10657205"/>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33782</xdr:rowOff>
    </xdr:from>
    <xdr:to>
      <xdr:col>36</xdr:col>
      <xdr:colOff>165100</xdr:colOff>
      <xdr:row>62</xdr:row>
      <xdr:rowOff>135382</xdr:rowOff>
    </xdr:to>
    <xdr:sp macro="" textlink="">
      <xdr:nvSpPr>
        <xdr:cNvPr id="235" name="フローチャート: 判断 234">
          <a:extLst>
            <a:ext uri="{FF2B5EF4-FFF2-40B4-BE49-F238E27FC236}">
              <a16:creationId xmlns:a16="http://schemas.microsoft.com/office/drawing/2014/main" id="{F359E2CA-8B91-44EA-9BFE-CCCCB5EAD862}"/>
            </a:ext>
          </a:extLst>
        </xdr:cNvPr>
        <xdr:cNvSpPr/>
      </xdr:nvSpPr>
      <xdr:spPr>
        <a:xfrm>
          <a:off x="6231890" y="10661777"/>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6" name="テキスト ボックス 235">
          <a:extLst>
            <a:ext uri="{FF2B5EF4-FFF2-40B4-BE49-F238E27FC236}">
              <a16:creationId xmlns:a16="http://schemas.microsoft.com/office/drawing/2014/main" id="{FA37CB66-CDDC-45D0-9B70-F9ADE6A2FF60}"/>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B703D51C-9DA9-4397-BFFB-C7665374360C}"/>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7A1702CF-53BE-4752-8B75-6A43F6CDD028}"/>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04258E4B-45AB-4D7F-9F82-536EBDBB27FE}"/>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DA9B338F-5551-453A-B0F9-88A71D95E4C8}"/>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118364</xdr:rowOff>
    </xdr:from>
    <xdr:to>
      <xdr:col>55</xdr:col>
      <xdr:colOff>50800</xdr:colOff>
      <xdr:row>63</xdr:row>
      <xdr:rowOff>48514</xdr:rowOff>
    </xdr:to>
    <xdr:sp macro="" textlink="">
      <xdr:nvSpPr>
        <xdr:cNvPr id="241" name="楕円 240">
          <a:extLst>
            <a:ext uri="{FF2B5EF4-FFF2-40B4-BE49-F238E27FC236}">
              <a16:creationId xmlns:a16="http://schemas.microsoft.com/office/drawing/2014/main" id="{316583EA-433A-4438-9AFE-0A2B403942C2}"/>
            </a:ext>
          </a:extLst>
        </xdr:cNvPr>
        <xdr:cNvSpPr/>
      </xdr:nvSpPr>
      <xdr:spPr>
        <a:xfrm>
          <a:off x="9394190" y="10750169"/>
          <a:ext cx="9017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96791</xdr:rowOff>
    </xdr:from>
    <xdr:ext cx="469744" cy="259045"/>
    <xdr:sp macro="" textlink="">
      <xdr:nvSpPr>
        <xdr:cNvPr id="242" name="【体育館・プール】&#10;一人当たり面積該当値テキスト">
          <a:extLst>
            <a:ext uri="{FF2B5EF4-FFF2-40B4-BE49-F238E27FC236}">
              <a16:creationId xmlns:a16="http://schemas.microsoft.com/office/drawing/2014/main" id="{973C8473-1562-408C-8F49-0A40331AA1DB}"/>
            </a:ext>
          </a:extLst>
        </xdr:cNvPr>
        <xdr:cNvSpPr txBox="1"/>
      </xdr:nvSpPr>
      <xdr:spPr>
        <a:xfrm>
          <a:off x="9467850" y="10722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120650</xdr:rowOff>
    </xdr:from>
    <xdr:to>
      <xdr:col>50</xdr:col>
      <xdr:colOff>165100</xdr:colOff>
      <xdr:row>63</xdr:row>
      <xdr:rowOff>50800</xdr:rowOff>
    </xdr:to>
    <xdr:sp macro="" textlink="">
      <xdr:nvSpPr>
        <xdr:cNvPr id="243" name="楕円 242">
          <a:extLst>
            <a:ext uri="{FF2B5EF4-FFF2-40B4-BE49-F238E27FC236}">
              <a16:creationId xmlns:a16="http://schemas.microsoft.com/office/drawing/2014/main" id="{6D394EC8-057F-4FEF-9260-930039044403}"/>
            </a:ext>
          </a:extLst>
        </xdr:cNvPr>
        <xdr:cNvSpPr/>
      </xdr:nvSpPr>
      <xdr:spPr>
        <a:xfrm>
          <a:off x="8632190" y="1075245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169164</xdr:rowOff>
    </xdr:from>
    <xdr:to>
      <xdr:col>55</xdr:col>
      <xdr:colOff>0</xdr:colOff>
      <xdr:row>63</xdr:row>
      <xdr:rowOff>0</xdr:rowOff>
    </xdr:to>
    <xdr:cxnSp macro="">
      <xdr:nvCxnSpPr>
        <xdr:cNvPr id="244" name="直線コネクタ 243">
          <a:extLst>
            <a:ext uri="{FF2B5EF4-FFF2-40B4-BE49-F238E27FC236}">
              <a16:creationId xmlns:a16="http://schemas.microsoft.com/office/drawing/2014/main" id="{83A2FD5D-8DD3-4EF1-963C-A59DD7347785}"/>
            </a:ext>
          </a:extLst>
        </xdr:cNvPr>
        <xdr:cNvCxnSpPr/>
      </xdr:nvCxnSpPr>
      <xdr:spPr>
        <a:xfrm flipV="1">
          <a:off x="8686800" y="10802874"/>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120650</xdr:rowOff>
    </xdr:from>
    <xdr:to>
      <xdr:col>46</xdr:col>
      <xdr:colOff>38100</xdr:colOff>
      <xdr:row>63</xdr:row>
      <xdr:rowOff>50800</xdr:rowOff>
    </xdr:to>
    <xdr:sp macro="" textlink="">
      <xdr:nvSpPr>
        <xdr:cNvPr id="245" name="楕円 244">
          <a:extLst>
            <a:ext uri="{FF2B5EF4-FFF2-40B4-BE49-F238E27FC236}">
              <a16:creationId xmlns:a16="http://schemas.microsoft.com/office/drawing/2014/main" id="{4D5EAA1A-DCB3-40FF-824C-24F7BFF20216}"/>
            </a:ext>
          </a:extLst>
        </xdr:cNvPr>
        <xdr:cNvSpPr/>
      </xdr:nvSpPr>
      <xdr:spPr>
        <a:xfrm>
          <a:off x="7846060" y="1075245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0</xdr:rowOff>
    </xdr:from>
    <xdr:to>
      <xdr:col>50</xdr:col>
      <xdr:colOff>114300</xdr:colOff>
      <xdr:row>63</xdr:row>
      <xdr:rowOff>0</xdr:rowOff>
    </xdr:to>
    <xdr:cxnSp macro="">
      <xdr:nvCxnSpPr>
        <xdr:cNvPr id="246" name="直線コネクタ 245">
          <a:extLst>
            <a:ext uri="{FF2B5EF4-FFF2-40B4-BE49-F238E27FC236}">
              <a16:creationId xmlns:a16="http://schemas.microsoft.com/office/drawing/2014/main" id="{89E43B8B-754D-4770-9D34-8E02D3268A69}"/>
            </a:ext>
          </a:extLst>
        </xdr:cNvPr>
        <xdr:cNvCxnSpPr/>
      </xdr:nvCxnSpPr>
      <xdr:spPr>
        <a:xfrm>
          <a:off x="7889240" y="1080135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168656</xdr:rowOff>
    </xdr:from>
    <xdr:to>
      <xdr:col>41</xdr:col>
      <xdr:colOff>101600</xdr:colOff>
      <xdr:row>63</xdr:row>
      <xdr:rowOff>98806</xdr:rowOff>
    </xdr:to>
    <xdr:sp macro="" textlink="">
      <xdr:nvSpPr>
        <xdr:cNvPr id="247" name="楕円 246">
          <a:extLst>
            <a:ext uri="{FF2B5EF4-FFF2-40B4-BE49-F238E27FC236}">
              <a16:creationId xmlns:a16="http://schemas.microsoft.com/office/drawing/2014/main" id="{23BF83C7-44C9-4703-B881-F8D619C2D176}"/>
            </a:ext>
          </a:extLst>
        </xdr:cNvPr>
        <xdr:cNvSpPr/>
      </xdr:nvSpPr>
      <xdr:spPr>
        <a:xfrm>
          <a:off x="7029450" y="10802366"/>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0</xdr:rowOff>
    </xdr:from>
    <xdr:to>
      <xdr:col>45</xdr:col>
      <xdr:colOff>177800</xdr:colOff>
      <xdr:row>63</xdr:row>
      <xdr:rowOff>48006</xdr:rowOff>
    </xdr:to>
    <xdr:cxnSp macro="">
      <xdr:nvCxnSpPr>
        <xdr:cNvPr id="248" name="直線コネクタ 247">
          <a:extLst>
            <a:ext uri="{FF2B5EF4-FFF2-40B4-BE49-F238E27FC236}">
              <a16:creationId xmlns:a16="http://schemas.microsoft.com/office/drawing/2014/main" id="{1F93A774-D5B1-413F-A70E-11CFEC23CBC6}"/>
            </a:ext>
          </a:extLst>
        </xdr:cNvPr>
        <xdr:cNvCxnSpPr/>
      </xdr:nvCxnSpPr>
      <xdr:spPr>
        <a:xfrm flipV="1">
          <a:off x="7084060" y="10801350"/>
          <a:ext cx="805180" cy="49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33782</xdr:rowOff>
    </xdr:from>
    <xdr:to>
      <xdr:col>36</xdr:col>
      <xdr:colOff>165100</xdr:colOff>
      <xdr:row>63</xdr:row>
      <xdr:rowOff>135382</xdr:rowOff>
    </xdr:to>
    <xdr:sp macro="" textlink="">
      <xdr:nvSpPr>
        <xdr:cNvPr id="249" name="楕円 248">
          <a:extLst>
            <a:ext uri="{FF2B5EF4-FFF2-40B4-BE49-F238E27FC236}">
              <a16:creationId xmlns:a16="http://schemas.microsoft.com/office/drawing/2014/main" id="{AABFA3A6-2EC8-4DB6-8C35-91F56D2F8CC2}"/>
            </a:ext>
          </a:extLst>
        </xdr:cNvPr>
        <xdr:cNvSpPr/>
      </xdr:nvSpPr>
      <xdr:spPr>
        <a:xfrm>
          <a:off x="6231890" y="10833227"/>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48006</xdr:rowOff>
    </xdr:from>
    <xdr:to>
      <xdr:col>41</xdr:col>
      <xdr:colOff>50800</xdr:colOff>
      <xdr:row>63</xdr:row>
      <xdr:rowOff>84582</xdr:rowOff>
    </xdr:to>
    <xdr:cxnSp macro="">
      <xdr:nvCxnSpPr>
        <xdr:cNvPr id="250" name="直線コネクタ 249">
          <a:extLst>
            <a:ext uri="{FF2B5EF4-FFF2-40B4-BE49-F238E27FC236}">
              <a16:creationId xmlns:a16="http://schemas.microsoft.com/office/drawing/2014/main" id="{A5B83185-7773-4790-9EE9-758D4A6D7045}"/>
            </a:ext>
          </a:extLst>
        </xdr:cNvPr>
        <xdr:cNvCxnSpPr/>
      </xdr:nvCxnSpPr>
      <xdr:spPr>
        <a:xfrm flipV="1">
          <a:off x="6286500" y="10851261"/>
          <a:ext cx="79756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142765</xdr:rowOff>
    </xdr:from>
    <xdr:ext cx="469744" cy="259045"/>
    <xdr:sp macro="" textlink="">
      <xdr:nvSpPr>
        <xdr:cNvPr id="251" name="n_1aveValue【体育館・プール】&#10;一人当たり面積">
          <a:extLst>
            <a:ext uri="{FF2B5EF4-FFF2-40B4-BE49-F238E27FC236}">
              <a16:creationId xmlns:a16="http://schemas.microsoft.com/office/drawing/2014/main" id="{E36EA958-BF84-4550-8DC8-2E2B5F2AC836}"/>
            </a:ext>
          </a:extLst>
        </xdr:cNvPr>
        <xdr:cNvSpPr txBox="1"/>
      </xdr:nvSpPr>
      <xdr:spPr>
        <a:xfrm>
          <a:off x="8454467" y="104278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145051</xdr:rowOff>
    </xdr:from>
    <xdr:ext cx="469744" cy="259045"/>
    <xdr:sp macro="" textlink="">
      <xdr:nvSpPr>
        <xdr:cNvPr id="252" name="n_2aveValue【体育館・プール】&#10;一人当たり面積">
          <a:extLst>
            <a:ext uri="{FF2B5EF4-FFF2-40B4-BE49-F238E27FC236}">
              <a16:creationId xmlns:a16="http://schemas.microsoft.com/office/drawing/2014/main" id="{04409DEB-F155-4912-9B27-81E555E3F0AF}"/>
            </a:ext>
          </a:extLst>
        </xdr:cNvPr>
        <xdr:cNvSpPr txBox="1"/>
      </xdr:nvSpPr>
      <xdr:spPr>
        <a:xfrm>
          <a:off x="7673417" y="10430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147337</xdr:rowOff>
    </xdr:from>
    <xdr:ext cx="469744" cy="259045"/>
    <xdr:sp macro="" textlink="">
      <xdr:nvSpPr>
        <xdr:cNvPr id="253" name="n_3aveValue【体育館・プール】&#10;一人当たり面積">
          <a:extLst>
            <a:ext uri="{FF2B5EF4-FFF2-40B4-BE49-F238E27FC236}">
              <a16:creationId xmlns:a16="http://schemas.microsoft.com/office/drawing/2014/main" id="{F65B242A-02B7-446F-9424-352D0DF29866}"/>
            </a:ext>
          </a:extLst>
        </xdr:cNvPr>
        <xdr:cNvSpPr txBox="1"/>
      </xdr:nvSpPr>
      <xdr:spPr>
        <a:xfrm>
          <a:off x="6866332" y="10432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151909</xdr:rowOff>
    </xdr:from>
    <xdr:ext cx="469744" cy="259045"/>
    <xdr:sp macro="" textlink="">
      <xdr:nvSpPr>
        <xdr:cNvPr id="254" name="n_4aveValue【体育館・プール】&#10;一人当たり面積">
          <a:extLst>
            <a:ext uri="{FF2B5EF4-FFF2-40B4-BE49-F238E27FC236}">
              <a16:creationId xmlns:a16="http://schemas.microsoft.com/office/drawing/2014/main" id="{CFAF4C5E-506E-484B-9710-08B93799AFCC}"/>
            </a:ext>
          </a:extLst>
        </xdr:cNvPr>
        <xdr:cNvSpPr txBox="1"/>
      </xdr:nvSpPr>
      <xdr:spPr>
        <a:xfrm>
          <a:off x="6068772" y="10438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41927</xdr:rowOff>
    </xdr:from>
    <xdr:ext cx="469744" cy="259045"/>
    <xdr:sp macro="" textlink="">
      <xdr:nvSpPr>
        <xdr:cNvPr id="255" name="n_1mainValue【体育館・プール】&#10;一人当たり面積">
          <a:extLst>
            <a:ext uri="{FF2B5EF4-FFF2-40B4-BE49-F238E27FC236}">
              <a16:creationId xmlns:a16="http://schemas.microsoft.com/office/drawing/2014/main" id="{F9D029EA-0735-4CCB-AF1F-3E71F28C2394}"/>
            </a:ext>
          </a:extLst>
        </xdr:cNvPr>
        <xdr:cNvSpPr txBox="1"/>
      </xdr:nvSpPr>
      <xdr:spPr>
        <a:xfrm>
          <a:off x="8454467" y="10845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41927</xdr:rowOff>
    </xdr:from>
    <xdr:ext cx="469744" cy="259045"/>
    <xdr:sp macro="" textlink="">
      <xdr:nvSpPr>
        <xdr:cNvPr id="256" name="n_2mainValue【体育館・プール】&#10;一人当たり面積">
          <a:extLst>
            <a:ext uri="{FF2B5EF4-FFF2-40B4-BE49-F238E27FC236}">
              <a16:creationId xmlns:a16="http://schemas.microsoft.com/office/drawing/2014/main" id="{B5F6D895-42EB-4649-8B0B-724A85DAF40D}"/>
            </a:ext>
          </a:extLst>
        </xdr:cNvPr>
        <xdr:cNvSpPr txBox="1"/>
      </xdr:nvSpPr>
      <xdr:spPr>
        <a:xfrm>
          <a:off x="7673417" y="10845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89933</xdr:rowOff>
    </xdr:from>
    <xdr:ext cx="469744" cy="259045"/>
    <xdr:sp macro="" textlink="">
      <xdr:nvSpPr>
        <xdr:cNvPr id="257" name="n_3mainValue【体育館・プール】&#10;一人当たり面積">
          <a:extLst>
            <a:ext uri="{FF2B5EF4-FFF2-40B4-BE49-F238E27FC236}">
              <a16:creationId xmlns:a16="http://schemas.microsoft.com/office/drawing/2014/main" id="{D248229F-DE61-4C91-BF6A-51E762E036C6}"/>
            </a:ext>
          </a:extLst>
        </xdr:cNvPr>
        <xdr:cNvSpPr txBox="1"/>
      </xdr:nvSpPr>
      <xdr:spPr>
        <a:xfrm>
          <a:off x="6866332" y="10895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126509</xdr:rowOff>
    </xdr:from>
    <xdr:ext cx="469744" cy="259045"/>
    <xdr:sp macro="" textlink="">
      <xdr:nvSpPr>
        <xdr:cNvPr id="258" name="n_4mainValue【体育館・プール】&#10;一人当たり面積">
          <a:extLst>
            <a:ext uri="{FF2B5EF4-FFF2-40B4-BE49-F238E27FC236}">
              <a16:creationId xmlns:a16="http://schemas.microsoft.com/office/drawing/2014/main" id="{A1453FDA-4819-4391-9ADE-C06549AC15D6}"/>
            </a:ext>
          </a:extLst>
        </xdr:cNvPr>
        <xdr:cNvSpPr txBox="1"/>
      </xdr:nvSpPr>
      <xdr:spPr>
        <a:xfrm>
          <a:off x="6068772" y="10931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9" name="正方形/長方形 258">
          <a:extLst>
            <a:ext uri="{FF2B5EF4-FFF2-40B4-BE49-F238E27FC236}">
              <a16:creationId xmlns:a16="http://schemas.microsoft.com/office/drawing/2014/main" id="{EDCA823D-0010-4C10-A5BD-6DE6B74FB57E}"/>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0" name="正方形/長方形 259">
          <a:extLst>
            <a:ext uri="{FF2B5EF4-FFF2-40B4-BE49-F238E27FC236}">
              <a16:creationId xmlns:a16="http://schemas.microsoft.com/office/drawing/2014/main" id="{B0467032-4BA4-44A9-A656-AD0C0D3A296B}"/>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1" name="正方形/長方形 260">
          <a:extLst>
            <a:ext uri="{FF2B5EF4-FFF2-40B4-BE49-F238E27FC236}">
              <a16:creationId xmlns:a16="http://schemas.microsoft.com/office/drawing/2014/main" id="{BA30AFF3-2344-406D-A97C-A05F18AC9C93}"/>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2" name="正方形/長方形 261">
          <a:extLst>
            <a:ext uri="{FF2B5EF4-FFF2-40B4-BE49-F238E27FC236}">
              <a16:creationId xmlns:a16="http://schemas.microsoft.com/office/drawing/2014/main" id="{2FFF3098-5FEA-4488-98D7-1FA83C37B4CE}"/>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3" name="正方形/長方形 262">
          <a:extLst>
            <a:ext uri="{FF2B5EF4-FFF2-40B4-BE49-F238E27FC236}">
              <a16:creationId xmlns:a16="http://schemas.microsoft.com/office/drawing/2014/main" id="{04EE92E0-443D-4447-A139-DCBF1140226D}"/>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4" name="正方形/長方形 263">
          <a:extLst>
            <a:ext uri="{FF2B5EF4-FFF2-40B4-BE49-F238E27FC236}">
              <a16:creationId xmlns:a16="http://schemas.microsoft.com/office/drawing/2014/main" id="{732B3F29-A80C-4976-8405-B21E4CA583D1}"/>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5" name="正方形/長方形 264">
          <a:extLst>
            <a:ext uri="{FF2B5EF4-FFF2-40B4-BE49-F238E27FC236}">
              <a16:creationId xmlns:a16="http://schemas.microsoft.com/office/drawing/2014/main" id="{4B9B403C-2DF5-4266-9D88-DCEC07E18F30}"/>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6" name="正方形/長方形 265">
          <a:extLst>
            <a:ext uri="{FF2B5EF4-FFF2-40B4-BE49-F238E27FC236}">
              <a16:creationId xmlns:a16="http://schemas.microsoft.com/office/drawing/2014/main" id="{1DD36A53-4147-4CF7-A07B-0ADB35B47EBC}"/>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7" name="テキスト ボックス 266">
          <a:extLst>
            <a:ext uri="{FF2B5EF4-FFF2-40B4-BE49-F238E27FC236}">
              <a16:creationId xmlns:a16="http://schemas.microsoft.com/office/drawing/2014/main" id="{618E393A-E477-445A-B18A-D0BB4CAA3420}"/>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8" name="直線コネクタ 267">
          <a:extLst>
            <a:ext uri="{FF2B5EF4-FFF2-40B4-BE49-F238E27FC236}">
              <a16:creationId xmlns:a16="http://schemas.microsoft.com/office/drawing/2014/main" id="{C31463B9-8B20-4E74-8C0A-E7269916B8A1}"/>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9" name="テキスト ボックス 268">
          <a:extLst>
            <a:ext uri="{FF2B5EF4-FFF2-40B4-BE49-F238E27FC236}">
              <a16:creationId xmlns:a16="http://schemas.microsoft.com/office/drawing/2014/main" id="{77C55B6D-FCAD-4742-BCFA-0D43C5E0D4EA}"/>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0" name="直線コネクタ 269">
          <a:extLst>
            <a:ext uri="{FF2B5EF4-FFF2-40B4-BE49-F238E27FC236}">
              <a16:creationId xmlns:a16="http://schemas.microsoft.com/office/drawing/2014/main" id="{5BAEA12E-59B6-49C1-BFC0-653B29F1C83E}"/>
            </a:ext>
          </a:extLst>
        </xdr:cNvPr>
        <xdr:cNvCxnSpPr/>
      </xdr:nvCxnSpPr>
      <xdr:spPr>
        <a:xfrm>
          <a:off x="685800" y="1478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67327</xdr:rowOff>
    </xdr:from>
    <xdr:ext cx="467179" cy="259045"/>
    <xdr:sp macro="" textlink="">
      <xdr:nvSpPr>
        <xdr:cNvPr id="271" name="テキスト ボックス 270">
          <a:extLst>
            <a:ext uri="{FF2B5EF4-FFF2-40B4-BE49-F238E27FC236}">
              <a16:creationId xmlns:a16="http://schemas.microsoft.com/office/drawing/2014/main" id="{A545431C-5E09-4974-B91A-472865939C11}"/>
            </a:ext>
          </a:extLst>
        </xdr:cNvPr>
        <xdr:cNvSpPr txBox="1"/>
      </xdr:nvSpPr>
      <xdr:spPr>
        <a:xfrm>
          <a:off x="273866" y="1463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2" name="直線コネクタ 271">
          <a:extLst>
            <a:ext uri="{FF2B5EF4-FFF2-40B4-BE49-F238E27FC236}">
              <a16:creationId xmlns:a16="http://schemas.microsoft.com/office/drawing/2014/main" id="{4090A0AF-AE1B-4BE3-8CF2-899C77263354}"/>
            </a:ext>
          </a:extLst>
        </xdr:cNvPr>
        <xdr:cNvCxnSpPr/>
      </xdr:nvCxnSpPr>
      <xdr:spPr>
        <a:xfrm>
          <a:off x="685800" y="1432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73" name="テキスト ボックス 272">
          <a:extLst>
            <a:ext uri="{FF2B5EF4-FFF2-40B4-BE49-F238E27FC236}">
              <a16:creationId xmlns:a16="http://schemas.microsoft.com/office/drawing/2014/main" id="{E84BE146-9334-4170-B48B-77ECCDADB0DA}"/>
            </a:ext>
          </a:extLst>
        </xdr:cNvPr>
        <xdr:cNvSpPr txBox="1"/>
      </xdr:nvSpPr>
      <xdr:spPr>
        <a:xfrm>
          <a:off x="343701" y="141852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74" name="直線コネクタ 273">
          <a:extLst>
            <a:ext uri="{FF2B5EF4-FFF2-40B4-BE49-F238E27FC236}">
              <a16:creationId xmlns:a16="http://schemas.microsoft.com/office/drawing/2014/main" id="{EA7360D5-A9F2-49BD-8A51-A76649938C97}"/>
            </a:ext>
          </a:extLst>
        </xdr:cNvPr>
        <xdr:cNvCxnSpPr/>
      </xdr:nvCxnSpPr>
      <xdr:spPr>
        <a:xfrm>
          <a:off x="685800" y="1386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75" name="テキスト ボックス 274">
          <a:extLst>
            <a:ext uri="{FF2B5EF4-FFF2-40B4-BE49-F238E27FC236}">
              <a16:creationId xmlns:a16="http://schemas.microsoft.com/office/drawing/2014/main" id="{1E1A0E87-974E-42A6-A8A8-0D86D9C57466}"/>
            </a:ext>
          </a:extLst>
        </xdr:cNvPr>
        <xdr:cNvSpPr txBox="1"/>
      </xdr:nvSpPr>
      <xdr:spPr>
        <a:xfrm>
          <a:off x="343701" y="137280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76" name="直線コネクタ 275">
          <a:extLst>
            <a:ext uri="{FF2B5EF4-FFF2-40B4-BE49-F238E27FC236}">
              <a16:creationId xmlns:a16="http://schemas.microsoft.com/office/drawing/2014/main" id="{A82F5450-A9A0-4628-97CE-40089C427B9F}"/>
            </a:ext>
          </a:extLst>
        </xdr:cNvPr>
        <xdr:cNvCxnSpPr/>
      </xdr:nvCxnSpPr>
      <xdr:spPr>
        <a:xfrm>
          <a:off x="685800" y="1341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77" name="テキスト ボックス 276">
          <a:extLst>
            <a:ext uri="{FF2B5EF4-FFF2-40B4-BE49-F238E27FC236}">
              <a16:creationId xmlns:a16="http://schemas.microsoft.com/office/drawing/2014/main" id="{A1404429-EE35-4C3F-8B79-2970B1197D09}"/>
            </a:ext>
          </a:extLst>
        </xdr:cNvPr>
        <xdr:cNvSpPr txBox="1"/>
      </xdr:nvSpPr>
      <xdr:spPr>
        <a:xfrm>
          <a:off x="343701" y="132670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78" name="直線コネクタ 277">
          <a:extLst>
            <a:ext uri="{FF2B5EF4-FFF2-40B4-BE49-F238E27FC236}">
              <a16:creationId xmlns:a16="http://schemas.microsoft.com/office/drawing/2014/main" id="{9FEF8D78-66CE-4DC2-8D57-51BF26D2745D}"/>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79" name="テキスト ボックス 278">
          <a:extLst>
            <a:ext uri="{FF2B5EF4-FFF2-40B4-BE49-F238E27FC236}">
              <a16:creationId xmlns:a16="http://schemas.microsoft.com/office/drawing/2014/main" id="{146CFD6E-B5D1-4CE8-A9C6-537FDE0B75EE}"/>
            </a:ext>
          </a:extLst>
        </xdr:cNvPr>
        <xdr:cNvSpPr txBox="1"/>
      </xdr:nvSpPr>
      <xdr:spPr>
        <a:xfrm>
          <a:off x="343701" y="12813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0" name="【福祉施設】&#10;有形固定資産減価償却率グラフ枠">
          <a:extLst>
            <a:ext uri="{FF2B5EF4-FFF2-40B4-BE49-F238E27FC236}">
              <a16:creationId xmlns:a16="http://schemas.microsoft.com/office/drawing/2014/main" id="{999B8A2A-479F-4894-8078-478DE0E60E77}"/>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22098</xdr:rowOff>
    </xdr:from>
    <xdr:to>
      <xdr:col>24</xdr:col>
      <xdr:colOff>62865</xdr:colOff>
      <xdr:row>85</xdr:row>
      <xdr:rowOff>95250</xdr:rowOff>
    </xdr:to>
    <xdr:cxnSp macro="">
      <xdr:nvCxnSpPr>
        <xdr:cNvPr id="281" name="直線コネクタ 280">
          <a:extLst>
            <a:ext uri="{FF2B5EF4-FFF2-40B4-BE49-F238E27FC236}">
              <a16:creationId xmlns:a16="http://schemas.microsoft.com/office/drawing/2014/main" id="{864FFC0D-E9F1-48D6-9662-118C42102AEE}"/>
            </a:ext>
          </a:extLst>
        </xdr:cNvPr>
        <xdr:cNvCxnSpPr/>
      </xdr:nvCxnSpPr>
      <xdr:spPr>
        <a:xfrm flipV="1">
          <a:off x="4173855" y="13391388"/>
          <a:ext cx="0" cy="1273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99077</xdr:rowOff>
    </xdr:from>
    <xdr:ext cx="405111" cy="259045"/>
    <xdr:sp macro="" textlink="">
      <xdr:nvSpPr>
        <xdr:cNvPr id="282" name="【福祉施設】&#10;有形固定資産減価償却率最小値テキスト">
          <a:extLst>
            <a:ext uri="{FF2B5EF4-FFF2-40B4-BE49-F238E27FC236}">
              <a16:creationId xmlns:a16="http://schemas.microsoft.com/office/drawing/2014/main" id="{CD5DC842-38A3-45B8-AC2E-830767E13196}"/>
            </a:ext>
          </a:extLst>
        </xdr:cNvPr>
        <xdr:cNvSpPr txBox="1"/>
      </xdr:nvSpPr>
      <xdr:spPr>
        <a:xfrm>
          <a:off x="4212590" y="14668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95250</xdr:rowOff>
    </xdr:from>
    <xdr:to>
      <xdr:col>24</xdr:col>
      <xdr:colOff>152400</xdr:colOff>
      <xdr:row>85</xdr:row>
      <xdr:rowOff>95250</xdr:rowOff>
    </xdr:to>
    <xdr:cxnSp macro="">
      <xdr:nvCxnSpPr>
        <xdr:cNvPr id="283" name="直線コネクタ 282">
          <a:extLst>
            <a:ext uri="{FF2B5EF4-FFF2-40B4-BE49-F238E27FC236}">
              <a16:creationId xmlns:a16="http://schemas.microsoft.com/office/drawing/2014/main" id="{725B7208-8FEF-4F63-8674-501F446EC9BF}"/>
            </a:ext>
          </a:extLst>
        </xdr:cNvPr>
        <xdr:cNvCxnSpPr/>
      </xdr:nvCxnSpPr>
      <xdr:spPr>
        <a:xfrm>
          <a:off x="4112260" y="146646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140225</xdr:rowOff>
    </xdr:from>
    <xdr:ext cx="405111" cy="259045"/>
    <xdr:sp macro="" textlink="">
      <xdr:nvSpPr>
        <xdr:cNvPr id="284" name="【福祉施設】&#10;有形固定資産減価償却率最大値テキスト">
          <a:extLst>
            <a:ext uri="{FF2B5EF4-FFF2-40B4-BE49-F238E27FC236}">
              <a16:creationId xmlns:a16="http://schemas.microsoft.com/office/drawing/2014/main" id="{40EDDA3E-E1FE-454E-B4C2-50DB6912C2F6}"/>
            </a:ext>
          </a:extLst>
        </xdr:cNvPr>
        <xdr:cNvSpPr txBox="1"/>
      </xdr:nvSpPr>
      <xdr:spPr>
        <a:xfrm>
          <a:off x="4212590" y="13166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22098</xdr:rowOff>
    </xdr:from>
    <xdr:to>
      <xdr:col>24</xdr:col>
      <xdr:colOff>152400</xdr:colOff>
      <xdr:row>78</xdr:row>
      <xdr:rowOff>22098</xdr:rowOff>
    </xdr:to>
    <xdr:cxnSp macro="">
      <xdr:nvCxnSpPr>
        <xdr:cNvPr id="285" name="直線コネクタ 284">
          <a:extLst>
            <a:ext uri="{FF2B5EF4-FFF2-40B4-BE49-F238E27FC236}">
              <a16:creationId xmlns:a16="http://schemas.microsoft.com/office/drawing/2014/main" id="{6FB6CB39-2716-4745-AFBB-FBEC3FF793A9}"/>
            </a:ext>
          </a:extLst>
        </xdr:cNvPr>
        <xdr:cNvCxnSpPr/>
      </xdr:nvCxnSpPr>
      <xdr:spPr>
        <a:xfrm>
          <a:off x="4112260" y="1339138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79</xdr:row>
      <xdr:rowOff>131335</xdr:rowOff>
    </xdr:from>
    <xdr:ext cx="405111" cy="259045"/>
    <xdr:sp macro="" textlink="">
      <xdr:nvSpPr>
        <xdr:cNvPr id="286" name="【福祉施設】&#10;有形固定資産減価償却率平均値テキスト">
          <a:extLst>
            <a:ext uri="{FF2B5EF4-FFF2-40B4-BE49-F238E27FC236}">
              <a16:creationId xmlns:a16="http://schemas.microsoft.com/office/drawing/2014/main" id="{AA42F656-E271-4EE2-9AA6-719ED30987C6}"/>
            </a:ext>
          </a:extLst>
        </xdr:cNvPr>
        <xdr:cNvSpPr txBox="1"/>
      </xdr:nvSpPr>
      <xdr:spPr>
        <a:xfrm>
          <a:off x="4212590" y="1367969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108458</xdr:rowOff>
    </xdr:from>
    <xdr:to>
      <xdr:col>24</xdr:col>
      <xdr:colOff>114300</xdr:colOff>
      <xdr:row>81</xdr:row>
      <xdr:rowOff>38608</xdr:rowOff>
    </xdr:to>
    <xdr:sp macro="" textlink="">
      <xdr:nvSpPr>
        <xdr:cNvPr id="287" name="フローチャート: 判断 286">
          <a:extLst>
            <a:ext uri="{FF2B5EF4-FFF2-40B4-BE49-F238E27FC236}">
              <a16:creationId xmlns:a16="http://schemas.microsoft.com/office/drawing/2014/main" id="{03855D00-EDCA-4F64-9C0F-A606D4719ABE}"/>
            </a:ext>
          </a:extLst>
        </xdr:cNvPr>
        <xdr:cNvSpPr/>
      </xdr:nvSpPr>
      <xdr:spPr>
        <a:xfrm>
          <a:off x="4131310" y="1382255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74168</xdr:rowOff>
    </xdr:from>
    <xdr:to>
      <xdr:col>20</xdr:col>
      <xdr:colOff>38100</xdr:colOff>
      <xdr:row>81</xdr:row>
      <xdr:rowOff>4318</xdr:rowOff>
    </xdr:to>
    <xdr:sp macro="" textlink="">
      <xdr:nvSpPr>
        <xdr:cNvPr id="288" name="フローチャート: 判断 287">
          <a:extLst>
            <a:ext uri="{FF2B5EF4-FFF2-40B4-BE49-F238E27FC236}">
              <a16:creationId xmlns:a16="http://schemas.microsoft.com/office/drawing/2014/main" id="{FCCD90AD-BE42-4900-8D6F-AA05C062EFAA}"/>
            </a:ext>
          </a:extLst>
        </xdr:cNvPr>
        <xdr:cNvSpPr/>
      </xdr:nvSpPr>
      <xdr:spPr>
        <a:xfrm>
          <a:off x="3388360" y="13790168"/>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39878</xdr:rowOff>
    </xdr:from>
    <xdr:to>
      <xdr:col>15</xdr:col>
      <xdr:colOff>101600</xdr:colOff>
      <xdr:row>80</xdr:row>
      <xdr:rowOff>141478</xdr:rowOff>
    </xdr:to>
    <xdr:sp macro="" textlink="">
      <xdr:nvSpPr>
        <xdr:cNvPr id="289" name="フローチャート: 判断 288">
          <a:extLst>
            <a:ext uri="{FF2B5EF4-FFF2-40B4-BE49-F238E27FC236}">
              <a16:creationId xmlns:a16="http://schemas.microsoft.com/office/drawing/2014/main" id="{FFF3EDAF-F738-41D3-A587-F76A1ECFFA1A}"/>
            </a:ext>
          </a:extLst>
        </xdr:cNvPr>
        <xdr:cNvSpPr/>
      </xdr:nvSpPr>
      <xdr:spPr>
        <a:xfrm>
          <a:off x="2571750" y="13755878"/>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12446</xdr:rowOff>
    </xdr:from>
    <xdr:to>
      <xdr:col>10</xdr:col>
      <xdr:colOff>165100</xdr:colOff>
      <xdr:row>80</xdr:row>
      <xdr:rowOff>114046</xdr:rowOff>
    </xdr:to>
    <xdr:sp macro="" textlink="">
      <xdr:nvSpPr>
        <xdr:cNvPr id="290" name="フローチャート: 判断 289">
          <a:extLst>
            <a:ext uri="{FF2B5EF4-FFF2-40B4-BE49-F238E27FC236}">
              <a16:creationId xmlns:a16="http://schemas.microsoft.com/office/drawing/2014/main" id="{0F4CF0B9-0338-4B22-869D-50752C29FC55}"/>
            </a:ext>
          </a:extLst>
        </xdr:cNvPr>
        <xdr:cNvSpPr/>
      </xdr:nvSpPr>
      <xdr:spPr>
        <a:xfrm>
          <a:off x="1774190" y="13732256"/>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79</xdr:row>
      <xdr:rowOff>147320</xdr:rowOff>
    </xdr:from>
    <xdr:to>
      <xdr:col>6</xdr:col>
      <xdr:colOff>38100</xdr:colOff>
      <xdr:row>80</xdr:row>
      <xdr:rowOff>77470</xdr:rowOff>
    </xdr:to>
    <xdr:sp macro="" textlink="">
      <xdr:nvSpPr>
        <xdr:cNvPr id="291" name="フローチャート: 判断 290">
          <a:extLst>
            <a:ext uri="{FF2B5EF4-FFF2-40B4-BE49-F238E27FC236}">
              <a16:creationId xmlns:a16="http://schemas.microsoft.com/office/drawing/2014/main" id="{70ED1FD7-2C22-43D8-9440-745A1E1032ED}"/>
            </a:ext>
          </a:extLst>
        </xdr:cNvPr>
        <xdr:cNvSpPr/>
      </xdr:nvSpPr>
      <xdr:spPr>
        <a:xfrm>
          <a:off x="988060" y="1368996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2" name="テキスト ボックス 291">
          <a:extLst>
            <a:ext uri="{FF2B5EF4-FFF2-40B4-BE49-F238E27FC236}">
              <a16:creationId xmlns:a16="http://schemas.microsoft.com/office/drawing/2014/main" id="{1E6412BD-0F22-4224-818C-FC6F5E0C6302}"/>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3" name="テキスト ボックス 292">
          <a:extLst>
            <a:ext uri="{FF2B5EF4-FFF2-40B4-BE49-F238E27FC236}">
              <a16:creationId xmlns:a16="http://schemas.microsoft.com/office/drawing/2014/main" id="{2B4CB0D1-3838-46EB-B84E-6689A3FF6B3D}"/>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4" name="テキスト ボックス 293">
          <a:extLst>
            <a:ext uri="{FF2B5EF4-FFF2-40B4-BE49-F238E27FC236}">
              <a16:creationId xmlns:a16="http://schemas.microsoft.com/office/drawing/2014/main" id="{EDA82132-BADC-48E7-B87A-CDDC8DBEC2F8}"/>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5" name="テキスト ボックス 294">
          <a:extLst>
            <a:ext uri="{FF2B5EF4-FFF2-40B4-BE49-F238E27FC236}">
              <a16:creationId xmlns:a16="http://schemas.microsoft.com/office/drawing/2014/main" id="{25CB2EB5-4AB5-4DDB-B641-3EA04215DDBC}"/>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E933090D-993C-445C-A2A4-2DBBF94120C0}"/>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7874</xdr:rowOff>
    </xdr:from>
    <xdr:to>
      <xdr:col>24</xdr:col>
      <xdr:colOff>114300</xdr:colOff>
      <xdr:row>82</xdr:row>
      <xdr:rowOff>109474</xdr:rowOff>
    </xdr:to>
    <xdr:sp macro="" textlink="">
      <xdr:nvSpPr>
        <xdr:cNvPr id="297" name="楕円 296">
          <a:extLst>
            <a:ext uri="{FF2B5EF4-FFF2-40B4-BE49-F238E27FC236}">
              <a16:creationId xmlns:a16="http://schemas.microsoft.com/office/drawing/2014/main" id="{DFC26E9A-0512-43E5-8CCF-AFC1FF23CA0F}"/>
            </a:ext>
          </a:extLst>
        </xdr:cNvPr>
        <xdr:cNvSpPr/>
      </xdr:nvSpPr>
      <xdr:spPr>
        <a:xfrm>
          <a:off x="4131310" y="14068679"/>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157751</xdr:rowOff>
    </xdr:from>
    <xdr:ext cx="405111" cy="259045"/>
    <xdr:sp macro="" textlink="">
      <xdr:nvSpPr>
        <xdr:cNvPr id="298" name="【福祉施設】&#10;有形固定資産減価償却率該当値テキスト">
          <a:extLst>
            <a:ext uri="{FF2B5EF4-FFF2-40B4-BE49-F238E27FC236}">
              <a16:creationId xmlns:a16="http://schemas.microsoft.com/office/drawing/2014/main" id="{9FA09E90-BA3B-4191-8E69-DB85D0FB25C7}"/>
            </a:ext>
          </a:extLst>
        </xdr:cNvPr>
        <xdr:cNvSpPr txBox="1"/>
      </xdr:nvSpPr>
      <xdr:spPr>
        <a:xfrm>
          <a:off x="4212590" y="140471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154178</xdr:rowOff>
    </xdr:from>
    <xdr:to>
      <xdr:col>20</xdr:col>
      <xdr:colOff>38100</xdr:colOff>
      <xdr:row>82</xdr:row>
      <xdr:rowOff>84328</xdr:rowOff>
    </xdr:to>
    <xdr:sp macro="" textlink="">
      <xdr:nvSpPr>
        <xdr:cNvPr id="299" name="楕円 298">
          <a:extLst>
            <a:ext uri="{FF2B5EF4-FFF2-40B4-BE49-F238E27FC236}">
              <a16:creationId xmlns:a16="http://schemas.microsoft.com/office/drawing/2014/main" id="{FD6207FF-6F94-471E-B95A-4F2FCA8C263C}"/>
            </a:ext>
          </a:extLst>
        </xdr:cNvPr>
        <xdr:cNvSpPr/>
      </xdr:nvSpPr>
      <xdr:spPr>
        <a:xfrm>
          <a:off x="3388360" y="14041628"/>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33528</xdr:rowOff>
    </xdr:from>
    <xdr:to>
      <xdr:col>24</xdr:col>
      <xdr:colOff>63500</xdr:colOff>
      <xdr:row>82</xdr:row>
      <xdr:rowOff>58674</xdr:rowOff>
    </xdr:to>
    <xdr:cxnSp macro="">
      <xdr:nvCxnSpPr>
        <xdr:cNvPr id="300" name="直線コネクタ 299">
          <a:extLst>
            <a:ext uri="{FF2B5EF4-FFF2-40B4-BE49-F238E27FC236}">
              <a16:creationId xmlns:a16="http://schemas.microsoft.com/office/drawing/2014/main" id="{F76BC072-C593-4896-B027-153283481663}"/>
            </a:ext>
          </a:extLst>
        </xdr:cNvPr>
        <xdr:cNvCxnSpPr/>
      </xdr:nvCxnSpPr>
      <xdr:spPr>
        <a:xfrm>
          <a:off x="3431540" y="14090523"/>
          <a:ext cx="742950" cy="23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135889</xdr:rowOff>
    </xdr:from>
    <xdr:to>
      <xdr:col>15</xdr:col>
      <xdr:colOff>101600</xdr:colOff>
      <xdr:row>82</xdr:row>
      <xdr:rowOff>66039</xdr:rowOff>
    </xdr:to>
    <xdr:sp macro="" textlink="">
      <xdr:nvSpPr>
        <xdr:cNvPr id="301" name="楕円 300">
          <a:extLst>
            <a:ext uri="{FF2B5EF4-FFF2-40B4-BE49-F238E27FC236}">
              <a16:creationId xmlns:a16="http://schemas.microsoft.com/office/drawing/2014/main" id="{5539DFFF-75C7-4839-BF39-ACB6EE2B4ACE}"/>
            </a:ext>
          </a:extLst>
        </xdr:cNvPr>
        <xdr:cNvSpPr/>
      </xdr:nvSpPr>
      <xdr:spPr>
        <a:xfrm>
          <a:off x="2571750" y="14019529"/>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15239</xdr:rowOff>
    </xdr:from>
    <xdr:to>
      <xdr:col>19</xdr:col>
      <xdr:colOff>177800</xdr:colOff>
      <xdr:row>82</xdr:row>
      <xdr:rowOff>33528</xdr:rowOff>
    </xdr:to>
    <xdr:cxnSp macro="">
      <xdr:nvCxnSpPr>
        <xdr:cNvPr id="302" name="直線コネクタ 301">
          <a:extLst>
            <a:ext uri="{FF2B5EF4-FFF2-40B4-BE49-F238E27FC236}">
              <a16:creationId xmlns:a16="http://schemas.microsoft.com/office/drawing/2014/main" id="{2FFFD496-A7C8-44D6-B6A5-DF84E23970F6}"/>
            </a:ext>
          </a:extLst>
        </xdr:cNvPr>
        <xdr:cNvCxnSpPr/>
      </xdr:nvCxnSpPr>
      <xdr:spPr>
        <a:xfrm>
          <a:off x="2626360" y="14077949"/>
          <a:ext cx="805180" cy="12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151892</xdr:rowOff>
    </xdr:from>
    <xdr:to>
      <xdr:col>10</xdr:col>
      <xdr:colOff>165100</xdr:colOff>
      <xdr:row>85</xdr:row>
      <xdr:rowOff>82042</xdr:rowOff>
    </xdr:to>
    <xdr:sp macro="" textlink="">
      <xdr:nvSpPr>
        <xdr:cNvPr id="303" name="楕円 302">
          <a:extLst>
            <a:ext uri="{FF2B5EF4-FFF2-40B4-BE49-F238E27FC236}">
              <a16:creationId xmlns:a16="http://schemas.microsoft.com/office/drawing/2014/main" id="{61748DF8-1540-4359-8191-38F5F5644E59}"/>
            </a:ext>
          </a:extLst>
        </xdr:cNvPr>
        <xdr:cNvSpPr/>
      </xdr:nvSpPr>
      <xdr:spPr>
        <a:xfrm>
          <a:off x="1774190" y="14553692"/>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15239</xdr:rowOff>
    </xdr:from>
    <xdr:to>
      <xdr:col>15</xdr:col>
      <xdr:colOff>50800</xdr:colOff>
      <xdr:row>85</xdr:row>
      <xdr:rowOff>31242</xdr:rowOff>
    </xdr:to>
    <xdr:cxnSp macro="">
      <xdr:nvCxnSpPr>
        <xdr:cNvPr id="304" name="直線コネクタ 303">
          <a:extLst>
            <a:ext uri="{FF2B5EF4-FFF2-40B4-BE49-F238E27FC236}">
              <a16:creationId xmlns:a16="http://schemas.microsoft.com/office/drawing/2014/main" id="{FD08A19C-8B28-4608-9193-493D995B318D}"/>
            </a:ext>
          </a:extLst>
        </xdr:cNvPr>
        <xdr:cNvCxnSpPr/>
      </xdr:nvCxnSpPr>
      <xdr:spPr>
        <a:xfrm flipV="1">
          <a:off x="1828800" y="14077949"/>
          <a:ext cx="797560" cy="524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62737</xdr:rowOff>
    </xdr:from>
    <xdr:to>
      <xdr:col>6</xdr:col>
      <xdr:colOff>38100</xdr:colOff>
      <xdr:row>84</xdr:row>
      <xdr:rowOff>164337</xdr:rowOff>
    </xdr:to>
    <xdr:sp macro="" textlink="">
      <xdr:nvSpPr>
        <xdr:cNvPr id="305" name="楕円 304">
          <a:extLst>
            <a:ext uri="{FF2B5EF4-FFF2-40B4-BE49-F238E27FC236}">
              <a16:creationId xmlns:a16="http://schemas.microsoft.com/office/drawing/2014/main" id="{4F3592A9-3794-4D7B-BDB2-61786C3F31F5}"/>
            </a:ext>
          </a:extLst>
        </xdr:cNvPr>
        <xdr:cNvSpPr/>
      </xdr:nvSpPr>
      <xdr:spPr>
        <a:xfrm>
          <a:off x="988060" y="14460727"/>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113537</xdr:rowOff>
    </xdr:from>
    <xdr:to>
      <xdr:col>10</xdr:col>
      <xdr:colOff>114300</xdr:colOff>
      <xdr:row>85</xdr:row>
      <xdr:rowOff>31242</xdr:rowOff>
    </xdr:to>
    <xdr:cxnSp macro="">
      <xdr:nvCxnSpPr>
        <xdr:cNvPr id="306" name="直線コネクタ 305">
          <a:extLst>
            <a:ext uri="{FF2B5EF4-FFF2-40B4-BE49-F238E27FC236}">
              <a16:creationId xmlns:a16="http://schemas.microsoft.com/office/drawing/2014/main" id="{A8AB4C05-00FA-4A3C-AE08-2314F8C7AAE2}"/>
            </a:ext>
          </a:extLst>
        </xdr:cNvPr>
        <xdr:cNvCxnSpPr/>
      </xdr:nvCxnSpPr>
      <xdr:spPr>
        <a:xfrm>
          <a:off x="1031240" y="14515337"/>
          <a:ext cx="797560" cy="87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20845</xdr:rowOff>
    </xdr:from>
    <xdr:ext cx="405111" cy="259045"/>
    <xdr:sp macro="" textlink="">
      <xdr:nvSpPr>
        <xdr:cNvPr id="307" name="n_1aveValue【福祉施設】&#10;有形固定資産減価償却率">
          <a:extLst>
            <a:ext uri="{FF2B5EF4-FFF2-40B4-BE49-F238E27FC236}">
              <a16:creationId xmlns:a16="http://schemas.microsoft.com/office/drawing/2014/main" id="{18B0C8DF-F7A6-4F1D-A2DD-7B8CDFC66D8C}"/>
            </a:ext>
          </a:extLst>
        </xdr:cNvPr>
        <xdr:cNvSpPr txBox="1"/>
      </xdr:nvSpPr>
      <xdr:spPr>
        <a:xfrm>
          <a:off x="3239144" y="135615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158005</xdr:rowOff>
    </xdr:from>
    <xdr:ext cx="405111" cy="259045"/>
    <xdr:sp macro="" textlink="">
      <xdr:nvSpPr>
        <xdr:cNvPr id="308" name="n_2aveValue【福祉施設】&#10;有形固定資産減価償却率">
          <a:extLst>
            <a:ext uri="{FF2B5EF4-FFF2-40B4-BE49-F238E27FC236}">
              <a16:creationId xmlns:a16="http://schemas.microsoft.com/office/drawing/2014/main" id="{600F963E-677B-40D5-A746-4B64B141AA75}"/>
            </a:ext>
          </a:extLst>
        </xdr:cNvPr>
        <xdr:cNvSpPr txBox="1"/>
      </xdr:nvSpPr>
      <xdr:spPr>
        <a:xfrm>
          <a:off x="2439044" y="13533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130573</xdr:rowOff>
    </xdr:from>
    <xdr:ext cx="405111" cy="259045"/>
    <xdr:sp macro="" textlink="">
      <xdr:nvSpPr>
        <xdr:cNvPr id="309" name="n_3aveValue【福祉施設】&#10;有形固定資産減価償却率">
          <a:extLst>
            <a:ext uri="{FF2B5EF4-FFF2-40B4-BE49-F238E27FC236}">
              <a16:creationId xmlns:a16="http://schemas.microsoft.com/office/drawing/2014/main" id="{AB96D767-7DFB-4E66-A65E-920A4D1B641D}"/>
            </a:ext>
          </a:extLst>
        </xdr:cNvPr>
        <xdr:cNvSpPr txBox="1"/>
      </xdr:nvSpPr>
      <xdr:spPr>
        <a:xfrm>
          <a:off x="1641484" y="13507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78</xdr:row>
      <xdr:rowOff>93997</xdr:rowOff>
    </xdr:from>
    <xdr:ext cx="405111" cy="259045"/>
    <xdr:sp macro="" textlink="">
      <xdr:nvSpPr>
        <xdr:cNvPr id="310" name="n_4aveValue【福祉施設】&#10;有形固定資産減価償却率">
          <a:extLst>
            <a:ext uri="{FF2B5EF4-FFF2-40B4-BE49-F238E27FC236}">
              <a16:creationId xmlns:a16="http://schemas.microsoft.com/office/drawing/2014/main" id="{63BD57BD-0C4F-44BE-AADE-EDD818135E1C}"/>
            </a:ext>
          </a:extLst>
        </xdr:cNvPr>
        <xdr:cNvSpPr txBox="1"/>
      </xdr:nvSpPr>
      <xdr:spPr>
        <a:xfrm>
          <a:off x="855354" y="13470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82</xdr:row>
      <xdr:rowOff>75455</xdr:rowOff>
    </xdr:from>
    <xdr:ext cx="405111" cy="259045"/>
    <xdr:sp macro="" textlink="">
      <xdr:nvSpPr>
        <xdr:cNvPr id="311" name="n_1mainValue【福祉施設】&#10;有形固定資産減価償却率">
          <a:extLst>
            <a:ext uri="{FF2B5EF4-FFF2-40B4-BE49-F238E27FC236}">
              <a16:creationId xmlns:a16="http://schemas.microsoft.com/office/drawing/2014/main" id="{5B7BB656-4C71-47EF-BF7E-F1C0AA2900D5}"/>
            </a:ext>
          </a:extLst>
        </xdr:cNvPr>
        <xdr:cNvSpPr txBox="1"/>
      </xdr:nvSpPr>
      <xdr:spPr>
        <a:xfrm>
          <a:off x="3239144" y="141343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57166</xdr:rowOff>
    </xdr:from>
    <xdr:ext cx="405111" cy="259045"/>
    <xdr:sp macro="" textlink="">
      <xdr:nvSpPr>
        <xdr:cNvPr id="312" name="n_2mainValue【福祉施設】&#10;有形固定資産減価償却率">
          <a:extLst>
            <a:ext uri="{FF2B5EF4-FFF2-40B4-BE49-F238E27FC236}">
              <a16:creationId xmlns:a16="http://schemas.microsoft.com/office/drawing/2014/main" id="{296C5E9B-624C-4135-8E64-8B36FCDDB0E8}"/>
            </a:ext>
          </a:extLst>
        </xdr:cNvPr>
        <xdr:cNvSpPr txBox="1"/>
      </xdr:nvSpPr>
      <xdr:spPr>
        <a:xfrm>
          <a:off x="2439044" y="14112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73169</xdr:rowOff>
    </xdr:from>
    <xdr:ext cx="405111" cy="259045"/>
    <xdr:sp macro="" textlink="">
      <xdr:nvSpPr>
        <xdr:cNvPr id="313" name="n_3mainValue【福祉施設】&#10;有形固定資産減価償却率">
          <a:extLst>
            <a:ext uri="{FF2B5EF4-FFF2-40B4-BE49-F238E27FC236}">
              <a16:creationId xmlns:a16="http://schemas.microsoft.com/office/drawing/2014/main" id="{D1EA6C52-E971-44A7-B42F-B7A1A22032C0}"/>
            </a:ext>
          </a:extLst>
        </xdr:cNvPr>
        <xdr:cNvSpPr txBox="1"/>
      </xdr:nvSpPr>
      <xdr:spPr>
        <a:xfrm>
          <a:off x="1641484" y="14646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155464</xdr:rowOff>
    </xdr:from>
    <xdr:ext cx="405111" cy="259045"/>
    <xdr:sp macro="" textlink="">
      <xdr:nvSpPr>
        <xdr:cNvPr id="314" name="n_4mainValue【福祉施設】&#10;有形固定資産減価償却率">
          <a:extLst>
            <a:ext uri="{FF2B5EF4-FFF2-40B4-BE49-F238E27FC236}">
              <a16:creationId xmlns:a16="http://schemas.microsoft.com/office/drawing/2014/main" id="{1DE248D2-A92C-4EF8-A029-EF9196BAB282}"/>
            </a:ext>
          </a:extLst>
        </xdr:cNvPr>
        <xdr:cNvSpPr txBox="1"/>
      </xdr:nvSpPr>
      <xdr:spPr>
        <a:xfrm>
          <a:off x="855354" y="145572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5" name="正方形/長方形 314">
          <a:extLst>
            <a:ext uri="{FF2B5EF4-FFF2-40B4-BE49-F238E27FC236}">
              <a16:creationId xmlns:a16="http://schemas.microsoft.com/office/drawing/2014/main" id="{BA92D32F-222A-46F7-A982-5905F32BE338}"/>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6" name="正方形/長方形 315">
          <a:extLst>
            <a:ext uri="{FF2B5EF4-FFF2-40B4-BE49-F238E27FC236}">
              <a16:creationId xmlns:a16="http://schemas.microsoft.com/office/drawing/2014/main" id="{9020C700-3B83-4709-9AC6-1B8C634E7775}"/>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7" name="正方形/長方形 316">
          <a:extLst>
            <a:ext uri="{FF2B5EF4-FFF2-40B4-BE49-F238E27FC236}">
              <a16:creationId xmlns:a16="http://schemas.microsoft.com/office/drawing/2014/main" id="{FBE38378-6548-488C-A57D-E9B0466527AA}"/>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18" name="正方形/長方形 317">
          <a:extLst>
            <a:ext uri="{FF2B5EF4-FFF2-40B4-BE49-F238E27FC236}">
              <a16:creationId xmlns:a16="http://schemas.microsoft.com/office/drawing/2014/main" id="{AE83EF56-5A9B-4CFC-A644-DEBF22462181}"/>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19" name="正方形/長方形 318">
          <a:extLst>
            <a:ext uri="{FF2B5EF4-FFF2-40B4-BE49-F238E27FC236}">
              <a16:creationId xmlns:a16="http://schemas.microsoft.com/office/drawing/2014/main" id="{064F59A7-0ADD-41E1-9797-8A63776D42E9}"/>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0" name="正方形/長方形 319">
          <a:extLst>
            <a:ext uri="{FF2B5EF4-FFF2-40B4-BE49-F238E27FC236}">
              <a16:creationId xmlns:a16="http://schemas.microsoft.com/office/drawing/2014/main" id="{169EF565-66BA-4C35-8C9A-AEE667321EF6}"/>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1" name="正方形/長方形 320">
          <a:extLst>
            <a:ext uri="{FF2B5EF4-FFF2-40B4-BE49-F238E27FC236}">
              <a16:creationId xmlns:a16="http://schemas.microsoft.com/office/drawing/2014/main" id="{E2DB0388-5A57-42C1-8C33-F42A2044E1DC}"/>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2" name="正方形/長方形 321">
          <a:extLst>
            <a:ext uri="{FF2B5EF4-FFF2-40B4-BE49-F238E27FC236}">
              <a16:creationId xmlns:a16="http://schemas.microsoft.com/office/drawing/2014/main" id="{C95C8D84-9561-44BD-9551-A4D5D8BFCE6E}"/>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3" name="テキスト ボックス 322">
          <a:extLst>
            <a:ext uri="{FF2B5EF4-FFF2-40B4-BE49-F238E27FC236}">
              <a16:creationId xmlns:a16="http://schemas.microsoft.com/office/drawing/2014/main" id="{983C37C1-1C3B-4EE2-BFA6-E14C07D5D3AF}"/>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4" name="直線コネクタ 323">
          <a:extLst>
            <a:ext uri="{FF2B5EF4-FFF2-40B4-BE49-F238E27FC236}">
              <a16:creationId xmlns:a16="http://schemas.microsoft.com/office/drawing/2014/main" id="{E934A786-3EEF-46B7-BEC9-3CEA255366BA}"/>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25" name="直線コネクタ 324">
          <a:extLst>
            <a:ext uri="{FF2B5EF4-FFF2-40B4-BE49-F238E27FC236}">
              <a16:creationId xmlns:a16="http://schemas.microsoft.com/office/drawing/2014/main" id="{40DBA7DB-6E26-4558-A015-FBB12C752780}"/>
            </a:ext>
          </a:extLst>
        </xdr:cNvPr>
        <xdr:cNvCxnSpPr/>
      </xdr:nvCxnSpPr>
      <xdr:spPr>
        <a:xfrm>
          <a:off x="5960110" y="14917239"/>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26" name="テキスト ボックス 325">
          <a:extLst>
            <a:ext uri="{FF2B5EF4-FFF2-40B4-BE49-F238E27FC236}">
              <a16:creationId xmlns:a16="http://schemas.microsoft.com/office/drawing/2014/main" id="{1112BDB4-8C03-4DF6-BF75-3E5AD839601B}"/>
            </a:ext>
          </a:extLst>
        </xdr:cNvPr>
        <xdr:cNvSpPr txBox="1"/>
      </xdr:nvSpPr>
      <xdr:spPr>
        <a:xfrm>
          <a:off x="5527221"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27" name="直線コネクタ 326">
          <a:extLst>
            <a:ext uri="{FF2B5EF4-FFF2-40B4-BE49-F238E27FC236}">
              <a16:creationId xmlns:a16="http://schemas.microsoft.com/office/drawing/2014/main" id="{2E284816-DD23-43F3-8FDE-9E0D43A83122}"/>
            </a:ext>
          </a:extLst>
        </xdr:cNvPr>
        <xdr:cNvCxnSpPr/>
      </xdr:nvCxnSpPr>
      <xdr:spPr>
        <a:xfrm>
          <a:off x="5960110" y="14590667"/>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28" name="テキスト ボックス 327">
          <a:extLst>
            <a:ext uri="{FF2B5EF4-FFF2-40B4-BE49-F238E27FC236}">
              <a16:creationId xmlns:a16="http://schemas.microsoft.com/office/drawing/2014/main" id="{D88FA894-8891-411D-915A-5E303C4AB336}"/>
            </a:ext>
          </a:extLst>
        </xdr:cNvPr>
        <xdr:cNvSpPr txBox="1"/>
      </xdr:nvSpPr>
      <xdr:spPr>
        <a:xfrm>
          <a:off x="5527221" y="1444653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29" name="直線コネクタ 328">
          <a:extLst>
            <a:ext uri="{FF2B5EF4-FFF2-40B4-BE49-F238E27FC236}">
              <a16:creationId xmlns:a16="http://schemas.microsoft.com/office/drawing/2014/main" id="{8C8115F5-1BD1-4518-B765-2A0C98DB8726}"/>
            </a:ext>
          </a:extLst>
        </xdr:cNvPr>
        <xdr:cNvCxnSpPr/>
      </xdr:nvCxnSpPr>
      <xdr:spPr>
        <a:xfrm>
          <a:off x="5960110" y="14258381"/>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0" name="テキスト ボックス 329">
          <a:extLst>
            <a:ext uri="{FF2B5EF4-FFF2-40B4-BE49-F238E27FC236}">
              <a16:creationId xmlns:a16="http://schemas.microsoft.com/office/drawing/2014/main" id="{9A136BA6-5C5A-47D8-9825-FEF2460A7479}"/>
            </a:ext>
          </a:extLst>
        </xdr:cNvPr>
        <xdr:cNvSpPr txBox="1"/>
      </xdr:nvSpPr>
      <xdr:spPr>
        <a:xfrm>
          <a:off x="5527221" y="1411425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1" name="直線コネクタ 330">
          <a:extLst>
            <a:ext uri="{FF2B5EF4-FFF2-40B4-BE49-F238E27FC236}">
              <a16:creationId xmlns:a16="http://schemas.microsoft.com/office/drawing/2014/main" id="{B1C1FDB8-A641-483D-B928-CC0B4D945EAD}"/>
            </a:ext>
          </a:extLst>
        </xdr:cNvPr>
        <xdr:cNvCxnSpPr/>
      </xdr:nvCxnSpPr>
      <xdr:spPr>
        <a:xfrm>
          <a:off x="5960110" y="13935619"/>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2" name="テキスト ボックス 331">
          <a:extLst>
            <a:ext uri="{FF2B5EF4-FFF2-40B4-BE49-F238E27FC236}">
              <a16:creationId xmlns:a16="http://schemas.microsoft.com/office/drawing/2014/main" id="{A600F0D2-2FF7-4186-A1E9-FD64CDCD28A4}"/>
            </a:ext>
          </a:extLst>
        </xdr:cNvPr>
        <xdr:cNvSpPr txBox="1"/>
      </xdr:nvSpPr>
      <xdr:spPr>
        <a:xfrm>
          <a:off x="55272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33" name="直線コネクタ 332">
          <a:extLst>
            <a:ext uri="{FF2B5EF4-FFF2-40B4-BE49-F238E27FC236}">
              <a16:creationId xmlns:a16="http://schemas.microsoft.com/office/drawing/2014/main" id="{2F880AAC-2204-4392-ABD1-53770D7F2FA2}"/>
            </a:ext>
          </a:extLst>
        </xdr:cNvPr>
        <xdr:cNvCxnSpPr/>
      </xdr:nvCxnSpPr>
      <xdr:spPr>
        <a:xfrm>
          <a:off x="5960110" y="13603333"/>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34" name="テキスト ボックス 333">
          <a:extLst>
            <a:ext uri="{FF2B5EF4-FFF2-40B4-BE49-F238E27FC236}">
              <a16:creationId xmlns:a16="http://schemas.microsoft.com/office/drawing/2014/main" id="{30433BC5-9788-4FD3-A38D-E397FCC6F932}"/>
            </a:ext>
          </a:extLst>
        </xdr:cNvPr>
        <xdr:cNvSpPr txBox="1"/>
      </xdr:nvSpPr>
      <xdr:spPr>
        <a:xfrm>
          <a:off x="5527221" y="1346873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35" name="直線コネクタ 334">
          <a:extLst>
            <a:ext uri="{FF2B5EF4-FFF2-40B4-BE49-F238E27FC236}">
              <a16:creationId xmlns:a16="http://schemas.microsoft.com/office/drawing/2014/main" id="{88897EC4-0472-4F96-9C81-808A635AE501}"/>
            </a:ext>
          </a:extLst>
        </xdr:cNvPr>
        <xdr:cNvCxnSpPr/>
      </xdr:nvCxnSpPr>
      <xdr:spPr>
        <a:xfrm>
          <a:off x="5960110" y="13280571"/>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36" name="テキスト ボックス 335">
          <a:extLst>
            <a:ext uri="{FF2B5EF4-FFF2-40B4-BE49-F238E27FC236}">
              <a16:creationId xmlns:a16="http://schemas.microsoft.com/office/drawing/2014/main" id="{FD835CE6-205D-4C27-B4FC-D33202EEDE75}"/>
            </a:ext>
          </a:extLst>
        </xdr:cNvPr>
        <xdr:cNvSpPr txBox="1"/>
      </xdr:nvSpPr>
      <xdr:spPr>
        <a:xfrm>
          <a:off x="5527221" y="131364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7" name="直線コネクタ 336">
          <a:extLst>
            <a:ext uri="{FF2B5EF4-FFF2-40B4-BE49-F238E27FC236}">
              <a16:creationId xmlns:a16="http://schemas.microsoft.com/office/drawing/2014/main" id="{7166EE78-89F2-4155-B641-1BA936F08C21}"/>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8" name="テキスト ボックス 337">
          <a:extLst>
            <a:ext uri="{FF2B5EF4-FFF2-40B4-BE49-F238E27FC236}">
              <a16:creationId xmlns:a16="http://schemas.microsoft.com/office/drawing/2014/main" id="{12714985-8F6F-4104-AA70-01290393BBF0}"/>
            </a:ext>
          </a:extLst>
        </xdr:cNvPr>
        <xdr:cNvSpPr txBox="1"/>
      </xdr:nvSpPr>
      <xdr:spPr>
        <a:xfrm>
          <a:off x="5527221"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9" name="【福祉施設】&#10;一人当たり面積グラフ枠">
          <a:extLst>
            <a:ext uri="{FF2B5EF4-FFF2-40B4-BE49-F238E27FC236}">
              <a16:creationId xmlns:a16="http://schemas.microsoft.com/office/drawing/2014/main" id="{F05C8548-56FB-4BBF-9E5D-BE27E4B49D37}"/>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111579</xdr:rowOff>
    </xdr:from>
    <xdr:to>
      <xdr:col>54</xdr:col>
      <xdr:colOff>189865</xdr:colOff>
      <xdr:row>86</xdr:row>
      <xdr:rowOff>81643</xdr:rowOff>
    </xdr:to>
    <xdr:cxnSp macro="">
      <xdr:nvCxnSpPr>
        <xdr:cNvPr id="340" name="直線コネクタ 339">
          <a:extLst>
            <a:ext uri="{FF2B5EF4-FFF2-40B4-BE49-F238E27FC236}">
              <a16:creationId xmlns:a16="http://schemas.microsoft.com/office/drawing/2014/main" id="{2B95EB20-6EC8-4978-B36B-3487DE09BAFB}"/>
            </a:ext>
          </a:extLst>
        </xdr:cNvPr>
        <xdr:cNvCxnSpPr/>
      </xdr:nvCxnSpPr>
      <xdr:spPr>
        <a:xfrm flipV="1">
          <a:off x="9429115" y="13313229"/>
          <a:ext cx="0" cy="15150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85470</xdr:rowOff>
    </xdr:from>
    <xdr:ext cx="469744" cy="259045"/>
    <xdr:sp macro="" textlink="">
      <xdr:nvSpPr>
        <xdr:cNvPr id="341" name="【福祉施設】&#10;一人当たり面積最小値テキスト">
          <a:extLst>
            <a:ext uri="{FF2B5EF4-FFF2-40B4-BE49-F238E27FC236}">
              <a16:creationId xmlns:a16="http://schemas.microsoft.com/office/drawing/2014/main" id="{9B4C45F2-CF99-4456-9ACF-3BFCAAA81B8E}"/>
            </a:ext>
          </a:extLst>
        </xdr:cNvPr>
        <xdr:cNvSpPr txBox="1"/>
      </xdr:nvSpPr>
      <xdr:spPr>
        <a:xfrm>
          <a:off x="9467850" y="14832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81643</xdr:rowOff>
    </xdr:from>
    <xdr:to>
      <xdr:col>55</xdr:col>
      <xdr:colOff>88900</xdr:colOff>
      <xdr:row>86</xdr:row>
      <xdr:rowOff>81643</xdr:rowOff>
    </xdr:to>
    <xdr:cxnSp macro="">
      <xdr:nvCxnSpPr>
        <xdr:cNvPr id="342" name="直線コネクタ 341">
          <a:extLst>
            <a:ext uri="{FF2B5EF4-FFF2-40B4-BE49-F238E27FC236}">
              <a16:creationId xmlns:a16="http://schemas.microsoft.com/office/drawing/2014/main" id="{938AF328-F824-4B0E-A229-25D22606DF46}"/>
            </a:ext>
          </a:extLst>
        </xdr:cNvPr>
        <xdr:cNvCxnSpPr/>
      </xdr:nvCxnSpPr>
      <xdr:spPr>
        <a:xfrm>
          <a:off x="9356090" y="14828248"/>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58256</xdr:rowOff>
    </xdr:from>
    <xdr:ext cx="469744" cy="259045"/>
    <xdr:sp macro="" textlink="">
      <xdr:nvSpPr>
        <xdr:cNvPr id="343" name="【福祉施設】&#10;一人当たり面積最大値テキスト">
          <a:extLst>
            <a:ext uri="{FF2B5EF4-FFF2-40B4-BE49-F238E27FC236}">
              <a16:creationId xmlns:a16="http://schemas.microsoft.com/office/drawing/2014/main" id="{C7A7AF41-72C1-47E4-8634-4918B02FBF59}"/>
            </a:ext>
          </a:extLst>
        </xdr:cNvPr>
        <xdr:cNvSpPr txBox="1"/>
      </xdr:nvSpPr>
      <xdr:spPr>
        <a:xfrm>
          <a:off x="9467850" y="130846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111579</xdr:rowOff>
    </xdr:from>
    <xdr:to>
      <xdr:col>55</xdr:col>
      <xdr:colOff>88900</xdr:colOff>
      <xdr:row>77</xdr:row>
      <xdr:rowOff>111579</xdr:rowOff>
    </xdr:to>
    <xdr:cxnSp macro="">
      <xdr:nvCxnSpPr>
        <xdr:cNvPr id="344" name="直線コネクタ 343">
          <a:extLst>
            <a:ext uri="{FF2B5EF4-FFF2-40B4-BE49-F238E27FC236}">
              <a16:creationId xmlns:a16="http://schemas.microsoft.com/office/drawing/2014/main" id="{D7E67ECD-26F2-4CB8-ACC3-C388AE13DFCD}"/>
            </a:ext>
          </a:extLst>
        </xdr:cNvPr>
        <xdr:cNvCxnSpPr/>
      </xdr:nvCxnSpPr>
      <xdr:spPr>
        <a:xfrm>
          <a:off x="9356090" y="13313229"/>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44648</xdr:rowOff>
    </xdr:from>
    <xdr:ext cx="469744" cy="259045"/>
    <xdr:sp macro="" textlink="">
      <xdr:nvSpPr>
        <xdr:cNvPr id="345" name="【福祉施設】&#10;一人当たり面積平均値テキスト">
          <a:extLst>
            <a:ext uri="{FF2B5EF4-FFF2-40B4-BE49-F238E27FC236}">
              <a16:creationId xmlns:a16="http://schemas.microsoft.com/office/drawing/2014/main" id="{0823C529-1B9F-43D0-9529-1BF7FEAA1627}"/>
            </a:ext>
          </a:extLst>
        </xdr:cNvPr>
        <xdr:cNvSpPr txBox="1"/>
      </xdr:nvSpPr>
      <xdr:spPr>
        <a:xfrm>
          <a:off x="9467850" y="142769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66221</xdr:rowOff>
    </xdr:from>
    <xdr:to>
      <xdr:col>55</xdr:col>
      <xdr:colOff>50800</xdr:colOff>
      <xdr:row>83</xdr:row>
      <xdr:rowOff>167821</xdr:rowOff>
    </xdr:to>
    <xdr:sp macro="" textlink="">
      <xdr:nvSpPr>
        <xdr:cNvPr id="346" name="フローチャート: 判断 345">
          <a:extLst>
            <a:ext uri="{FF2B5EF4-FFF2-40B4-BE49-F238E27FC236}">
              <a16:creationId xmlns:a16="http://schemas.microsoft.com/office/drawing/2014/main" id="{1A4977B6-AB04-4A08-86B8-DCC0CB0D1F3B}"/>
            </a:ext>
          </a:extLst>
        </xdr:cNvPr>
        <xdr:cNvSpPr/>
      </xdr:nvSpPr>
      <xdr:spPr>
        <a:xfrm>
          <a:off x="9394190" y="14294666"/>
          <a:ext cx="9017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66221</xdr:rowOff>
    </xdr:from>
    <xdr:to>
      <xdr:col>50</xdr:col>
      <xdr:colOff>165100</xdr:colOff>
      <xdr:row>83</xdr:row>
      <xdr:rowOff>167821</xdr:rowOff>
    </xdr:to>
    <xdr:sp macro="" textlink="">
      <xdr:nvSpPr>
        <xdr:cNvPr id="347" name="フローチャート: 判断 346">
          <a:extLst>
            <a:ext uri="{FF2B5EF4-FFF2-40B4-BE49-F238E27FC236}">
              <a16:creationId xmlns:a16="http://schemas.microsoft.com/office/drawing/2014/main" id="{80EAB1CB-8FF0-468E-89B8-7511167CB78B}"/>
            </a:ext>
          </a:extLst>
        </xdr:cNvPr>
        <xdr:cNvSpPr/>
      </xdr:nvSpPr>
      <xdr:spPr>
        <a:xfrm>
          <a:off x="8632190" y="14294666"/>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66221</xdr:rowOff>
    </xdr:from>
    <xdr:to>
      <xdr:col>46</xdr:col>
      <xdr:colOff>38100</xdr:colOff>
      <xdr:row>83</xdr:row>
      <xdr:rowOff>167821</xdr:rowOff>
    </xdr:to>
    <xdr:sp macro="" textlink="">
      <xdr:nvSpPr>
        <xdr:cNvPr id="348" name="フローチャート: 判断 347">
          <a:extLst>
            <a:ext uri="{FF2B5EF4-FFF2-40B4-BE49-F238E27FC236}">
              <a16:creationId xmlns:a16="http://schemas.microsoft.com/office/drawing/2014/main" id="{53555616-FE5D-46EA-A916-CAB668E9D031}"/>
            </a:ext>
          </a:extLst>
        </xdr:cNvPr>
        <xdr:cNvSpPr/>
      </xdr:nvSpPr>
      <xdr:spPr>
        <a:xfrm>
          <a:off x="7846060" y="14294666"/>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66221</xdr:rowOff>
    </xdr:from>
    <xdr:to>
      <xdr:col>41</xdr:col>
      <xdr:colOff>101600</xdr:colOff>
      <xdr:row>83</xdr:row>
      <xdr:rowOff>167821</xdr:rowOff>
    </xdr:to>
    <xdr:sp macro="" textlink="">
      <xdr:nvSpPr>
        <xdr:cNvPr id="349" name="フローチャート: 判断 348">
          <a:extLst>
            <a:ext uri="{FF2B5EF4-FFF2-40B4-BE49-F238E27FC236}">
              <a16:creationId xmlns:a16="http://schemas.microsoft.com/office/drawing/2014/main" id="{74803EF1-7E0E-4248-9F26-94287A7E1B49}"/>
            </a:ext>
          </a:extLst>
        </xdr:cNvPr>
        <xdr:cNvSpPr/>
      </xdr:nvSpPr>
      <xdr:spPr>
        <a:xfrm>
          <a:off x="7029450" y="14294666"/>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77107</xdr:rowOff>
    </xdr:from>
    <xdr:to>
      <xdr:col>36</xdr:col>
      <xdr:colOff>165100</xdr:colOff>
      <xdr:row>84</xdr:row>
      <xdr:rowOff>7257</xdr:rowOff>
    </xdr:to>
    <xdr:sp macro="" textlink="">
      <xdr:nvSpPr>
        <xdr:cNvPr id="350" name="フローチャート: 判断 349">
          <a:extLst>
            <a:ext uri="{FF2B5EF4-FFF2-40B4-BE49-F238E27FC236}">
              <a16:creationId xmlns:a16="http://schemas.microsoft.com/office/drawing/2014/main" id="{09F174D7-B4C2-43FD-9B5E-2AAF6BDB726B}"/>
            </a:ext>
          </a:extLst>
        </xdr:cNvPr>
        <xdr:cNvSpPr/>
      </xdr:nvSpPr>
      <xdr:spPr>
        <a:xfrm>
          <a:off x="6231890" y="14307457"/>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1" name="テキスト ボックス 350">
          <a:extLst>
            <a:ext uri="{FF2B5EF4-FFF2-40B4-BE49-F238E27FC236}">
              <a16:creationId xmlns:a16="http://schemas.microsoft.com/office/drawing/2014/main" id="{ECD2C58D-F809-448B-9150-0EF4BC1E3476}"/>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04CF1D91-7E77-4FC4-9C0B-ED4894738453}"/>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D2AC4B6B-A83F-42F1-9CFF-0BE7EDCE6113}"/>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4AD26601-AE61-4430-90C1-4CA76FC82B1A}"/>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BEEBF9F9-3A16-4156-8595-A83BB8434D94}"/>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33564</xdr:rowOff>
    </xdr:from>
    <xdr:to>
      <xdr:col>55</xdr:col>
      <xdr:colOff>50800</xdr:colOff>
      <xdr:row>83</xdr:row>
      <xdr:rowOff>135164</xdr:rowOff>
    </xdr:to>
    <xdr:sp macro="" textlink="">
      <xdr:nvSpPr>
        <xdr:cNvPr id="356" name="楕円 355">
          <a:extLst>
            <a:ext uri="{FF2B5EF4-FFF2-40B4-BE49-F238E27FC236}">
              <a16:creationId xmlns:a16="http://schemas.microsoft.com/office/drawing/2014/main" id="{9CFAFB07-8F61-4ACC-BD5E-5CC187EBA562}"/>
            </a:ext>
          </a:extLst>
        </xdr:cNvPr>
        <xdr:cNvSpPr/>
      </xdr:nvSpPr>
      <xdr:spPr>
        <a:xfrm>
          <a:off x="9394190" y="14262009"/>
          <a:ext cx="9017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82</xdr:row>
      <xdr:rowOff>56441</xdr:rowOff>
    </xdr:from>
    <xdr:ext cx="469744" cy="259045"/>
    <xdr:sp macro="" textlink="">
      <xdr:nvSpPr>
        <xdr:cNvPr id="357" name="【福祉施設】&#10;一人当たり面積該当値テキスト">
          <a:extLst>
            <a:ext uri="{FF2B5EF4-FFF2-40B4-BE49-F238E27FC236}">
              <a16:creationId xmlns:a16="http://schemas.microsoft.com/office/drawing/2014/main" id="{1D359663-FAD9-4C39-9CD7-889CFB96AA32}"/>
            </a:ext>
          </a:extLst>
        </xdr:cNvPr>
        <xdr:cNvSpPr txBox="1"/>
      </xdr:nvSpPr>
      <xdr:spPr>
        <a:xfrm>
          <a:off x="9467850" y="14119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33564</xdr:rowOff>
    </xdr:from>
    <xdr:to>
      <xdr:col>50</xdr:col>
      <xdr:colOff>165100</xdr:colOff>
      <xdr:row>83</xdr:row>
      <xdr:rowOff>135164</xdr:rowOff>
    </xdr:to>
    <xdr:sp macro="" textlink="">
      <xdr:nvSpPr>
        <xdr:cNvPr id="358" name="楕円 357">
          <a:extLst>
            <a:ext uri="{FF2B5EF4-FFF2-40B4-BE49-F238E27FC236}">
              <a16:creationId xmlns:a16="http://schemas.microsoft.com/office/drawing/2014/main" id="{A7AAEC88-03CF-4C0B-9561-5B7551BA5EF0}"/>
            </a:ext>
          </a:extLst>
        </xdr:cNvPr>
        <xdr:cNvSpPr/>
      </xdr:nvSpPr>
      <xdr:spPr>
        <a:xfrm>
          <a:off x="8632190" y="14262009"/>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84364</xdr:rowOff>
    </xdr:from>
    <xdr:to>
      <xdr:col>55</xdr:col>
      <xdr:colOff>0</xdr:colOff>
      <xdr:row>83</xdr:row>
      <xdr:rowOff>84364</xdr:rowOff>
    </xdr:to>
    <xdr:cxnSp macro="">
      <xdr:nvCxnSpPr>
        <xdr:cNvPr id="359" name="直線コネクタ 358">
          <a:extLst>
            <a:ext uri="{FF2B5EF4-FFF2-40B4-BE49-F238E27FC236}">
              <a16:creationId xmlns:a16="http://schemas.microsoft.com/office/drawing/2014/main" id="{8E7D1054-8EF8-459B-A438-4E8E1A832882}"/>
            </a:ext>
          </a:extLst>
        </xdr:cNvPr>
        <xdr:cNvCxnSpPr/>
      </xdr:nvCxnSpPr>
      <xdr:spPr>
        <a:xfrm>
          <a:off x="8686800" y="14316619"/>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44450</xdr:rowOff>
    </xdr:from>
    <xdr:to>
      <xdr:col>46</xdr:col>
      <xdr:colOff>38100</xdr:colOff>
      <xdr:row>83</xdr:row>
      <xdr:rowOff>146050</xdr:rowOff>
    </xdr:to>
    <xdr:sp macro="" textlink="">
      <xdr:nvSpPr>
        <xdr:cNvPr id="360" name="楕円 359">
          <a:extLst>
            <a:ext uri="{FF2B5EF4-FFF2-40B4-BE49-F238E27FC236}">
              <a16:creationId xmlns:a16="http://schemas.microsoft.com/office/drawing/2014/main" id="{C740137A-51F3-4E26-B571-8B0CD759F557}"/>
            </a:ext>
          </a:extLst>
        </xdr:cNvPr>
        <xdr:cNvSpPr/>
      </xdr:nvSpPr>
      <xdr:spPr>
        <a:xfrm>
          <a:off x="7846060" y="1427670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84364</xdr:rowOff>
    </xdr:from>
    <xdr:to>
      <xdr:col>50</xdr:col>
      <xdr:colOff>114300</xdr:colOff>
      <xdr:row>83</xdr:row>
      <xdr:rowOff>95250</xdr:rowOff>
    </xdr:to>
    <xdr:cxnSp macro="">
      <xdr:nvCxnSpPr>
        <xdr:cNvPr id="361" name="直線コネクタ 360">
          <a:extLst>
            <a:ext uri="{FF2B5EF4-FFF2-40B4-BE49-F238E27FC236}">
              <a16:creationId xmlns:a16="http://schemas.microsoft.com/office/drawing/2014/main" id="{F09D2144-7B7E-4B46-8D6D-0BA68930E7C3}"/>
            </a:ext>
          </a:extLst>
        </xdr:cNvPr>
        <xdr:cNvCxnSpPr/>
      </xdr:nvCxnSpPr>
      <xdr:spPr>
        <a:xfrm flipV="1">
          <a:off x="7889240" y="14316619"/>
          <a:ext cx="79756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123371</xdr:rowOff>
    </xdr:from>
    <xdr:to>
      <xdr:col>41</xdr:col>
      <xdr:colOff>101600</xdr:colOff>
      <xdr:row>85</xdr:row>
      <xdr:rowOff>53521</xdr:rowOff>
    </xdr:to>
    <xdr:sp macro="" textlink="">
      <xdr:nvSpPr>
        <xdr:cNvPr id="362" name="楕円 361">
          <a:extLst>
            <a:ext uri="{FF2B5EF4-FFF2-40B4-BE49-F238E27FC236}">
              <a16:creationId xmlns:a16="http://schemas.microsoft.com/office/drawing/2014/main" id="{61A0BEAC-455D-412D-B4AA-BC9AA6F6A3F8}"/>
            </a:ext>
          </a:extLst>
        </xdr:cNvPr>
        <xdr:cNvSpPr/>
      </xdr:nvSpPr>
      <xdr:spPr>
        <a:xfrm>
          <a:off x="7029450" y="1452707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83</xdr:row>
      <xdr:rowOff>95250</xdr:rowOff>
    </xdr:from>
    <xdr:to>
      <xdr:col>45</xdr:col>
      <xdr:colOff>177800</xdr:colOff>
      <xdr:row>85</xdr:row>
      <xdr:rowOff>2721</xdr:rowOff>
    </xdr:to>
    <xdr:cxnSp macro="">
      <xdr:nvCxnSpPr>
        <xdr:cNvPr id="363" name="直線コネクタ 362">
          <a:extLst>
            <a:ext uri="{FF2B5EF4-FFF2-40B4-BE49-F238E27FC236}">
              <a16:creationId xmlns:a16="http://schemas.microsoft.com/office/drawing/2014/main" id="{C23EE80F-7465-41F4-98DD-155B262E129F}"/>
            </a:ext>
          </a:extLst>
        </xdr:cNvPr>
        <xdr:cNvCxnSpPr/>
      </xdr:nvCxnSpPr>
      <xdr:spPr>
        <a:xfrm flipV="1">
          <a:off x="7084060" y="14321790"/>
          <a:ext cx="805180" cy="2541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134257</xdr:rowOff>
    </xdr:from>
    <xdr:to>
      <xdr:col>36</xdr:col>
      <xdr:colOff>165100</xdr:colOff>
      <xdr:row>85</xdr:row>
      <xdr:rowOff>64407</xdr:rowOff>
    </xdr:to>
    <xdr:sp macro="" textlink="">
      <xdr:nvSpPr>
        <xdr:cNvPr id="364" name="楕円 363">
          <a:extLst>
            <a:ext uri="{FF2B5EF4-FFF2-40B4-BE49-F238E27FC236}">
              <a16:creationId xmlns:a16="http://schemas.microsoft.com/office/drawing/2014/main" id="{B8D75221-1C91-41A3-B163-4D7D991FD9DE}"/>
            </a:ext>
          </a:extLst>
        </xdr:cNvPr>
        <xdr:cNvSpPr/>
      </xdr:nvSpPr>
      <xdr:spPr>
        <a:xfrm>
          <a:off x="6231890" y="14532247"/>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2721</xdr:rowOff>
    </xdr:from>
    <xdr:to>
      <xdr:col>41</xdr:col>
      <xdr:colOff>50800</xdr:colOff>
      <xdr:row>85</xdr:row>
      <xdr:rowOff>13607</xdr:rowOff>
    </xdr:to>
    <xdr:cxnSp macro="">
      <xdr:nvCxnSpPr>
        <xdr:cNvPr id="365" name="直線コネクタ 364">
          <a:extLst>
            <a:ext uri="{FF2B5EF4-FFF2-40B4-BE49-F238E27FC236}">
              <a16:creationId xmlns:a16="http://schemas.microsoft.com/office/drawing/2014/main" id="{0C530014-68D1-47D9-A409-69B28F05F6B3}"/>
            </a:ext>
          </a:extLst>
        </xdr:cNvPr>
        <xdr:cNvCxnSpPr/>
      </xdr:nvCxnSpPr>
      <xdr:spPr>
        <a:xfrm flipV="1">
          <a:off x="6286500" y="14575971"/>
          <a:ext cx="79756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158948</xdr:rowOff>
    </xdr:from>
    <xdr:ext cx="469744" cy="259045"/>
    <xdr:sp macro="" textlink="">
      <xdr:nvSpPr>
        <xdr:cNvPr id="366" name="n_1aveValue【福祉施設】&#10;一人当たり面積">
          <a:extLst>
            <a:ext uri="{FF2B5EF4-FFF2-40B4-BE49-F238E27FC236}">
              <a16:creationId xmlns:a16="http://schemas.microsoft.com/office/drawing/2014/main" id="{57AB46D3-2552-4174-8B1E-F2CCA3094C76}"/>
            </a:ext>
          </a:extLst>
        </xdr:cNvPr>
        <xdr:cNvSpPr txBox="1"/>
      </xdr:nvSpPr>
      <xdr:spPr>
        <a:xfrm>
          <a:off x="8454467" y="14391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158948</xdr:rowOff>
    </xdr:from>
    <xdr:ext cx="469744" cy="259045"/>
    <xdr:sp macro="" textlink="">
      <xdr:nvSpPr>
        <xdr:cNvPr id="367" name="n_2aveValue【福祉施設】&#10;一人当たり面積">
          <a:extLst>
            <a:ext uri="{FF2B5EF4-FFF2-40B4-BE49-F238E27FC236}">
              <a16:creationId xmlns:a16="http://schemas.microsoft.com/office/drawing/2014/main" id="{AE13E804-C7FB-4C02-A029-C0F64D98F5D9}"/>
            </a:ext>
          </a:extLst>
        </xdr:cNvPr>
        <xdr:cNvSpPr txBox="1"/>
      </xdr:nvSpPr>
      <xdr:spPr>
        <a:xfrm>
          <a:off x="7673417" y="14391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12898</xdr:rowOff>
    </xdr:from>
    <xdr:ext cx="469744" cy="259045"/>
    <xdr:sp macro="" textlink="">
      <xdr:nvSpPr>
        <xdr:cNvPr id="368" name="n_3aveValue【福祉施設】&#10;一人当たり面積">
          <a:extLst>
            <a:ext uri="{FF2B5EF4-FFF2-40B4-BE49-F238E27FC236}">
              <a16:creationId xmlns:a16="http://schemas.microsoft.com/office/drawing/2014/main" id="{0B2D0F4C-E153-464E-816D-27046D885ECB}"/>
            </a:ext>
          </a:extLst>
        </xdr:cNvPr>
        <xdr:cNvSpPr txBox="1"/>
      </xdr:nvSpPr>
      <xdr:spPr>
        <a:xfrm>
          <a:off x="6866332" y="14075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23784</xdr:rowOff>
    </xdr:from>
    <xdr:ext cx="469744" cy="259045"/>
    <xdr:sp macro="" textlink="">
      <xdr:nvSpPr>
        <xdr:cNvPr id="369" name="n_4aveValue【福祉施設】&#10;一人当たり面積">
          <a:extLst>
            <a:ext uri="{FF2B5EF4-FFF2-40B4-BE49-F238E27FC236}">
              <a16:creationId xmlns:a16="http://schemas.microsoft.com/office/drawing/2014/main" id="{16259CED-394A-4EDE-8342-A4FDF3EB5FDC}"/>
            </a:ext>
          </a:extLst>
        </xdr:cNvPr>
        <xdr:cNvSpPr txBox="1"/>
      </xdr:nvSpPr>
      <xdr:spPr>
        <a:xfrm>
          <a:off x="6068772" y="140788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81</xdr:row>
      <xdr:rowOff>151691</xdr:rowOff>
    </xdr:from>
    <xdr:ext cx="469744" cy="259045"/>
    <xdr:sp macro="" textlink="">
      <xdr:nvSpPr>
        <xdr:cNvPr id="370" name="n_1mainValue【福祉施設】&#10;一人当たり面積">
          <a:extLst>
            <a:ext uri="{FF2B5EF4-FFF2-40B4-BE49-F238E27FC236}">
              <a16:creationId xmlns:a16="http://schemas.microsoft.com/office/drawing/2014/main" id="{1A5312CE-3C0C-4FE0-B48B-520FFF246D92}"/>
            </a:ext>
          </a:extLst>
        </xdr:cNvPr>
        <xdr:cNvSpPr txBox="1"/>
      </xdr:nvSpPr>
      <xdr:spPr>
        <a:xfrm>
          <a:off x="8454467" y="14039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81</xdr:row>
      <xdr:rowOff>162577</xdr:rowOff>
    </xdr:from>
    <xdr:ext cx="469744" cy="259045"/>
    <xdr:sp macro="" textlink="">
      <xdr:nvSpPr>
        <xdr:cNvPr id="371" name="n_2mainValue【福祉施設】&#10;一人当たり面積">
          <a:extLst>
            <a:ext uri="{FF2B5EF4-FFF2-40B4-BE49-F238E27FC236}">
              <a16:creationId xmlns:a16="http://schemas.microsoft.com/office/drawing/2014/main" id="{1A17F0A9-4EB9-4872-8774-1E4F554B377C}"/>
            </a:ext>
          </a:extLst>
        </xdr:cNvPr>
        <xdr:cNvSpPr txBox="1"/>
      </xdr:nvSpPr>
      <xdr:spPr>
        <a:xfrm>
          <a:off x="7673417" y="14051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44648</xdr:rowOff>
    </xdr:from>
    <xdr:ext cx="469744" cy="259045"/>
    <xdr:sp macro="" textlink="">
      <xdr:nvSpPr>
        <xdr:cNvPr id="372" name="n_3mainValue【福祉施設】&#10;一人当たり面積">
          <a:extLst>
            <a:ext uri="{FF2B5EF4-FFF2-40B4-BE49-F238E27FC236}">
              <a16:creationId xmlns:a16="http://schemas.microsoft.com/office/drawing/2014/main" id="{6A2E600B-789D-44ED-B79A-BB2CBB2E4274}"/>
            </a:ext>
          </a:extLst>
        </xdr:cNvPr>
        <xdr:cNvSpPr txBox="1"/>
      </xdr:nvSpPr>
      <xdr:spPr>
        <a:xfrm>
          <a:off x="6866332" y="14619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55534</xdr:rowOff>
    </xdr:from>
    <xdr:ext cx="469744" cy="259045"/>
    <xdr:sp macro="" textlink="">
      <xdr:nvSpPr>
        <xdr:cNvPr id="373" name="n_4mainValue【福祉施設】&#10;一人当たり面積">
          <a:extLst>
            <a:ext uri="{FF2B5EF4-FFF2-40B4-BE49-F238E27FC236}">
              <a16:creationId xmlns:a16="http://schemas.microsoft.com/office/drawing/2014/main" id="{862A4323-160C-4EEF-BE0F-53936792CC62}"/>
            </a:ext>
          </a:extLst>
        </xdr:cNvPr>
        <xdr:cNvSpPr txBox="1"/>
      </xdr:nvSpPr>
      <xdr:spPr>
        <a:xfrm>
          <a:off x="6068772" y="14632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4" name="正方形/長方形 373">
          <a:extLst>
            <a:ext uri="{FF2B5EF4-FFF2-40B4-BE49-F238E27FC236}">
              <a16:creationId xmlns:a16="http://schemas.microsoft.com/office/drawing/2014/main" id="{8DF4F5FB-22E0-4369-821C-3071C449E884}"/>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5" name="正方形/長方形 374">
          <a:extLst>
            <a:ext uri="{FF2B5EF4-FFF2-40B4-BE49-F238E27FC236}">
              <a16:creationId xmlns:a16="http://schemas.microsoft.com/office/drawing/2014/main" id="{C3498DAC-702F-4D3A-9F3B-D2C7E89D2151}"/>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6" name="正方形/長方形 375">
          <a:extLst>
            <a:ext uri="{FF2B5EF4-FFF2-40B4-BE49-F238E27FC236}">
              <a16:creationId xmlns:a16="http://schemas.microsoft.com/office/drawing/2014/main" id="{E8F343E3-2C12-4923-BCAD-8E822552FC6F}"/>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7" name="正方形/長方形 376">
          <a:extLst>
            <a:ext uri="{FF2B5EF4-FFF2-40B4-BE49-F238E27FC236}">
              <a16:creationId xmlns:a16="http://schemas.microsoft.com/office/drawing/2014/main" id="{A555EF08-EB73-4DEA-A68A-CACE93AB2337}"/>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8" name="正方形/長方形 377">
          <a:extLst>
            <a:ext uri="{FF2B5EF4-FFF2-40B4-BE49-F238E27FC236}">
              <a16:creationId xmlns:a16="http://schemas.microsoft.com/office/drawing/2014/main" id="{217D4B45-3052-4AD7-851E-D95973E91F4C}"/>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9" name="正方形/長方形 378">
          <a:extLst>
            <a:ext uri="{FF2B5EF4-FFF2-40B4-BE49-F238E27FC236}">
              <a16:creationId xmlns:a16="http://schemas.microsoft.com/office/drawing/2014/main" id="{5B0AC462-E0DE-4009-BE02-A4379A8407D7}"/>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0" name="正方形/長方形 379">
          <a:extLst>
            <a:ext uri="{FF2B5EF4-FFF2-40B4-BE49-F238E27FC236}">
              <a16:creationId xmlns:a16="http://schemas.microsoft.com/office/drawing/2014/main" id="{9FC4100F-CB7D-4EE8-90AD-04A456C69C0B}"/>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1" name="正方形/長方形 380">
          <a:extLst>
            <a:ext uri="{FF2B5EF4-FFF2-40B4-BE49-F238E27FC236}">
              <a16:creationId xmlns:a16="http://schemas.microsoft.com/office/drawing/2014/main" id="{5DED380C-2975-47BB-9A79-B818529B8008}"/>
            </a:ext>
          </a:extLst>
        </xdr:cNvPr>
        <xdr:cNvSpPr/>
      </xdr:nvSpPr>
      <xdr:spPr>
        <a:xfrm>
          <a:off x="6858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2" name="テキスト ボックス 381">
          <a:extLst>
            <a:ext uri="{FF2B5EF4-FFF2-40B4-BE49-F238E27FC236}">
              <a16:creationId xmlns:a16="http://schemas.microsoft.com/office/drawing/2014/main" id="{769E8F18-B613-4FF5-8231-AC87FCE90335}"/>
            </a:ext>
          </a:extLst>
        </xdr:cNvPr>
        <xdr:cNvSpPr txBox="1"/>
      </xdr:nvSpPr>
      <xdr:spPr>
        <a:xfrm>
          <a:off x="66675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3" name="直線コネクタ 382">
          <a:extLst>
            <a:ext uri="{FF2B5EF4-FFF2-40B4-BE49-F238E27FC236}">
              <a16:creationId xmlns:a16="http://schemas.microsoft.com/office/drawing/2014/main" id="{18C05FF1-77BD-4BDC-829C-6A0F4F2B20A3}"/>
            </a:ext>
          </a:extLst>
        </xdr:cNvPr>
        <xdr:cNvCxnSpPr/>
      </xdr:nvCxnSpPr>
      <xdr:spPr>
        <a:xfrm>
          <a:off x="6858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4" name="テキスト ボックス 383">
          <a:extLst>
            <a:ext uri="{FF2B5EF4-FFF2-40B4-BE49-F238E27FC236}">
              <a16:creationId xmlns:a16="http://schemas.microsoft.com/office/drawing/2014/main" id="{6D4E1F2C-1B0C-492F-ACBF-D892880C4DC5}"/>
            </a:ext>
          </a:extLst>
        </xdr:cNvPr>
        <xdr:cNvSpPr txBox="1"/>
      </xdr:nvSpPr>
      <xdr:spPr>
        <a:xfrm>
          <a:off x="273866"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385" name="直線コネクタ 384">
          <a:extLst>
            <a:ext uri="{FF2B5EF4-FFF2-40B4-BE49-F238E27FC236}">
              <a16:creationId xmlns:a16="http://schemas.microsoft.com/office/drawing/2014/main" id="{0E973130-2A08-428B-A60E-3268E66E0AA3}"/>
            </a:ext>
          </a:extLst>
        </xdr:cNvPr>
        <xdr:cNvCxnSpPr/>
      </xdr:nvCxnSpPr>
      <xdr:spPr>
        <a:xfrm>
          <a:off x="6858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386" name="テキスト ボックス 385">
          <a:extLst>
            <a:ext uri="{FF2B5EF4-FFF2-40B4-BE49-F238E27FC236}">
              <a16:creationId xmlns:a16="http://schemas.microsoft.com/office/drawing/2014/main" id="{1EBEC370-64F6-49E2-893F-3CF95BE4A90F}"/>
            </a:ext>
          </a:extLst>
        </xdr:cNvPr>
        <xdr:cNvSpPr txBox="1"/>
      </xdr:nvSpPr>
      <xdr:spPr>
        <a:xfrm>
          <a:off x="2738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387" name="直線コネクタ 386">
          <a:extLst>
            <a:ext uri="{FF2B5EF4-FFF2-40B4-BE49-F238E27FC236}">
              <a16:creationId xmlns:a16="http://schemas.microsoft.com/office/drawing/2014/main" id="{ED4205E8-809C-4595-B658-EE6CFA0D9BDE}"/>
            </a:ext>
          </a:extLst>
        </xdr:cNvPr>
        <xdr:cNvCxnSpPr/>
      </xdr:nvCxnSpPr>
      <xdr:spPr>
        <a:xfrm>
          <a:off x="6858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388" name="テキスト ボックス 387">
          <a:extLst>
            <a:ext uri="{FF2B5EF4-FFF2-40B4-BE49-F238E27FC236}">
              <a16:creationId xmlns:a16="http://schemas.microsoft.com/office/drawing/2014/main" id="{6793B80A-CC9E-40C3-879E-3124A9D792BE}"/>
            </a:ext>
          </a:extLst>
        </xdr:cNvPr>
        <xdr:cNvSpPr txBox="1"/>
      </xdr:nvSpPr>
      <xdr:spPr>
        <a:xfrm>
          <a:off x="343701" y="1814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389" name="直線コネクタ 388">
          <a:extLst>
            <a:ext uri="{FF2B5EF4-FFF2-40B4-BE49-F238E27FC236}">
              <a16:creationId xmlns:a16="http://schemas.microsoft.com/office/drawing/2014/main" id="{6D1BA8B0-D370-40D2-A414-23A16A0911A6}"/>
            </a:ext>
          </a:extLst>
        </xdr:cNvPr>
        <xdr:cNvCxnSpPr/>
      </xdr:nvCxnSpPr>
      <xdr:spPr>
        <a:xfrm>
          <a:off x="6858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390" name="テキスト ボックス 389">
          <a:extLst>
            <a:ext uri="{FF2B5EF4-FFF2-40B4-BE49-F238E27FC236}">
              <a16:creationId xmlns:a16="http://schemas.microsoft.com/office/drawing/2014/main" id="{2C48ECD0-00D3-499A-A26D-0F4B7818E80E}"/>
            </a:ext>
          </a:extLst>
        </xdr:cNvPr>
        <xdr:cNvSpPr txBox="1"/>
      </xdr:nvSpPr>
      <xdr:spPr>
        <a:xfrm>
          <a:off x="343701" y="1776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391" name="直線コネクタ 390">
          <a:extLst>
            <a:ext uri="{FF2B5EF4-FFF2-40B4-BE49-F238E27FC236}">
              <a16:creationId xmlns:a16="http://schemas.microsoft.com/office/drawing/2014/main" id="{1BE18F70-6E18-45DC-B8DE-9A058F0CB940}"/>
            </a:ext>
          </a:extLst>
        </xdr:cNvPr>
        <xdr:cNvCxnSpPr/>
      </xdr:nvCxnSpPr>
      <xdr:spPr>
        <a:xfrm>
          <a:off x="6858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392" name="テキスト ボックス 391">
          <a:extLst>
            <a:ext uri="{FF2B5EF4-FFF2-40B4-BE49-F238E27FC236}">
              <a16:creationId xmlns:a16="http://schemas.microsoft.com/office/drawing/2014/main" id="{7D096B1C-6E9D-485E-980E-7468FDB06DB6}"/>
            </a:ext>
          </a:extLst>
        </xdr:cNvPr>
        <xdr:cNvSpPr txBox="1"/>
      </xdr:nvSpPr>
      <xdr:spPr>
        <a:xfrm>
          <a:off x="343701" y="1738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393" name="直線コネクタ 392">
          <a:extLst>
            <a:ext uri="{FF2B5EF4-FFF2-40B4-BE49-F238E27FC236}">
              <a16:creationId xmlns:a16="http://schemas.microsoft.com/office/drawing/2014/main" id="{D558F45D-DDD3-48C5-9FC5-00C63C26F0B4}"/>
            </a:ext>
          </a:extLst>
        </xdr:cNvPr>
        <xdr:cNvCxnSpPr/>
      </xdr:nvCxnSpPr>
      <xdr:spPr>
        <a:xfrm>
          <a:off x="6858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394" name="テキスト ボックス 393">
          <a:extLst>
            <a:ext uri="{FF2B5EF4-FFF2-40B4-BE49-F238E27FC236}">
              <a16:creationId xmlns:a16="http://schemas.microsoft.com/office/drawing/2014/main" id="{C66F4FC9-0409-480C-AC4F-047DB1B931B1}"/>
            </a:ext>
          </a:extLst>
        </xdr:cNvPr>
        <xdr:cNvSpPr txBox="1"/>
      </xdr:nvSpPr>
      <xdr:spPr>
        <a:xfrm>
          <a:off x="343701" y="17000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5" name="直線コネクタ 394">
          <a:extLst>
            <a:ext uri="{FF2B5EF4-FFF2-40B4-BE49-F238E27FC236}">
              <a16:creationId xmlns:a16="http://schemas.microsoft.com/office/drawing/2014/main" id="{77874F01-6DB0-4CE3-94E7-88387F68519E}"/>
            </a:ext>
          </a:extLst>
        </xdr:cNvPr>
        <xdr:cNvCxnSpPr/>
      </xdr:nvCxnSpPr>
      <xdr:spPr>
        <a:xfrm>
          <a:off x="6858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396" name="テキスト ボックス 395">
          <a:extLst>
            <a:ext uri="{FF2B5EF4-FFF2-40B4-BE49-F238E27FC236}">
              <a16:creationId xmlns:a16="http://schemas.microsoft.com/office/drawing/2014/main" id="{F8BA525F-1366-4212-8166-F7C622352925}"/>
            </a:ext>
          </a:extLst>
        </xdr:cNvPr>
        <xdr:cNvSpPr txBox="1"/>
      </xdr:nvSpPr>
      <xdr:spPr>
        <a:xfrm>
          <a:off x="386866" y="1662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97" name="【市民会館】&#10;有形固定資産減価償却率グラフ枠">
          <a:extLst>
            <a:ext uri="{FF2B5EF4-FFF2-40B4-BE49-F238E27FC236}">
              <a16:creationId xmlns:a16="http://schemas.microsoft.com/office/drawing/2014/main" id="{1376DA19-1E45-48A2-BC8A-2849694B7FF4}"/>
            </a:ext>
          </a:extLst>
        </xdr:cNvPr>
        <xdr:cNvSpPr/>
      </xdr:nvSpPr>
      <xdr:spPr>
        <a:xfrm>
          <a:off x="6858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13336</xdr:rowOff>
    </xdr:from>
    <xdr:to>
      <xdr:col>24</xdr:col>
      <xdr:colOff>62865</xdr:colOff>
      <xdr:row>108</xdr:row>
      <xdr:rowOff>152400</xdr:rowOff>
    </xdr:to>
    <xdr:cxnSp macro="">
      <xdr:nvCxnSpPr>
        <xdr:cNvPr id="398" name="直線コネクタ 397">
          <a:extLst>
            <a:ext uri="{FF2B5EF4-FFF2-40B4-BE49-F238E27FC236}">
              <a16:creationId xmlns:a16="http://schemas.microsoft.com/office/drawing/2014/main" id="{457A77D1-C76B-4A59-9828-973DCA015D78}"/>
            </a:ext>
          </a:extLst>
        </xdr:cNvPr>
        <xdr:cNvCxnSpPr/>
      </xdr:nvCxnSpPr>
      <xdr:spPr>
        <a:xfrm flipV="1">
          <a:off x="4173855" y="17162146"/>
          <a:ext cx="0" cy="15068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156227</xdr:rowOff>
    </xdr:from>
    <xdr:ext cx="469744" cy="259045"/>
    <xdr:sp macro="" textlink="">
      <xdr:nvSpPr>
        <xdr:cNvPr id="399" name="【市民会館】&#10;有形固定資産減価償却率最小値テキスト">
          <a:extLst>
            <a:ext uri="{FF2B5EF4-FFF2-40B4-BE49-F238E27FC236}">
              <a16:creationId xmlns:a16="http://schemas.microsoft.com/office/drawing/2014/main" id="{E145F014-3711-4950-B7AE-6D6E43679839}"/>
            </a:ext>
          </a:extLst>
        </xdr:cNvPr>
        <xdr:cNvSpPr txBox="1"/>
      </xdr:nvSpPr>
      <xdr:spPr>
        <a:xfrm>
          <a:off x="4212590" y="1867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152400</xdr:rowOff>
    </xdr:from>
    <xdr:to>
      <xdr:col>24</xdr:col>
      <xdr:colOff>152400</xdr:colOff>
      <xdr:row>108</xdr:row>
      <xdr:rowOff>152400</xdr:rowOff>
    </xdr:to>
    <xdr:cxnSp macro="">
      <xdr:nvCxnSpPr>
        <xdr:cNvPr id="400" name="直線コネクタ 399">
          <a:extLst>
            <a:ext uri="{FF2B5EF4-FFF2-40B4-BE49-F238E27FC236}">
              <a16:creationId xmlns:a16="http://schemas.microsoft.com/office/drawing/2014/main" id="{8BC58C48-1A58-4094-8CA0-11D24413714B}"/>
            </a:ext>
          </a:extLst>
        </xdr:cNvPr>
        <xdr:cNvCxnSpPr/>
      </xdr:nvCxnSpPr>
      <xdr:spPr>
        <a:xfrm>
          <a:off x="4112260" y="1866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131463</xdr:rowOff>
    </xdr:from>
    <xdr:ext cx="405111" cy="259045"/>
    <xdr:sp macro="" textlink="">
      <xdr:nvSpPr>
        <xdr:cNvPr id="401" name="【市民会館】&#10;有形固定資産減価償却率最大値テキスト">
          <a:extLst>
            <a:ext uri="{FF2B5EF4-FFF2-40B4-BE49-F238E27FC236}">
              <a16:creationId xmlns:a16="http://schemas.microsoft.com/office/drawing/2014/main" id="{5E895DD9-9B31-4F13-9345-ED145AF7AE7E}"/>
            </a:ext>
          </a:extLst>
        </xdr:cNvPr>
        <xdr:cNvSpPr txBox="1"/>
      </xdr:nvSpPr>
      <xdr:spPr>
        <a:xfrm>
          <a:off x="4212590" y="169373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13336</xdr:rowOff>
    </xdr:from>
    <xdr:to>
      <xdr:col>24</xdr:col>
      <xdr:colOff>152400</xdr:colOff>
      <xdr:row>100</xdr:row>
      <xdr:rowOff>13336</xdr:rowOff>
    </xdr:to>
    <xdr:cxnSp macro="">
      <xdr:nvCxnSpPr>
        <xdr:cNvPr id="402" name="直線コネクタ 401">
          <a:extLst>
            <a:ext uri="{FF2B5EF4-FFF2-40B4-BE49-F238E27FC236}">
              <a16:creationId xmlns:a16="http://schemas.microsoft.com/office/drawing/2014/main" id="{FD0BA251-B829-410F-A395-7587E0E8A0B5}"/>
            </a:ext>
          </a:extLst>
        </xdr:cNvPr>
        <xdr:cNvCxnSpPr/>
      </xdr:nvCxnSpPr>
      <xdr:spPr>
        <a:xfrm>
          <a:off x="4112260" y="1716214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92091</xdr:rowOff>
    </xdr:from>
    <xdr:ext cx="405111" cy="259045"/>
    <xdr:sp macro="" textlink="">
      <xdr:nvSpPr>
        <xdr:cNvPr id="403" name="【市民会館】&#10;有形固定資産減価償却率平均値テキスト">
          <a:extLst>
            <a:ext uri="{FF2B5EF4-FFF2-40B4-BE49-F238E27FC236}">
              <a16:creationId xmlns:a16="http://schemas.microsoft.com/office/drawing/2014/main" id="{A20AA71A-F74C-48F4-9E3C-F43BB3671503}"/>
            </a:ext>
          </a:extLst>
        </xdr:cNvPr>
        <xdr:cNvSpPr txBox="1"/>
      </xdr:nvSpPr>
      <xdr:spPr>
        <a:xfrm>
          <a:off x="4212590" y="1758380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69214</xdr:rowOff>
    </xdr:from>
    <xdr:to>
      <xdr:col>24</xdr:col>
      <xdr:colOff>114300</xdr:colOff>
      <xdr:row>103</xdr:row>
      <xdr:rowOff>170814</xdr:rowOff>
    </xdr:to>
    <xdr:sp macro="" textlink="">
      <xdr:nvSpPr>
        <xdr:cNvPr id="404" name="フローチャート: 判断 403">
          <a:extLst>
            <a:ext uri="{FF2B5EF4-FFF2-40B4-BE49-F238E27FC236}">
              <a16:creationId xmlns:a16="http://schemas.microsoft.com/office/drawing/2014/main" id="{DA31EBC4-7E28-4DB5-B660-9305F10AE489}"/>
            </a:ext>
          </a:extLst>
        </xdr:cNvPr>
        <xdr:cNvSpPr/>
      </xdr:nvSpPr>
      <xdr:spPr>
        <a:xfrm>
          <a:off x="4131310" y="17726659"/>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53975</xdr:rowOff>
    </xdr:from>
    <xdr:to>
      <xdr:col>20</xdr:col>
      <xdr:colOff>38100</xdr:colOff>
      <xdr:row>103</xdr:row>
      <xdr:rowOff>155575</xdr:rowOff>
    </xdr:to>
    <xdr:sp macro="" textlink="">
      <xdr:nvSpPr>
        <xdr:cNvPr id="405" name="フローチャート: 判断 404">
          <a:extLst>
            <a:ext uri="{FF2B5EF4-FFF2-40B4-BE49-F238E27FC236}">
              <a16:creationId xmlns:a16="http://schemas.microsoft.com/office/drawing/2014/main" id="{C5F3B755-5A14-49E2-98B6-E2AAAC2FD887}"/>
            </a:ext>
          </a:extLst>
        </xdr:cNvPr>
        <xdr:cNvSpPr/>
      </xdr:nvSpPr>
      <xdr:spPr>
        <a:xfrm>
          <a:off x="3388360" y="1771713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17780</xdr:rowOff>
    </xdr:from>
    <xdr:to>
      <xdr:col>15</xdr:col>
      <xdr:colOff>101600</xdr:colOff>
      <xdr:row>103</xdr:row>
      <xdr:rowOff>119380</xdr:rowOff>
    </xdr:to>
    <xdr:sp macro="" textlink="">
      <xdr:nvSpPr>
        <xdr:cNvPr id="406" name="フローチャート: 判断 405">
          <a:extLst>
            <a:ext uri="{FF2B5EF4-FFF2-40B4-BE49-F238E27FC236}">
              <a16:creationId xmlns:a16="http://schemas.microsoft.com/office/drawing/2014/main" id="{4B828641-690B-4F35-9EC9-4CB43CA58D4F}"/>
            </a:ext>
          </a:extLst>
        </xdr:cNvPr>
        <xdr:cNvSpPr/>
      </xdr:nvSpPr>
      <xdr:spPr>
        <a:xfrm>
          <a:off x="2571750" y="17680940"/>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27305</xdr:rowOff>
    </xdr:from>
    <xdr:to>
      <xdr:col>10</xdr:col>
      <xdr:colOff>165100</xdr:colOff>
      <xdr:row>103</xdr:row>
      <xdr:rowOff>128905</xdr:rowOff>
    </xdr:to>
    <xdr:sp macro="" textlink="">
      <xdr:nvSpPr>
        <xdr:cNvPr id="407" name="フローチャート: 判断 406">
          <a:extLst>
            <a:ext uri="{FF2B5EF4-FFF2-40B4-BE49-F238E27FC236}">
              <a16:creationId xmlns:a16="http://schemas.microsoft.com/office/drawing/2014/main" id="{E9FF357C-AC80-403E-BD59-41B92CC61928}"/>
            </a:ext>
          </a:extLst>
        </xdr:cNvPr>
        <xdr:cNvSpPr/>
      </xdr:nvSpPr>
      <xdr:spPr>
        <a:xfrm>
          <a:off x="1774190" y="17684750"/>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25400</xdr:rowOff>
    </xdr:from>
    <xdr:to>
      <xdr:col>6</xdr:col>
      <xdr:colOff>38100</xdr:colOff>
      <xdr:row>103</xdr:row>
      <xdr:rowOff>127000</xdr:rowOff>
    </xdr:to>
    <xdr:sp macro="" textlink="">
      <xdr:nvSpPr>
        <xdr:cNvPr id="408" name="フローチャート: 判断 407">
          <a:extLst>
            <a:ext uri="{FF2B5EF4-FFF2-40B4-BE49-F238E27FC236}">
              <a16:creationId xmlns:a16="http://schemas.microsoft.com/office/drawing/2014/main" id="{95162D0F-B65F-433D-8DDD-8D4E147AD4E5}"/>
            </a:ext>
          </a:extLst>
        </xdr:cNvPr>
        <xdr:cNvSpPr/>
      </xdr:nvSpPr>
      <xdr:spPr>
        <a:xfrm>
          <a:off x="988060" y="17680940"/>
          <a:ext cx="7874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09" name="テキスト ボックス 408">
          <a:extLst>
            <a:ext uri="{FF2B5EF4-FFF2-40B4-BE49-F238E27FC236}">
              <a16:creationId xmlns:a16="http://schemas.microsoft.com/office/drawing/2014/main" id="{059DB8A1-6DB0-4A84-9929-1C517986C966}"/>
            </a:ext>
          </a:extLst>
        </xdr:cNvPr>
        <xdr:cNvSpPr txBox="1"/>
      </xdr:nvSpPr>
      <xdr:spPr>
        <a:xfrm>
          <a:off x="40030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0" name="テキスト ボックス 409">
          <a:extLst>
            <a:ext uri="{FF2B5EF4-FFF2-40B4-BE49-F238E27FC236}">
              <a16:creationId xmlns:a16="http://schemas.microsoft.com/office/drawing/2014/main" id="{3824CAA4-F06F-4650-8AA8-7C52DC7E99BB}"/>
            </a:ext>
          </a:extLst>
        </xdr:cNvPr>
        <xdr:cNvSpPr txBox="1"/>
      </xdr:nvSpPr>
      <xdr:spPr>
        <a:xfrm>
          <a:off x="32600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1" name="テキスト ボックス 410">
          <a:extLst>
            <a:ext uri="{FF2B5EF4-FFF2-40B4-BE49-F238E27FC236}">
              <a16:creationId xmlns:a16="http://schemas.microsoft.com/office/drawing/2014/main" id="{82503B2B-16DC-4E83-B511-1AC6EAC5C0E5}"/>
            </a:ext>
          </a:extLst>
        </xdr:cNvPr>
        <xdr:cNvSpPr txBox="1"/>
      </xdr:nvSpPr>
      <xdr:spPr>
        <a:xfrm>
          <a:off x="24549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6EB22840-AF84-43A8-89D4-082C14CEA6AE}"/>
            </a:ext>
          </a:extLst>
        </xdr:cNvPr>
        <xdr:cNvSpPr txBox="1"/>
      </xdr:nvSpPr>
      <xdr:spPr>
        <a:xfrm>
          <a:off x="1657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3" name="テキスト ボックス 412">
          <a:extLst>
            <a:ext uri="{FF2B5EF4-FFF2-40B4-BE49-F238E27FC236}">
              <a16:creationId xmlns:a16="http://schemas.microsoft.com/office/drawing/2014/main" id="{8A185932-36BB-4B7B-9341-11B88DDE559A}"/>
            </a:ext>
          </a:extLst>
        </xdr:cNvPr>
        <xdr:cNvSpPr txBox="1"/>
      </xdr:nvSpPr>
      <xdr:spPr>
        <a:xfrm>
          <a:off x="859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108</xdr:row>
      <xdr:rowOff>55880</xdr:rowOff>
    </xdr:from>
    <xdr:to>
      <xdr:col>24</xdr:col>
      <xdr:colOff>114300</xdr:colOff>
      <xdr:row>108</xdr:row>
      <xdr:rowOff>157480</xdr:rowOff>
    </xdr:to>
    <xdr:sp macro="" textlink="">
      <xdr:nvSpPr>
        <xdr:cNvPr id="414" name="楕円 413">
          <a:extLst>
            <a:ext uri="{FF2B5EF4-FFF2-40B4-BE49-F238E27FC236}">
              <a16:creationId xmlns:a16="http://schemas.microsoft.com/office/drawing/2014/main" id="{FE9CF586-AAC0-40A8-9F86-467CD7E2742B}"/>
            </a:ext>
          </a:extLst>
        </xdr:cNvPr>
        <xdr:cNvSpPr/>
      </xdr:nvSpPr>
      <xdr:spPr>
        <a:xfrm>
          <a:off x="4131310" y="18576290"/>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107</xdr:row>
      <xdr:rowOff>142257</xdr:rowOff>
    </xdr:from>
    <xdr:ext cx="405111" cy="259045"/>
    <xdr:sp macro="" textlink="">
      <xdr:nvSpPr>
        <xdr:cNvPr id="415" name="【市民会館】&#10;有形固定資産減価償却率該当値テキスト">
          <a:extLst>
            <a:ext uri="{FF2B5EF4-FFF2-40B4-BE49-F238E27FC236}">
              <a16:creationId xmlns:a16="http://schemas.microsoft.com/office/drawing/2014/main" id="{03E9EF00-D78B-45D4-ABF5-73828E25E371}"/>
            </a:ext>
          </a:extLst>
        </xdr:cNvPr>
        <xdr:cNvSpPr txBox="1"/>
      </xdr:nvSpPr>
      <xdr:spPr>
        <a:xfrm>
          <a:off x="4212590" y="18485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108</xdr:row>
      <xdr:rowOff>52070</xdr:rowOff>
    </xdr:from>
    <xdr:to>
      <xdr:col>20</xdr:col>
      <xdr:colOff>38100</xdr:colOff>
      <xdr:row>108</xdr:row>
      <xdr:rowOff>153670</xdr:rowOff>
    </xdr:to>
    <xdr:sp macro="" textlink="">
      <xdr:nvSpPr>
        <xdr:cNvPr id="416" name="楕円 415">
          <a:extLst>
            <a:ext uri="{FF2B5EF4-FFF2-40B4-BE49-F238E27FC236}">
              <a16:creationId xmlns:a16="http://schemas.microsoft.com/office/drawing/2014/main" id="{74362B36-2E54-4D9E-B1BB-1DC5F6EC9381}"/>
            </a:ext>
          </a:extLst>
        </xdr:cNvPr>
        <xdr:cNvSpPr/>
      </xdr:nvSpPr>
      <xdr:spPr>
        <a:xfrm>
          <a:off x="3388360" y="1857248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108</xdr:row>
      <xdr:rowOff>102870</xdr:rowOff>
    </xdr:from>
    <xdr:to>
      <xdr:col>24</xdr:col>
      <xdr:colOff>63500</xdr:colOff>
      <xdr:row>108</xdr:row>
      <xdr:rowOff>106680</xdr:rowOff>
    </xdr:to>
    <xdr:cxnSp macro="">
      <xdr:nvCxnSpPr>
        <xdr:cNvPr id="417" name="直線コネクタ 416">
          <a:extLst>
            <a:ext uri="{FF2B5EF4-FFF2-40B4-BE49-F238E27FC236}">
              <a16:creationId xmlns:a16="http://schemas.microsoft.com/office/drawing/2014/main" id="{37E80B5F-219B-4A21-9913-FF6C034FCE1F}"/>
            </a:ext>
          </a:extLst>
        </xdr:cNvPr>
        <xdr:cNvCxnSpPr/>
      </xdr:nvCxnSpPr>
      <xdr:spPr>
        <a:xfrm>
          <a:off x="3431540" y="18617565"/>
          <a:ext cx="74295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108</xdr:row>
      <xdr:rowOff>48261</xdr:rowOff>
    </xdr:from>
    <xdr:to>
      <xdr:col>15</xdr:col>
      <xdr:colOff>101600</xdr:colOff>
      <xdr:row>108</xdr:row>
      <xdr:rowOff>149861</xdr:rowOff>
    </xdr:to>
    <xdr:sp macro="" textlink="">
      <xdr:nvSpPr>
        <xdr:cNvPr id="418" name="楕円 417">
          <a:extLst>
            <a:ext uri="{FF2B5EF4-FFF2-40B4-BE49-F238E27FC236}">
              <a16:creationId xmlns:a16="http://schemas.microsoft.com/office/drawing/2014/main" id="{CEB544C6-541F-430D-9B8A-5CEF211DD5FC}"/>
            </a:ext>
          </a:extLst>
        </xdr:cNvPr>
        <xdr:cNvSpPr/>
      </xdr:nvSpPr>
      <xdr:spPr>
        <a:xfrm>
          <a:off x="2571750" y="18566766"/>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108</xdr:row>
      <xdr:rowOff>99061</xdr:rowOff>
    </xdr:from>
    <xdr:to>
      <xdr:col>19</xdr:col>
      <xdr:colOff>177800</xdr:colOff>
      <xdr:row>108</xdr:row>
      <xdr:rowOff>102870</xdr:rowOff>
    </xdr:to>
    <xdr:cxnSp macro="">
      <xdr:nvCxnSpPr>
        <xdr:cNvPr id="419" name="直線コネクタ 418">
          <a:extLst>
            <a:ext uri="{FF2B5EF4-FFF2-40B4-BE49-F238E27FC236}">
              <a16:creationId xmlns:a16="http://schemas.microsoft.com/office/drawing/2014/main" id="{ADA09E54-3200-4BCF-9103-46CF77097E17}"/>
            </a:ext>
          </a:extLst>
        </xdr:cNvPr>
        <xdr:cNvCxnSpPr/>
      </xdr:nvCxnSpPr>
      <xdr:spPr>
        <a:xfrm>
          <a:off x="2626360" y="18611851"/>
          <a:ext cx="80518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108</xdr:row>
      <xdr:rowOff>44450</xdr:rowOff>
    </xdr:from>
    <xdr:to>
      <xdr:col>10</xdr:col>
      <xdr:colOff>165100</xdr:colOff>
      <xdr:row>108</xdr:row>
      <xdr:rowOff>146050</xdr:rowOff>
    </xdr:to>
    <xdr:sp macro="" textlink="">
      <xdr:nvSpPr>
        <xdr:cNvPr id="420" name="楕円 419">
          <a:extLst>
            <a:ext uri="{FF2B5EF4-FFF2-40B4-BE49-F238E27FC236}">
              <a16:creationId xmlns:a16="http://schemas.microsoft.com/office/drawing/2014/main" id="{AE602365-4E74-4D99-A3C4-893CE0E64338}"/>
            </a:ext>
          </a:extLst>
        </xdr:cNvPr>
        <xdr:cNvSpPr/>
      </xdr:nvSpPr>
      <xdr:spPr>
        <a:xfrm>
          <a:off x="1774190" y="18562955"/>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108</xdr:row>
      <xdr:rowOff>95250</xdr:rowOff>
    </xdr:from>
    <xdr:to>
      <xdr:col>15</xdr:col>
      <xdr:colOff>50800</xdr:colOff>
      <xdr:row>108</xdr:row>
      <xdr:rowOff>99061</xdr:rowOff>
    </xdr:to>
    <xdr:cxnSp macro="">
      <xdr:nvCxnSpPr>
        <xdr:cNvPr id="421" name="直線コネクタ 420">
          <a:extLst>
            <a:ext uri="{FF2B5EF4-FFF2-40B4-BE49-F238E27FC236}">
              <a16:creationId xmlns:a16="http://schemas.microsoft.com/office/drawing/2014/main" id="{77A3B278-7360-4ABC-A6B6-2F14E78EA76C}"/>
            </a:ext>
          </a:extLst>
        </xdr:cNvPr>
        <xdr:cNvCxnSpPr/>
      </xdr:nvCxnSpPr>
      <xdr:spPr>
        <a:xfrm>
          <a:off x="1828800" y="18608040"/>
          <a:ext cx="79756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108</xdr:row>
      <xdr:rowOff>40639</xdr:rowOff>
    </xdr:from>
    <xdr:to>
      <xdr:col>6</xdr:col>
      <xdr:colOff>38100</xdr:colOff>
      <xdr:row>108</xdr:row>
      <xdr:rowOff>142239</xdr:rowOff>
    </xdr:to>
    <xdr:sp macro="" textlink="">
      <xdr:nvSpPr>
        <xdr:cNvPr id="422" name="楕円 421">
          <a:extLst>
            <a:ext uri="{FF2B5EF4-FFF2-40B4-BE49-F238E27FC236}">
              <a16:creationId xmlns:a16="http://schemas.microsoft.com/office/drawing/2014/main" id="{ECDE2E51-3827-4513-9E52-3CBE3D53DF38}"/>
            </a:ext>
          </a:extLst>
        </xdr:cNvPr>
        <xdr:cNvSpPr/>
      </xdr:nvSpPr>
      <xdr:spPr>
        <a:xfrm>
          <a:off x="988060" y="18557239"/>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108</xdr:row>
      <xdr:rowOff>91439</xdr:rowOff>
    </xdr:from>
    <xdr:to>
      <xdr:col>10</xdr:col>
      <xdr:colOff>114300</xdr:colOff>
      <xdr:row>108</xdr:row>
      <xdr:rowOff>95250</xdr:rowOff>
    </xdr:to>
    <xdr:cxnSp macro="">
      <xdr:nvCxnSpPr>
        <xdr:cNvPr id="423" name="直線コネクタ 422">
          <a:extLst>
            <a:ext uri="{FF2B5EF4-FFF2-40B4-BE49-F238E27FC236}">
              <a16:creationId xmlns:a16="http://schemas.microsoft.com/office/drawing/2014/main" id="{DE4090B6-F441-4FEB-BF3D-F166B78C3983}"/>
            </a:ext>
          </a:extLst>
        </xdr:cNvPr>
        <xdr:cNvCxnSpPr/>
      </xdr:nvCxnSpPr>
      <xdr:spPr>
        <a:xfrm>
          <a:off x="1031240" y="18611849"/>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652</xdr:rowOff>
    </xdr:from>
    <xdr:ext cx="405111" cy="259045"/>
    <xdr:sp macro="" textlink="">
      <xdr:nvSpPr>
        <xdr:cNvPr id="424" name="n_1aveValue【市民会館】&#10;有形固定資産減価償却率">
          <a:extLst>
            <a:ext uri="{FF2B5EF4-FFF2-40B4-BE49-F238E27FC236}">
              <a16:creationId xmlns:a16="http://schemas.microsoft.com/office/drawing/2014/main" id="{8765111F-C01D-405E-A7A0-8A9249C873EB}"/>
            </a:ext>
          </a:extLst>
        </xdr:cNvPr>
        <xdr:cNvSpPr txBox="1"/>
      </xdr:nvSpPr>
      <xdr:spPr>
        <a:xfrm>
          <a:off x="3239144" y="17488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101</xdr:row>
      <xdr:rowOff>135907</xdr:rowOff>
    </xdr:from>
    <xdr:ext cx="405111" cy="259045"/>
    <xdr:sp macro="" textlink="">
      <xdr:nvSpPr>
        <xdr:cNvPr id="425" name="n_2aveValue【市民会館】&#10;有形固定資産減価償却率">
          <a:extLst>
            <a:ext uri="{FF2B5EF4-FFF2-40B4-BE49-F238E27FC236}">
              <a16:creationId xmlns:a16="http://schemas.microsoft.com/office/drawing/2014/main" id="{A16100E9-B929-413F-85A4-9A809212F020}"/>
            </a:ext>
          </a:extLst>
        </xdr:cNvPr>
        <xdr:cNvSpPr txBox="1"/>
      </xdr:nvSpPr>
      <xdr:spPr>
        <a:xfrm>
          <a:off x="2439044" y="17448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101</xdr:row>
      <xdr:rowOff>145432</xdr:rowOff>
    </xdr:from>
    <xdr:ext cx="405111" cy="259045"/>
    <xdr:sp macro="" textlink="">
      <xdr:nvSpPr>
        <xdr:cNvPr id="426" name="n_3aveValue【市民会館】&#10;有形固定資産減価償却率">
          <a:extLst>
            <a:ext uri="{FF2B5EF4-FFF2-40B4-BE49-F238E27FC236}">
              <a16:creationId xmlns:a16="http://schemas.microsoft.com/office/drawing/2014/main" id="{34B12176-8CB5-474A-A6DB-9413EF59CDFE}"/>
            </a:ext>
          </a:extLst>
        </xdr:cNvPr>
        <xdr:cNvSpPr txBox="1"/>
      </xdr:nvSpPr>
      <xdr:spPr>
        <a:xfrm>
          <a:off x="1641484" y="1745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101</xdr:row>
      <xdr:rowOff>143527</xdr:rowOff>
    </xdr:from>
    <xdr:ext cx="405111" cy="259045"/>
    <xdr:sp macro="" textlink="">
      <xdr:nvSpPr>
        <xdr:cNvPr id="427" name="n_4aveValue【市民会館】&#10;有形固定資産減価償却率">
          <a:extLst>
            <a:ext uri="{FF2B5EF4-FFF2-40B4-BE49-F238E27FC236}">
              <a16:creationId xmlns:a16="http://schemas.microsoft.com/office/drawing/2014/main" id="{B3A9BD27-E601-41CB-A2A0-E5345E65C621}"/>
            </a:ext>
          </a:extLst>
        </xdr:cNvPr>
        <xdr:cNvSpPr txBox="1"/>
      </xdr:nvSpPr>
      <xdr:spPr>
        <a:xfrm>
          <a:off x="855354" y="17458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108</xdr:row>
      <xdr:rowOff>144797</xdr:rowOff>
    </xdr:from>
    <xdr:ext cx="405111" cy="259045"/>
    <xdr:sp macro="" textlink="">
      <xdr:nvSpPr>
        <xdr:cNvPr id="428" name="n_1mainValue【市民会館】&#10;有形固定資産減価償却率">
          <a:extLst>
            <a:ext uri="{FF2B5EF4-FFF2-40B4-BE49-F238E27FC236}">
              <a16:creationId xmlns:a16="http://schemas.microsoft.com/office/drawing/2014/main" id="{5CD2B22D-6ED1-43C3-93D7-599B45916BDF}"/>
            </a:ext>
          </a:extLst>
        </xdr:cNvPr>
        <xdr:cNvSpPr txBox="1"/>
      </xdr:nvSpPr>
      <xdr:spPr>
        <a:xfrm>
          <a:off x="3239144" y="18659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108</xdr:row>
      <xdr:rowOff>140988</xdr:rowOff>
    </xdr:from>
    <xdr:ext cx="405111" cy="259045"/>
    <xdr:sp macro="" textlink="">
      <xdr:nvSpPr>
        <xdr:cNvPr id="429" name="n_2mainValue【市民会館】&#10;有形固定資産減価償却率">
          <a:extLst>
            <a:ext uri="{FF2B5EF4-FFF2-40B4-BE49-F238E27FC236}">
              <a16:creationId xmlns:a16="http://schemas.microsoft.com/office/drawing/2014/main" id="{5C39C65B-F831-46E4-B9F9-E33E1A058D1D}"/>
            </a:ext>
          </a:extLst>
        </xdr:cNvPr>
        <xdr:cNvSpPr txBox="1"/>
      </xdr:nvSpPr>
      <xdr:spPr>
        <a:xfrm>
          <a:off x="2439044" y="18655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108</xdr:row>
      <xdr:rowOff>137177</xdr:rowOff>
    </xdr:from>
    <xdr:ext cx="405111" cy="259045"/>
    <xdr:sp macro="" textlink="">
      <xdr:nvSpPr>
        <xdr:cNvPr id="430" name="n_3mainValue【市民会館】&#10;有形固定資産減価償却率">
          <a:extLst>
            <a:ext uri="{FF2B5EF4-FFF2-40B4-BE49-F238E27FC236}">
              <a16:creationId xmlns:a16="http://schemas.microsoft.com/office/drawing/2014/main" id="{68C4B210-96DD-4FC4-BABE-8EFF74D685FF}"/>
            </a:ext>
          </a:extLst>
        </xdr:cNvPr>
        <xdr:cNvSpPr txBox="1"/>
      </xdr:nvSpPr>
      <xdr:spPr>
        <a:xfrm>
          <a:off x="1641484" y="1864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108</xdr:row>
      <xdr:rowOff>133366</xdr:rowOff>
    </xdr:from>
    <xdr:ext cx="405111" cy="259045"/>
    <xdr:sp macro="" textlink="">
      <xdr:nvSpPr>
        <xdr:cNvPr id="431" name="n_4mainValue【市民会館】&#10;有形固定資産減価償却率">
          <a:extLst>
            <a:ext uri="{FF2B5EF4-FFF2-40B4-BE49-F238E27FC236}">
              <a16:creationId xmlns:a16="http://schemas.microsoft.com/office/drawing/2014/main" id="{ADA23A13-9EE5-480E-A65C-05B0FCB2BA02}"/>
            </a:ext>
          </a:extLst>
        </xdr:cNvPr>
        <xdr:cNvSpPr txBox="1"/>
      </xdr:nvSpPr>
      <xdr:spPr>
        <a:xfrm>
          <a:off x="855354" y="186461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2" name="正方形/長方形 431">
          <a:extLst>
            <a:ext uri="{FF2B5EF4-FFF2-40B4-BE49-F238E27FC236}">
              <a16:creationId xmlns:a16="http://schemas.microsoft.com/office/drawing/2014/main" id="{C5FED26E-EDF4-43C4-A995-160B3D9489E7}"/>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3" name="正方形/長方形 432">
          <a:extLst>
            <a:ext uri="{FF2B5EF4-FFF2-40B4-BE49-F238E27FC236}">
              <a16:creationId xmlns:a16="http://schemas.microsoft.com/office/drawing/2014/main" id="{B389797F-4BA1-40BA-9444-F7E175977B3F}"/>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4" name="正方形/長方形 433">
          <a:extLst>
            <a:ext uri="{FF2B5EF4-FFF2-40B4-BE49-F238E27FC236}">
              <a16:creationId xmlns:a16="http://schemas.microsoft.com/office/drawing/2014/main" id="{556CE9B1-A7E9-4B8E-A1A1-6F1F5A5F9D0A}"/>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5" name="正方形/長方形 434">
          <a:extLst>
            <a:ext uri="{FF2B5EF4-FFF2-40B4-BE49-F238E27FC236}">
              <a16:creationId xmlns:a16="http://schemas.microsoft.com/office/drawing/2014/main" id="{7066411B-61DA-4040-AD87-3805D40E297C}"/>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6" name="正方形/長方形 435">
          <a:extLst>
            <a:ext uri="{FF2B5EF4-FFF2-40B4-BE49-F238E27FC236}">
              <a16:creationId xmlns:a16="http://schemas.microsoft.com/office/drawing/2014/main" id="{4F369057-671D-41A2-ABD1-A86A02ABEBFE}"/>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7" name="正方形/長方形 436">
          <a:extLst>
            <a:ext uri="{FF2B5EF4-FFF2-40B4-BE49-F238E27FC236}">
              <a16:creationId xmlns:a16="http://schemas.microsoft.com/office/drawing/2014/main" id="{F964ED3D-133B-4CD2-8799-E0976B60D8B6}"/>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8" name="正方形/長方形 437">
          <a:extLst>
            <a:ext uri="{FF2B5EF4-FFF2-40B4-BE49-F238E27FC236}">
              <a16:creationId xmlns:a16="http://schemas.microsoft.com/office/drawing/2014/main" id="{9258FC3B-05D1-4521-A1CB-90693771BF05}"/>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39" name="正方形/長方形 438">
          <a:extLst>
            <a:ext uri="{FF2B5EF4-FFF2-40B4-BE49-F238E27FC236}">
              <a16:creationId xmlns:a16="http://schemas.microsoft.com/office/drawing/2014/main" id="{BDBAA5AA-50A6-431A-9880-B26CDE067C33}"/>
            </a:ext>
          </a:extLst>
        </xdr:cNvPr>
        <xdr:cNvSpPr/>
      </xdr:nvSpPr>
      <xdr:spPr>
        <a:xfrm>
          <a:off x="596011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0" name="テキスト ボックス 439">
          <a:extLst>
            <a:ext uri="{FF2B5EF4-FFF2-40B4-BE49-F238E27FC236}">
              <a16:creationId xmlns:a16="http://schemas.microsoft.com/office/drawing/2014/main" id="{C48E9059-1B87-4AC8-8024-F6B39C6ECA83}"/>
            </a:ext>
          </a:extLst>
        </xdr:cNvPr>
        <xdr:cNvSpPr txBox="1"/>
      </xdr:nvSpPr>
      <xdr:spPr>
        <a:xfrm>
          <a:off x="592201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1" name="直線コネクタ 440">
          <a:extLst>
            <a:ext uri="{FF2B5EF4-FFF2-40B4-BE49-F238E27FC236}">
              <a16:creationId xmlns:a16="http://schemas.microsoft.com/office/drawing/2014/main" id="{E75E71E0-4521-40CE-BCBD-683EB1E7BE30}"/>
            </a:ext>
          </a:extLst>
        </xdr:cNvPr>
        <xdr:cNvCxnSpPr/>
      </xdr:nvCxnSpPr>
      <xdr:spPr>
        <a:xfrm>
          <a:off x="5960110" y="19046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107</xdr:row>
      <xdr:rowOff>133350</xdr:rowOff>
    </xdr:from>
    <xdr:to>
      <xdr:col>59</xdr:col>
      <xdr:colOff>50800</xdr:colOff>
      <xdr:row>107</xdr:row>
      <xdr:rowOff>133350</xdr:rowOff>
    </xdr:to>
    <xdr:cxnSp macro="">
      <xdr:nvCxnSpPr>
        <xdr:cNvPr id="442" name="直線コネクタ 441">
          <a:extLst>
            <a:ext uri="{FF2B5EF4-FFF2-40B4-BE49-F238E27FC236}">
              <a16:creationId xmlns:a16="http://schemas.microsoft.com/office/drawing/2014/main" id="{109FEA3E-C15F-4B56-A05F-49C3CCBCED98}"/>
            </a:ext>
          </a:extLst>
        </xdr:cNvPr>
        <xdr:cNvCxnSpPr/>
      </xdr:nvCxnSpPr>
      <xdr:spPr>
        <a:xfrm>
          <a:off x="5960110" y="184746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162577</xdr:rowOff>
    </xdr:from>
    <xdr:ext cx="467179" cy="259045"/>
    <xdr:sp macro="" textlink="">
      <xdr:nvSpPr>
        <xdr:cNvPr id="443" name="テキスト ボックス 442">
          <a:extLst>
            <a:ext uri="{FF2B5EF4-FFF2-40B4-BE49-F238E27FC236}">
              <a16:creationId xmlns:a16="http://schemas.microsoft.com/office/drawing/2014/main" id="{7A16C277-B285-46A7-9AE0-994F12CBC5A2}"/>
            </a:ext>
          </a:extLst>
        </xdr:cNvPr>
        <xdr:cNvSpPr txBox="1"/>
      </xdr:nvSpPr>
      <xdr:spPr>
        <a:xfrm>
          <a:off x="5527221" y="183381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44" name="直線コネクタ 443">
          <a:extLst>
            <a:ext uri="{FF2B5EF4-FFF2-40B4-BE49-F238E27FC236}">
              <a16:creationId xmlns:a16="http://schemas.microsoft.com/office/drawing/2014/main" id="{E2477D71-6DAA-41D3-BC54-87F12B4E8D27}"/>
            </a:ext>
          </a:extLst>
        </xdr:cNvPr>
        <xdr:cNvCxnSpPr/>
      </xdr:nvCxnSpPr>
      <xdr:spPr>
        <a:xfrm>
          <a:off x="5960110" y="1790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45" name="テキスト ボックス 444">
          <a:extLst>
            <a:ext uri="{FF2B5EF4-FFF2-40B4-BE49-F238E27FC236}">
              <a16:creationId xmlns:a16="http://schemas.microsoft.com/office/drawing/2014/main" id="{335C122A-6D9F-44FD-8A13-02EBDA5CB140}"/>
            </a:ext>
          </a:extLst>
        </xdr:cNvPr>
        <xdr:cNvSpPr txBox="1"/>
      </xdr:nvSpPr>
      <xdr:spPr>
        <a:xfrm>
          <a:off x="5527221"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19050</xdr:rowOff>
    </xdr:from>
    <xdr:to>
      <xdr:col>59</xdr:col>
      <xdr:colOff>50800</xdr:colOff>
      <xdr:row>101</xdr:row>
      <xdr:rowOff>19050</xdr:rowOff>
    </xdr:to>
    <xdr:cxnSp macro="">
      <xdr:nvCxnSpPr>
        <xdr:cNvPr id="446" name="直線コネクタ 445">
          <a:extLst>
            <a:ext uri="{FF2B5EF4-FFF2-40B4-BE49-F238E27FC236}">
              <a16:creationId xmlns:a16="http://schemas.microsoft.com/office/drawing/2014/main" id="{6D7DF8F5-A45E-44A3-8E54-DFC893275F5A}"/>
            </a:ext>
          </a:extLst>
        </xdr:cNvPr>
        <xdr:cNvCxnSpPr/>
      </xdr:nvCxnSpPr>
      <xdr:spPr>
        <a:xfrm>
          <a:off x="5960110" y="173316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48277</xdr:rowOff>
    </xdr:from>
    <xdr:ext cx="467179" cy="259045"/>
    <xdr:sp macro="" textlink="">
      <xdr:nvSpPr>
        <xdr:cNvPr id="447" name="テキスト ボックス 446">
          <a:extLst>
            <a:ext uri="{FF2B5EF4-FFF2-40B4-BE49-F238E27FC236}">
              <a16:creationId xmlns:a16="http://schemas.microsoft.com/office/drawing/2014/main" id="{406BCB51-4DD8-48A4-8F8A-D2079BE49154}"/>
            </a:ext>
          </a:extLst>
        </xdr:cNvPr>
        <xdr:cNvSpPr txBox="1"/>
      </xdr:nvSpPr>
      <xdr:spPr>
        <a:xfrm>
          <a:off x="5527221" y="171951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48" name="直線コネクタ 447">
          <a:extLst>
            <a:ext uri="{FF2B5EF4-FFF2-40B4-BE49-F238E27FC236}">
              <a16:creationId xmlns:a16="http://schemas.microsoft.com/office/drawing/2014/main" id="{8183120F-BCAA-4FD9-9EAA-6E69A3E19B47}"/>
            </a:ext>
          </a:extLst>
        </xdr:cNvPr>
        <xdr:cNvCxnSpPr/>
      </xdr:nvCxnSpPr>
      <xdr:spPr>
        <a:xfrm>
          <a:off x="5960110" y="1676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49" name="テキスト ボックス 448">
          <a:extLst>
            <a:ext uri="{FF2B5EF4-FFF2-40B4-BE49-F238E27FC236}">
              <a16:creationId xmlns:a16="http://schemas.microsoft.com/office/drawing/2014/main" id="{05FC6CD3-24C6-4DF8-88FE-417B10777E52}"/>
            </a:ext>
          </a:extLst>
        </xdr:cNvPr>
        <xdr:cNvSpPr txBox="1"/>
      </xdr:nvSpPr>
      <xdr:spPr>
        <a:xfrm>
          <a:off x="5527221"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0" name="【市民会館】&#10;一人当たり面積グラフ枠">
          <a:extLst>
            <a:ext uri="{FF2B5EF4-FFF2-40B4-BE49-F238E27FC236}">
              <a16:creationId xmlns:a16="http://schemas.microsoft.com/office/drawing/2014/main" id="{C700CDF5-4E49-4D59-8778-F36C81943D07}"/>
            </a:ext>
          </a:extLst>
        </xdr:cNvPr>
        <xdr:cNvSpPr/>
      </xdr:nvSpPr>
      <xdr:spPr>
        <a:xfrm>
          <a:off x="596011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81914</xdr:rowOff>
    </xdr:from>
    <xdr:to>
      <xdr:col>54</xdr:col>
      <xdr:colOff>189865</xdr:colOff>
      <xdr:row>107</xdr:row>
      <xdr:rowOff>104775</xdr:rowOff>
    </xdr:to>
    <xdr:cxnSp macro="">
      <xdr:nvCxnSpPr>
        <xdr:cNvPr id="451" name="直線コネクタ 450">
          <a:extLst>
            <a:ext uri="{FF2B5EF4-FFF2-40B4-BE49-F238E27FC236}">
              <a16:creationId xmlns:a16="http://schemas.microsoft.com/office/drawing/2014/main" id="{511CB01C-B76D-46A6-B00B-21014DC14983}"/>
            </a:ext>
          </a:extLst>
        </xdr:cNvPr>
        <xdr:cNvCxnSpPr/>
      </xdr:nvCxnSpPr>
      <xdr:spPr>
        <a:xfrm flipV="1">
          <a:off x="9429115" y="17228819"/>
          <a:ext cx="0" cy="12192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108602</xdr:rowOff>
    </xdr:from>
    <xdr:ext cx="469744" cy="259045"/>
    <xdr:sp macro="" textlink="">
      <xdr:nvSpPr>
        <xdr:cNvPr id="452" name="【市民会館】&#10;一人当たり面積最小値テキスト">
          <a:extLst>
            <a:ext uri="{FF2B5EF4-FFF2-40B4-BE49-F238E27FC236}">
              <a16:creationId xmlns:a16="http://schemas.microsoft.com/office/drawing/2014/main" id="{9FEDF189-EF6C-44E0-8B62-08E93E9AD352}"/>
            </a:ext>
          </a:extLst>
        </xdr:cNvPr>
        <xdr:cNvSpPr txBox="1"/>
      </xdr:nvSpPr>
      <xdr:spPr>
        <a:xfrm>
          <a:off x="9467850" y="1845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107</xdr:row>
      <xdr:rowOff>104775</xdr:rowOff>
    </xdr:from>
    <xdr:to>
      <xdr:col>55</xdr:col>
      <xdr:colOff>88900</xdr:colOff>
      <xdr:row>107</xdr:row>
      <xdr:rowOff>104775</xdr:rowOff>
    </xdr:to>
    <xdr:cxnSp macro="">
      <xdr:nvCxnSpPr>
        <xdr:cNvPr id="453" name="直線コネクタ 452">
          <a:extLst>
            <a:ext uri="{FF2B5EF4-FFF2-40B4-BE49-F238E27FC236}">
              <a16:creationId xmlns:a16="http://schemas.microsoft.com/office/drawing/2014/main" id="{5E202EEF-B293-46BD-8BD0-A0782ED5D59E}"/>
            </a:ext>
          </a:extLst>
        </xdr:cNvPr>
        <xdr:cNvCxnSpPr/>
      </xdr:nvCxnSpPr>
      <xdr:spPr>
        <a:xfrm>
          <a:off x="9356090" y="1844802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28591</xdr:rowOff>
    </xdr:from>
    <xdr:ext cx="469744" cy="259045"/>
    <xdr:sp macro="" textlink="">
      <xdr:nvSpPr>
        <xdr:cNvPr id="454" name="【市民会館】&#10;一人当たり面積最大値テキスト">
          <a:extLst>
            <a:ext uri="{FF2B5EF4-FFF2-40B4-BE49-F238E27FC236}">
              <a16:creationId xmlns:a16="http://schemas.microsoft.com/office/drawing/2014/main" id="{7931ECC0-8C3F-4F01-A5F9-3D071838C42E}"/>
            </a:ext>
          </a:extLst>
        </xdr:cNvPr>
        <xdr:cNvSpPr txBox="1"/>
      </xdr:nvSpPr>
      <xdr:spPr>
        <a:xfrm>
          <a:off x="9467850" y="17000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81914</xdr:rowOff>
    </xdr:from>
    <xdr:to>
      <xdr:col>55</xdr:col>
      <xdr:colOff>88900</xdr:colOff>
      <xdr:row>100</xdr:row>
      <xdr:rowOff>81914</xdr:rowOff>
    </xdr:to>
    <xdr:cxnSp macro="">
      <xdr:nvCxnSpPr>
        <xdr:cNvPr id="455" name="直線コネクタ 454">
          <a:extLst>
            <a:ext uri="{FF2B5EF4-FFF2-40B4-BE49-F238E27FC236}">
              <a16:creationId xmlns:a16="http://schemas.microsoft.com/office/drawing/2014/main" id="{BD325293-EEA8-425D-8B3E-2A2384EEA727}"/>
            </a:ext>
          </a:extLst>
        </xdr:cNvPr>
        <xdr:cNvCxnSpPr/>
      </xdr:nvCxnSpPr>
      <xdr:spPr>
        <a:xfrm>
          <a:off x="9356090" y="17228819"/>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103</xdr:row>
      <xdr:rowOff>162577</xdr:rowOff>
    </xdr:from>
    <xdr:ext cx="469744" cy="259045"/>
    <xdr:sp macro="" textlink="">
      <xdr:nvSpPr>
        <xdr:cNvPr id="456" name="【市民会館】&#10;一人当たり面積平均値テキスト">
          <a:extLst>
            <a:ext uri="{FF2B5EF4-FFF2-40B4-BE49-F238E27FC236}">
              <a16:creationId xmlns:a16="http://schemas.microsoft.com/office/drawing/2014/main" id="{932083E1-7D1F-41C4-867B-A2C2BFABC03F}"/>
            </a:ext>
          </a:extLst>
        </xdr:cNvPr>
        <xdr:cNvSpPr txBox="1"/>
      </xdr:nvSpPr>
      <xdr:spPr>
        <a:xfrm>
          <a:off x="9467850" y="178238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139700</xdr:rowOff>
    </xdr:from>
    <xdr:to>
      <xdr:col>55</xdr:col>
      <xdr:colOff>50800</xdr:colOff>
      <xdr:row>105</xdr:row>
      <xdr:rowOff>69850</xdr:rowOff>
    </xdr:to>
    <xdr:sp macro="" textlink="">
      <xdr:nvSpPr>
        <xdr:cNvPr id="457" name="フローチャート: 判断 456">
          <a:extLst>
            <a:ext uri="{FF2B5EF4-FFF2-40B4-BE49-F238E27FC236}">
              <a16:creationId xmlns:a16="http://schemas.microsoft.com/office/drawing/2014/main" id="{077B5014-AF15-47FE-819F-5CEBD7463D64}"/>
            </a:ext>
          </a:extLst>
        </xdr:cNvPr>
        <xdr:cNvSpPr/>
      </xdr:nvSpPr>
      <xdr:spPr>
        <a:xfrm>
          <a:off x="9394190" y="17966690"/>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145414</xdr:rowOff>
    </xdr:from>
    <xdr:to>
      <xdr:col>50</xdr:col>
      <xdr:colOff>165100</xdr:colOff>
      <xdr:row>105</xdr:row>
      <xdr:rowOff>75564</xdr:rowOff>
    </xdr:to>
    <xdr:sp macro="" textlink="">
      <xdr:nvSpPr>
        <xdr:cNvPr id="458" name="フローチャート: 判断 457">
          <a:extLst>
            <a:ext uri="{FF2B5EF4-FFF2-40B4-BE49-F238E27FC236}">
              <a16:creationId xmlns:a16="http://schemas.microsoft.com/office/drawing/2014/main" id="{9BBC052B-E488-46BB-839B-8ACB80D1FA33}"/>
            </a:ext>
          </a:extLst>
        </xdr:cNvPr>
        <xdr:cNvSpPr/>
      </xdr:nvSpPr>
      <xdr:spPr>
        <a:xfrm>
          <a:off x="8632190" y="17974309"/>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104</xdr:row>
      <xdr:rowOff>162561</xdr:rowOff>
    </xdr:from>
    <xdr:to>
      <xdr:col>46</xdr:col>
      <xdr:colOff>38100</xdr:colOff>
      <xdr:row>105</xdr:row>
      <xdr:rowOff>92711</xdr:rowOff>
    </xdr:to>
    <xdr:sp macro="" textlink="">
      <xdr:nvSpPr>
        <xdr:cNvPr id="459" name="フローチャート: 判断 458">
          <a:extLst>
            <a:ext uri="{FF2B5EF4-FFF2-40B4-BE49-F238E27FC236}">
              <a16:creationId xmlns:a16="http://schemas.microsoft.com/office/drawing/2014/main" id="{AF6DDA4D-1601-42C5-8831-4AEE0C333C66}"/>
            </a:ext>
          </a:extLst>
        </xdr:cNvPr>
        <xdr:cNvSpPr/>
      </xdr:nvSpPr>
      <xdr:spPr>
        <a:xfrm>
          <a:off x="7846060" y="17995266"/>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104</xdr:row>
      <xdr:rowOff>162561</xdr:rowOff>
    </xdr:from>
    <xdr:to>
      <xdr:col>41</xdr:col>
      <xdr:colOff>101600</xdr:colOff>
      <xdr:row>105</xdr:row>
      <xdr:rowOff>92711</xdr:rowOff>
    </xdr:to>
    <xdr:sp macro="" textlink="">
      <xdr:nvSpPr>
        <xdr:cNvPr id="460" name="フローチャート: 判断 459">
          <a:extLst>
            <a:ext uri="{FF2B5EF4-FFF2-40B4-BE49-F238E27FC236}">
              <a16:creationId xmlns:a16="http://schemas.microsoft.com/office/drawing/2014/main" id="{3827599A-3267-44F5-A3CE-D57DA12F4DEB}"/>
            </a:ext>
          </a:extLst>
        </xdr:cNvPr>
        <xdr:cNvSpPr/>
      </xdr:nvSpPr>
      <xdr:spPr>
        <a:xfrm>
          <a:off x="7029450" y="1799526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13970</xdr:rowOff>
    </xdr:from>
    <xdr:to>
      <xdr:col>36</xdr:col>
      <xdr:colOff>165100</xdr:colOff>
      <xdr:row>105</xdr:row>
      <xdr:rowOff>115570</xdr:rowOff>
    </xdr:to>
    <xdr:sp macro="" textlink="">
      <xdr:nvSpPr>
        <xdr:cNvPr id="461" name="フローチャート: 判断 460">
          <a:extLst>
            <a:ext uri="{FF2B5EF4-FFF2-40B4-BE49-F238E27FC236}">
              <a16:creationId xmlns:a16="http://schemas.microsoft.com/office/drawing/2014/main" id="{81126DEE-5D97-4EF4-AD2E-E42C96635941}"/>
            </a:ext>
          </a:extLst>
        </xdr:cNvPr>
        <xdr:cNvSpPr/>
      </xdr:nvSpPr>
      <xdr:spPr>
        <a:xfrm>
          <a:off x="6231890" y="18020030"/>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2" name="テキスト ボックス 461">
          <a:extLst>
            <a:ext uri="{FF2B5EF4-FFF2-40B4-BE49-F238E27FC236}">
              <a16:creationId xmlns:a16="http://schemas.microsoft.com/office/drawing/2014/main" id="{9A951714-397C-42FC-ACBC-B5EF302BB3A8}"/>
            </a:ext>
          </a:extLst>
        </xdr:cNvPr>
        <xdr:cNvSpPr txBox="1"/>
      </xdr:nvSpPr>
      <xdr:spPr>
        <a:xfrm>
          <a:off x="925830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3" name="テキスト ボックス 462">
          <a:extLst>
            <a:ext uri="{FF2B5EF4-FFF2-40B4-BE49-F238E27FC236}">
              <a16:creationId xmlns:a16="http://schemas.microsoft.com/office/drawing/2014/main" id="{406120E9-C475-48BD-BA92-0C2AD7C61A43}"/>
            </a:ext>
          </a:extLst>
        </xdr:cNvPr>
        <xdr:cNvSpPr txBox="1"/>
      </xdr:nvSpPr>
      <xdr:spPr>
        <a:xfrm>
          <a:off x="8515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4" name="テキスト ボックス 463">
          <a:extLst>
            <a:ext uri="{FF2B5EF4-FFF2-40B4-BE49-F238E27FC236}">
              <a16:creationId xmlns:a16="http://schemas.microsoft.com/office/drawing/2014/main" id="{26915282-6898-4D61-81FA-A2C71312C71E}"/>
            </a:ext>
          </a:extLst>
        </xdr:cNvPr>
        <xdr:cNvSpPr txBox="1"/>
      </xdr:nvSpPr>
      <xdr:spPr>
        <a:xfrm>
          <a:off x="7717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65" name="テキスト ボックス 464">
          <a:extLst>
            <a:ext uri="{FF2B5EF4-FFF2-40B4-BE49-F238E27FC236}">
              <a16:creationId xmlns:a16="http://schemas.microsoft.com/office/drawing/2014/main" id="{C9384B17-93F2-42EA-842D-DCF8D3EDB45A}"/>
            </a:ext>
          </a:extLst>
        </xdr:cNvPr>
        <xdr:cNvSpPr txBox="1"/>
      </xdr:nvSpPr>
      <xdr:spPr>
        <a:xfrm>
          <a:off x="691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66" name="テキスト ボックス 465">
          <a:extLst>
            <a:ext uri="{FF2B5EF4-FFF2-40B4-BE49-F238E27FC236}">
              <a16:creationId xmlns:a16="http://schemas.microsoft.com/office/drawing/2014/main" id="{D42AA4AA-23EE-4095-BD38-9F6FF3E36450}"/>
            </a:ext>
          </a:extLst>
        </xdr:cNvPr>
        <xdr:cNvSpPr txBox="1"/>
      </xdr:nvSpPr>
      <xdr:spPr>
        <a:xfrm>
          <a:off x="6115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139700</xdr:rowOff>
    </xdr:from>
    <xdr:to>
      <xdr:col>55</xdr:col>
      <xdr:colOff>50800</xdr:colOff>
      <xdr:row>106</xdr:row>
      <xdr:rowOff>69850</xdr:rowOff>
    </xdr:to>
    <xdr:sp macro="" textlink="">
      <xdr:nvSpPr>
        <xdr:cNvPr id="467" name="楕円 466">
          <a:extLst>
            <a:ext uri="{FF2B5EF4-FFF2-40B4-BE49-F238E27FC236}">
              <a16:creationId xmlns:a16="http://schemas.microsoft.com/office/drawing/2014/main" id="{89F80564-AFB7-4BAE-BFAE-286E792AD8F1}"/>
            </a:ext>
          </a:extLst>
        </xdr:cNvPr>
        <xdr:cNvSpPr/>
      </xdr:nvSpPr>
      <xdr:spPr>
        <a:xfrm>
          <a:off x="9394190" y="18138140"/>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105</xdr:row>
      <xdr:rowOff>118127</xdr:rowOff>
    </xdr:from>
    <xdr:ext cx="469744" cy="259045"/>
    <xdr:sp macro="" textlink="">
      <xdr:nvSpPr>
        <xdr:cNvPr id="468" name="【市民会館】&#10;一人当たり面積該当値テキスト">
          <a:extLst>
            <a:ext uri="{FF2B5EF4-FFF2-40B4-BE49-F238E27FC236}">
              <a16:creationId xmlns:a16="http://schemas.microsoft.com/office/drawing/2014/main" id="{5C52EB34-5B66-4CAA-B3CF-A78B9716D7EC}"/>
            </a:ext>
          </a:extLst>
        </xdr:cNvPr>
        <xdr:cNvSpPr txBox="1"/>
      </xdr:nvSpPr>
      <xdr:spPr>
        <a:xfrm>
          <a:off x="9467850" y="181222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105</xdr:row>
      <xdr:rowOff>145414</xdr:rowOff>
    </xdr:from>
    <xdr:to>
      <xdr:col>50</xdr:col>
      <xdr:colOff>165100</xdr:colOff>
      <xdr:row>106</xdr:row>
      <xdr:rowOff>75564</xdr:rowOff>
    </xdr:to>
    <xdr:sp macro="" textlink="">
      <xdr:nvSpPr>
        <xdr:cNvPr id="469" name="楕円 468">
          <a:extLst>
            <a:ext uri="{FF2B5EF4-FFF2-40B4-BE49-F238E27FC236}">
              <a16:creationId xmlns:a16="http://schemas.microsoft.com/office/drawing/2014/main" id="{4F6885ED-1143-4DB6-BDF7-B408843292E9}"/>
            </a:ext>
          </a:extLst>
        </xdr:cNvPr>
        <xdr:cNvSpPr/>
      </xdr:nvSpPr>
      <xdr:spPr>
        <a:xfrm>
          <a:off x="8632190" y="18145759"/>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19050</xdr:rowOff>
    </xdr:from>
    <xdr:to>
      <xdr:col>55</xdr:col>
      <xdr:colOff>0</xdr:colOff>
      <xdr:row>106</xdr:row>
      <xdr:rowOff>24764</xdr:rowOff>
    </xdr:to>
    <xdr:cxnSp macro="">
      <xdr:nvCxnSpPr>
        <xdr:cNvPr id="470" name="直線コネクタ 469">
          <a:extLst>
            <a:ext uri="{FF2B5EF4-FFF2-40B4-BE49-F238E27FC236}">
              <a16:creationId xmlns:a16="http://schemas.microsoft.com/office/drawing/2014/main" id="{4E65B0FF-51AF-4E8A-B000-3925C0B74EDA}"/>
            </a:ext>
          </a:extLst>
        </xdr:cNvPr>
        <xdr:cNvCxnSpPr/>
      </xdr:nvCxnSpPr>
      <xdr:spPr>
        <a:xfrm flipV="1">
          <a:off x="8686800" y="18188940"/>
          <a:ext cx="74295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105</xdr:row>
      <xdr:rowOff>156845</xdr:rowOff>
    </xdr:from>
    <xdr:to>
      <xdr:col>46</xdr:col>
      <xdr:colOff>38100</xdr:colOff>
      <xdr:row>106</xdr:row>
      <xdr:rowOff>86995</xdr:rowOff>
    </xdr:to>
    <xdr:sp macro="" textlink="">
      <xdr:nvSpPr>
        <xdr:cNvPr id="471" name="楕円 470">
          <a:extLst>
            <a:ext uri="{FF2B5EF4-FFF2-40B4-BE49-F238E27FC236}">
              <a16:creationId xmlns:a16="http://schemas.microsoft.com/office/drawing/2014/main" id="{84DCCFE0-0A60-4034-8415-04F4428628DD}"/>
            </a:ext>
          </a:extLst>
        </xdr:cNvPr>
        <xdr:cNvSpPr/>
      </xdr:nvSpPr>
      <xdr:spPr>
        <a:xfrm>
          <a:off x="7846060" y="1816100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24764</xdr:rowOff>
    </xdr:from>
    <xdr:to>
      <xdr:col>50</xdr:col>
      <xdr:colOff>114300</xdr:colOff>
      <xdr:row>106</xdr:row>
      <xdr:rowOff>36195</xdr:rowOff>
    </xdr:to>
    <xdr:cxnSp macro="">
      <xdr:nvCxnSpPr>
        <xdr:cNvPr id="472" name="直線コネクタ 471">
          <a:extLst>
            <a:ext uri="{FF2B5EF4-FFF2-40B4-BE49-F238E27FC236}">
              <a16:creationId xmlns:a16="http://schemas.microsoft.com/office/drawing/2014/main" id="{E3B76DC0-2F6B-47BA-AF2B-C827F0ACA5E5}"/>
            </a:ext>
          </a:extLst>
        </xdr:cNvPr>
        <xdr:cNvCxnSpPr/>
      </xdr:nvCxnSpPr>
      <xdr:spPr>
        <a:xfrm flipV="1">
          <a:off x="7889240" y="18194654"/>
          <a:ext cx="797560" cy="15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105</xdr:row>
      <xdr:rowOff>162561</xdr:rowOff>
    </xdr:from>
    <xdr:to>
      <xdr:col>41</xdr:col>
      <xdr:colOff>101600</xdr:colOff>
      <xdr:row>106</xdr:row>
      <xdr:rowOff>92711</xdr:rowOff>
    </xdr:to>
    <xdr:sp macro="" textlink="">
      <xdr:nvSpPr>
        <xdr:cNvPr id="473" name="楕円 472">
          <a:extLst>
            <a:ext uri="{FF2B5EF4-FFF2-40B4-BE49-F238E27FC236}">
              <a16:creationId xmlns:a16="http://schemas.microsoft.com/office/drawing/2014/main" id="{E452475D-0182-4BA5-A415-D369C7A13948}"/>
            </a:ext>
          </a:extLst>
        </xdr:cNvPr>
        <xdr:cNvSpPr/>
      </xdr:nvSpPr>
      <xdr:spPr>
        <a:xfrm>
          <a:off x="7029450" y="1816671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36195</xdr:rowOff>
    </xdr:from>
    <xdr:to>
      <xdr:col>45</xdr:col>
      <xdr:colOff>177800</xdr:colOff>
      <xdr:row>106</xdr:row>
      <xdr:rowOff>41911</xdr:rowOff>
    </xdr:to>
    <xdr:cxnSp macro="">
      <xdr:nvCxnSpPr>
        <xdr:cNvPr id="474" name="直線コネクタ 473">
          <a:extLst>
            <a:ext uri="{FF2B5EF4-FFF2-40B4-BE49-F238E27FC236}">
              <a16:creationId xmlns:a16="http://schemas.microsoft.com/office/drawing/2014/main" id="{93DD1495-4544-42BA-8696-BAC970FD86AA}"/>
            </a:ext>
          </a:extLst>
        </xdr:cNvPr>
        <xdr:cNvCxnSpPr/>
      </xdr:nvCxnSpPr>
      <xdr:spPr>
        <a:xfrm flipV="1">
          <a:off x="7084060" y="18209895"/>
          <a:ext cx="805180" cy="7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105</xdr:row>
      <xdr:rowOff>151130</xdr:rowOff>
    </xdr:from>
    <xdr:to>
      <xdr:col>36</xdr:col>
      <xdr:colOff>165100</xdr:colOff>
      <xdr:row>106</xdr:row>
      <xdr:rowOff>81280</xdr:rowOff>
    </xdr:to>
    <xdr:sp macro="" textlink="">
      <xdr:nvSpPr>
        <xdr:cNvPr id="475" name="楕円 474">
          <a:extLst>
            <a:ext uri="{FF2B5EF4-FFF2-40B4-BE49-F238E27FC236}">
              <a16:creationId xmlns:a16="http://schemas.microsoft.com/office/drawing/2014/main" id="{0010A8CE-1D75-466F-9543-4A46A210A31D}"/>
            </a:ext>
          </a:extLst>
        </xdr:cNvPr>
        <xdr:cNvSpPr/>
      </xdr:nvSpPr>
      <xdr:spPr>
        <a:xfrm>
          <a:off x="6231890" y="1815338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30480</xdr:rowOff>
    </xdr:from>
    <xdr:to>
      <xdr:col>41</xdr:col>
      <xdr:colOff>50800</xdr:colOff>
      <xdr:row>106</xdr:row>
      <xdr:rowOff>41911</xdr:rowOff>
    </xdr:to>
    <xdr:cxnSp macro="">
      <xdr:nvCxnSpPr>
        <xdr:cNvPr id="476" name="直線コネクタ 475">
          <a:extLst>
            <a:ext uri="{FF2B5EF4-FFF2-40B4-BE49-F238E27FC236}">
              <a16:creationId xmlns:a16="http://schemas.microsoft.com/office/drawing/2014/main" id="{AD3999F9-CCE7-457F-8927-057108A1D927}"/>
            </a:ext>
          </a:extLst>
        </xdr:cNvPr>
        <xdr:cNvCxnSpPr/>
      </xdr:nvCxnSpPr>
      <xdr:spPr>
        <a:xfrm>
          <a:off x="6286500" y="18202275"/>
          <a:ext cx="797560" cy="15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103</xdr:row>
      <xdr:rowOff>92091</xdr:rowOff>
    </xdr:from>
    <xdr:ext cx="469744" cy="259045"/>
    <xdr:sp macro="" textlink="">
      <xdr:nvSpPr>
        <xdr:cNvPr id="477" name="n_1aveValue【市民会館】&#10;一人当たり面積">
          <a:extLst>
            <a:ext uri="{FF2B5EF4-FFF2-40B4-BE49-F238E27FC236}">
              <a16:creationId xmlns:a16="http://schemas.microsoft.com/office/drawing/2014/main" id="{71A60242-8A42-463A-A69D-1E89A4D206F7}"/>
            </a:ext>
          </a:extLst>
        </xdr:cNvPr>
        <xdr:cNvSpPr txBox="1"/>
      </xdr:nvSpPr>
      <xdr:spPr>
        <a:xfrm>
          <a:off x="8454467" y="177552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103</xdr:row>
      <xdr:rowOff>109238</xdr:rowOff>
    </xdr:from>
    <xdr:ext cx="469744" cy="259045"/>
    <xdr:sp macro="" textlink="">
      <xdr:nvSpPr>
        <xdr:cNvPr id="478" name="n_2aveValue【市民会館】&#10;一人当たり面積">
          <a:extLst>
            <a:ext uri="{FF2B5EF4-FFF2-40B4-BE49-F238E27FC236}">
              <a16:creationId xmlns:a16="http://schemas.microsoft.com/office/drawing/2014/main" id="{881D9B89-9A7F-44AA-BF69-6632BDF48DDC}"/>
            </a:ext>
          </a:extLst>
        </xdr:cNvPr>
        <xdr:cNvSpPr txBox="1"/>
      </xdr:nvSpPr>
      <xdr:spPr>
        <a:xfrm>
          <a:off x="7673417" y="17766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103</xdr:row>
      <xdr:rowOff>109238</xdr:rowOff>
    </xdr:from>
    <xdr:ext cx="469744" cy="259045"/>
    <xdr:sp macro="" textlink="">
      <xdr:nvSpPr>
        <xdr:cNvPr id="479" name="n_3aveValue【市民会館】&#10;一人当たり面積">
          <a:extLst>
            <a:ext uri="{FF2B5EF4-FFF2-40B4-BE49-F238E27FC236}">
              <a16:creationId xmlns:a16="http://schemas.microsoft.com/office/drawing/2014/main" id="{837604BC-D7BF-4CD7-BFAB-67F9E4FB375A}"/>
            </a:ext>
          </a:extLst>
        </xdr:cNvPr>
        <xdr:cNvSpPr txBox="1"/>
      </xdr:nvSpPr>
      <xdr:spPr>
        <a:xfrm>
          <a:off x="6866332" y="17766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103</xdr:row>
      <xdr:rowOff>132097</xdr:rowOff>
    </xdr:from>
    <xdr:ext cx="469744" cy="259045"/>
    <xdr:sp macro="" textlink="">
      <xdr:nvSpPr>
        <xdr:cNvPr id="480" name="n_4aveValue【市民会館】&#10;一人当たり面積">
          <a:extLst>
            <a:ext uri="{FF2B5EF4-FFF2-40B4-BE49-F238E27FC236}">
              <a16:creationId xmlns:a16="http://schemas.microsoft.com/office/drawing/2014/main" id="{8DBEAAA2-2F48-44D2-AF53-10D830E464FA}"/>
            </a:ext>
          </a:extLst>
        </xdr:cNvPr>
        <xdr:cNvSpPr txBox="1"/>
      </xdr:nvSpPr>
      <xdr:spPr>
        <a:xfrm>
          <a:off x="6068772" y="17795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106</xdr:row>
      <xdr:rowOff>66691</xdr:rowOff>
    </xdr:from>
    <xdr:ext cx="469744" cy="259045"/>
    <xdr:sp macro="" textlink="">
      <xdr:nvSpPr>
        <xdr:cNvPr id="481" name="n_1mainValue【市民会館】&#10;一人当たり面積">
          <a:extLst>
            <a:ext uri="{FF2B5EF4-FFF2-40B4-BE49-F238E27FC236}">
              <a16:creationId xmlns:a16="http://schemas.microsoft.com/office/drawing/2014/main" id="{9E56B047-E5AC-4274-A38A-E245E32E6D83}"/>
            </a:ext>
          </a:extLst>
        </xdr:cNvPr>
        <xdr:cNvSpPr txBox="1"/>
      </xdr:nvSpPr>
      <xdr:spPr>
        <a:xfrm>
          <a:off x="8454467" y="18238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78122</xdr:rowOff>
    </xdr:from>
    <xdr:ext cx="469744" cy="259045"/>
    <xdr:sp macro="" textlink="">
      <xdr:nvSpPr>
        <xdr:cNvPr id="482" name="n_2mainValue【市民会館】&#10;一人当たり面積">
          <a:extLst>
            <a:ext uri="{FF2B5EF4-FFF2-40B4-BE49-F238E27FC236}">
              <a16:creationId xmlns:a16="http://schemas.microsoft.com/office/drawing/2014/main" id="{EAC63796-A5C9-4256-8ECB-DBCCA869DC1E}"/>
            </a:ext>
          </a:extLst>
        </xdr:cNvPr>
        <xdr:cNvSpPr txBox="1"/>
      </xdr:nvSpPr>
      <xdr:spPr>
        <a:xfrm>
          <a:off x="7673417" y="18251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83838</xdr:rowOff>
    </xdr:from>
    <xdr:ext cx="469744" cy="259045"/>
    <xdr:sp macro="" textlink="">
      <xdr:nvSpPr>
        <xdr:cNvPr id="483" name="n_3mainValue【市民会館】&#10;一人当たり面積">
          <a:extLst>
            <a:ext uri="{FF2B5EF4-FFF2-40B4-BE49-F238E27FC236}">
              <a16:creationId xmlns:a16="http://schemas.microsoft.com/office/drawing/2014/main" id="{115DE348-12B0-4A2C-B1DE-230F4675E637}"/>
            </a:ext>
          </a:extLst>
        </xdr:cNvPr>
        <xdr:cNvSpPr txBox="1"/>
      </xdr:nvSpPr>
      <xdr:spPr>
        <a:xfrm>
          <a:off x="6866332" y="182594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106</xdr:row>
      <xdr:rowOff>72407</xdr:rowOff>
    </xdr:from>
    <xdr:ext cx="469744" cy="259045"/>
    <xdr:sp macro="" textlink="">
      <xdr:nvSpPr>
        <xdr:cNvPr id="484" name="n_4mainValue【市民会館】&#10;一人当たり面積">
          <a:extLst>
            <a:ext uri="{FF2B5EF4-FFF2-40B4-BE49-F238E27FC236}">
              <a16:creationId xmlns:a16="http://schemas.microsoft.com/office/drawing/2014/main" id="{795F83A9-C1C1-4511-9FEB-7DF40F6C43EE}"/>
            </a:ext>
          </a:extLst>
        </xdr:cNvPr>
        <xdr:cNvSpPr txBox="1"/>
      </xdr:nvSpPr>
      <xdr:spPr>
        <a:xfrm>
          <a:off x="6068772" y="18246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85" name="正方形/長方形 484">
          <a:extLst>
            <a:ext uri="{FF2B5EF4-FFF2-40B4-BE49-F238E27FC236}">
              <a16:creationId xmlns:a16="http://schemas.microsoft.com/office/drawing/2014/main" id="{EF5E8AE9-4DFA-44A8-98EE-23E128787359}"/>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86" name="正方形/長方形 485">
          <a:extLst>
            <a:ext uri="{FF2B5EF4-FFF2-40B4-BE49-F238E27FC236}">
              <a16:creationId xmlns:a16="http://schemas.microsoft.com/office/drawing/2014/main" id="{9C1E0D9E-F8CD-4ED0-89CE-331508BB2133}"/>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87" name="正方形/長方形 486">
          <a:extLst>
            <a:ext uri="{FF2B5EF4-FFF2-40B4-BE49-F238E27FC236}">
              <a16:creationId xmlns:a16="http://schemas.microsoft.com/office/drawing/2014/main" id="{03450D5C-5095-4D83-A0B4-E224A9A8F54B}"/>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88" name="正方形/長方形 487">
          <a:extLst>
            <a:ext uri="{FF2B5EF4-FFF2-40B4-BE49-F238E27FC236}">
              <a16:creationId xmlns:a16="http://schemas.microsoft.com/office/drawing/2014/main" id="{194D3DCA-C33B-48A1-A5EF-5A3F2843CFF9}"/>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89" name="正方形/長方形 488">
          <a:extLst>
            <a:ext uri="{FF2B5EF4-FFF2-40B4-BE49-F238E27FC236}">
              <a16:creationId xmlns:a16="http://schemas.microsoft.com/office/drawing/2014/main" id="{DFBBFBD9-98A6-4AE3-A561-DA8475DB30FE}"/>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0" name="正方形/長方形 489">
          <a:extLst>
            <a:ext uri="{FF2B5EF4-FFF2-40B4-BE49-F238E27FC236}">
              <a16:creationId xmlns:a16="http://schemas.microsoft.com/office/drawing/2014/main" id="{4EC61588-B5F7-46F7-B86C-136A6145E990}"/>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1" name="正方形/長方形 490">
          <a:extLst>
            <a:ext uri="{FF2B5EF4-FFF2-40B4-BE49-F238E27FC236}">
              <a16:creationId xmlns:a16="http://schemas.microsoft.com/office/drawing/2014/main" id="{1C8E104E-5B2A-4A66-84B6-D166A5F3C0B9}"/>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2" name="正方形/長方形 491">
          <a:extLst>
            <a:ext uri="{FF2B5EF4-FFF2-40B4-BE49-F238E27FC236}">
              <a16:creationId xmlns:a16="http://schemas.microsoft.com/office/drawing/2014/main" id="{6D1E3960-DBF4-4937-A418-0EF1508EA1BC}"/>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3" name="テキスト ボックス 492">
          <a:extLst>
            <a:ext uri="{FF2B5EF4-FFF2-40B4-BE49-F238E27FC236}">
              <a16:creationId xmlns:a16="http://schemas.microsoft.com/office/drawing/2014/main" id="{8B467C4D-41B9-4FC2-8FD4-A3F5D7CD2555}"/>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4" name="直線コネクタ 493">
          <a:extLst>
            <a:ext uri="{FF2B5EF4-FFF2-40B4-BE49-F238E27FC236}">
              <a16:creationId xmlns:a16="http://schemas.microsoft.com/office/drawing/2014/main" id="{674F574C-8F29-4A4F-82C6-3D4F5EB9EB01}"/>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95" name="テキスト ボックス 494">
          <a:extLst>
            <a:ext uri="{FF2B5EF4-FFF2-40B4-BE49-F238E27FC236}">
              <a16:creationId xmlns:a16="http://schemas.microsoft.com/office/drawing/2014/main" id="{06565B0B-BDAB-4635-8182-F96328E71A9B}"/>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96" name="直線コネクタ 495">
          <a:extLst>
            <a:ext uri="{FF2B5EF4-FFF2-40B4-BE49-F238E27FC236}">
              <a16:creationId xmlns:a16="http://schemas.microsoft.com/office/drawing/2014/main" id="{7DCFA616-8886-4FA3-AB77-7E9292D56838}"/>
            </a:ext>
          </a:extLst>
        </xdr:cNvPr>
        <xdr:cNvCxnSpPr/>
      </xdr:nvCxnSpPr>
      <xdr:spPr>
        <a:xfrm>
          <a:off x="11203940" y="729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97" name="テキスト ボックス 496">
          <a:extLst>
            <a:ext uri="{FF2B5EF4-FFF2-40B4-BE49-F238E27FC236}">
              <a16:creationId xmlns:a16="http://schemas.microsoft.com/office/drawing/2014/main" id="{36888E4E-64CB-4806-859D-3ABA72E3693D}"/>
            </a:ext>
          </a:extLst>
        </xdr:cNvPr>
        <xdr:cNvSpPr txBox="1"/>
      </xdr:nvSpPr>
      <xdr:spPr>
        <a:xfrm>
          <a:off x="10801531" y="715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98" name="直線コネクタ 497">
          <a:extLst>
            <a:ext uri="{FF2B5EF4-FFF2-40B4-BE49-F238E27FC236}">
              <a16:creationId xmlns:a16="http://schemas.microsoft.com/office/drawing/2014/main" id="{A45C0EAA-976B-49F8-9187-3D37F8AA666D}"/>
            </a:ext>
          </a:extLst>
        </xdr:cNvPr>
        <xdr:cNvCxnSpPr/>
      </xdr:nvCxnSpPr>
      <xdr:spPr>
        <a:xfrm>
          <a:off x="11203940" y="696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99" name="テキスト ボックス 498">
          <a:extLst>
            <a:ext uri="{FF2B5EF4-FFF2-40B4-BE49-F238E27FC236}">
              <a16:creationId xmlns:a16="http://schemas.microsoft.com/office/drawing/2014/main" id="{FBAC1F66-0BC8-467E-B68C-6F6BC9C60BAF}"/>
            </a:ext>
          </a:extLst>
        </xdr:cNvPr>
        <xdr:cNvSpPr txBox="1"/>
      </xdr:nvSpPr>
      <xdr:spPr>
        <a:xfrm>
          <a:off x="10842791" y="682082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0" name="直線コネクタ 499">
          <a:extLst>
            <a:ext uri="{FF2B5EF4-FFF2-40B4-BE49-F238E27FC236}">
              <a16:creationId xmlns:a16="http://schemas.microsoft.com/office/drawing/2014/main" id="{AA635DCC-2BDE-4B70-B71A-8040BBBE5F2D}"/>
            </a:ext>
          </a:extLst>
        </xdr:cNvPr>
        <xdr:cNvCxnSpPr/>
      </xdr:nvCxnSpPr>
      <xdr:spPr>
        <a:xfrm>
          <a:off x="11203940" y="664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01" name="テキスト ボックス 500">
          <a:extLst>
            <a:ext uri="{FF2B5EF4-FFF2-40B4-BE49-F238E27FC236}">
              <a16:creationId xmlns:a16="http://schemas.microsoft.com/office/drawing/2014/main" id="{BCCE53DC-2589-414B-AD57-007F6B7911AD}"/>
            </a:ext>
          </a:extLst>
        </xdr:cNvPr>
        <xdr:cNvSpPr txBox="1"/>
      </xdr:nvSpPr>
      <xdr:spPr>
        <a:xfrm>
          <a:off x="1084279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02" name="直線コネクタ 501">
          <a:extLst>
            <a:ext uri="{FF2B5EF4-FFF2-40B4-BE49-F238E27FC236}">
              <a16:creationId xmlns:a16="http://schemas.microsoft.com/office/drawing/2014/main" id="{4129F0DE-2C8B-4D4B-BA12-114608436F2B}"/>
            </a:ext>
          </a:extLst>
        </xdr:cNvPr>
        <xdr:cNvCxnSpPr/>
      </xdr:nvCxnSpPr>
      <xdr:spPr>
        <a:xfrm>
          <a:off x="11203940" y="631180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03" name="テキスト ボックス 502">
          <a:extLst>
            <a:ext uri="{FF2B5EF4-FFF2-40B4-BE49-F238E27FC236}">
              <a16:creationId xmlns:a16="http://schemas.microsoft.com/office/drawing/2014/main" id="{197590C3-57A0-4B0F-A81E-4F4B60C5025B}"/>
            </a:ext>
          </a:extLst>
        </xdr:cNvPr>
        <xdr:cNvSpPr txBox="1"/>
      </xdr:nvSpPr>
      <xdr:spPr>
        <a:xfrm>
          <a:off x="10842791" y="617530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04" name="直線コネクタ 503">
          <a:extLst>
            <a:ext uri="{FF2B5EF4-FFF2-40B4-BE49-F238E27FC236}">
              <a16:creationId xmlns:a16="http://schemas.microsoft.com/office/drawing/2014/main" id="{7BF14337-B463-4415-92F4-E7E52945B8DB}"/>
            </a:ext>
          </a:extLst>
        </xdr:cNvPr>
        <xdr:cNvCxnSpPr/>
      </xdr:nvCxnSpPr>
      <xdr:spPr>
        <a:xfrm>
          <a:off x="11203940" y="598904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05" name="テキスト ボックス 504">
          <a:extLst>
            <a:ext uri="{FF2B5EF4-FFF2-40B4-BE49-F238E27FC236}">
              <a16:creationId xmlns:a16="http://schemas.microsoft.com/office/drawing/2014/main" id="{0489D847-9B00-486E-84A1-1C59BDCC026B}"/>
            </a:ext>
          </a:extLst>
        </xdr:cNvPr>
        <xdr:cNvSpPr txBox="1"/>
      </xdr:nvSpPr>
      <xdr:spPr>
        <a:xfrm>
          <a:off x="10842791" y="584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06" name="直線コネクタ 505">
          <a:extLst>
            <a:ext uri="{FF2B5EF4-FFF2-40B4-BE49-F238E27FC236}">
              <a16:creationId xmlns:a16="http://schemas.microsoft.com/office/drawing/2014/main" id="{06E42F0F-B204-4C2E-A28B-2BEF0B64BF17}"/>
            </a:ext>
          </a:extLst>
        </xdr:cNvPr>
        <xdr:cNvCxnSpPr/>
      </xdr:nvCxnSpPr>
      <xdr:spPr>
        <a:xfrm>
          <a:off x="11203940" y="566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07" name="テキスト ボックス 506">
          <a:extLst>
            <a:ext uri="{FF2B5EF4-FFF2-40B4-BE49-F238E27FC236}">
              <a16:creationId xmlns:a16="http://schemas.microsoft.com/office/drawing/2014/main" id="{F5405E4C-AE2B-4C69-99D6-AE9D5075C302}"/>
            </a:ext>
          </a:extLst>
        </xdr:cNvPr>
        <xdr:cNvSpPr txBox="1"/>
      </xdr:nvSpPr>
      <xdr:spPr>
        <a:xfrm>
          <a:off x="10905006" y="551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08" name="直線コネクタ 507">
          <a:extLst>
            <a:ext uri="{FF2B5EF4-FFF2-40B4-BE49-F238E27FC236}">
              <a16:creationId xmlns:a16="http://schemas.microsoft.com/office/drawing/2014/main" id="{59767863-7BCA-4AD4-8DD1-80E47987FFFA}"/>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09" name="【一般廃棄物処理施設】&#10;有形固定資産減価償却率グラフ枠">
          <a:extLst>
            <a:ext uri="{FF2B5EF4-FFF2-40B4-BE49-F238E27FC236}">
              <a16:creationId xmlns:a16="http://schemas.microsoft.com/office/drawing/2014/main" id="{6202CAFF-A139-429E-8205-42A3679A79BD}"/>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28847</xdr:rowOff>
    </xdr:from>
    <xdr:to>
      <xdr:col>85</xdr:col>
      <xdr:colOff>126364</xdr:colOff>
      <xdr:row>41</xdr:row>
      <xdr:rowOff>112123</xdr:rowOff>
    </xdr:to>
    <xdr:cxnSp macro="">
      <xdr:nvCxnSpPr>
        <xdr:cNvPr id="510" name="直線コネクタ 509">
          <a:extLst>
            <a:ext uri="{FF2B5EF4-FFF2-40B4-BE49-F238E27FC236}">
              <a16:creationId xmlns:a16="http://schemas.microsoft.com/office/drawing/2014/main" id="{B331FDEB-DD89-46DB-9867-64E250357D6A}"/>
            </a:ext>
          </a:extLst>
        </xdr:cNvPr>
        <xdr:cNvCxnSpPr/>
      </xdr:nvCxnSpPr>
      <xdr:spPr>
        <a:xfrm flipV="1">
          <a:off x="14703424" y="5856242"/>
          <a:ext cx="0" cy="12853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115950</xdr:rowOff>
    </xdr:from>
    <xdr:ext cx="405111" cy="259045"/>
    <xdr:sp macro="" textlink="">
      <xdr:nvSpPr>
        <xdr:cNvPr id="511" name="【一般廃棄物処理施設】&#10;有形固定資産減価償却率最小値テキスト">
          <a:extLst>
            <a:ext uri="{FF2B5EF4-FFF2-40B4-BE49-F238E27FC236}">
              <a16:creationId xmlns:a16="http://schemas.microsoft.com/office/drawing/2014/main" id="{5A0364FB-8D08-4F13-81A7-F205F903A47C}"/>
            </a:ext>
          </a:extLst>
        </xdr:cNvPr>
        <xdr:cNvSpPr txBox="1"/>
      </xdr:nvSpPr>
      <xdr:spPr>
        <a:xfrm>
          <a:off x="14742160" y="71454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112123</xdr:rowOff>
    </xdr:from>
    <xdr:to>
      <xdr:col>86</xdr:col>
      <xdr:colOff>25400</xdr:colOff>
      <xdr:row>41</xdr:row>
      <xdr:rowOff>112123</xdr:rowOff>
    </xdr:to>
    <xdr:cxnSp macro="">
      <xdr:nvCxnSpPr>
        <xdr:cNvPr id="512" name="直線コネクタ 511">
          <a:extLst>
            <a:ext uri="{FF2B5EF4-FFF2-40B4-BE49-F238E27FC236}">
              <a16:creationId xmlns:a16="http://schemas.microsoft.com/office/drawing/2014/main" id="{3D4F16A7-DDC9-488A-9FB0-6323A379F932}"/>
            </a:ext>
          </a:extLst>
        </xdr:cNvPr>
        <xdr:cNvCxnSpPr/>
      </xdr:nvCxnSpPr>
      <xdr:spPr>
        <a:xfrm>
          <a:off x="14611350" y="714157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146974</xdr:rowOff>
    </xdr:from>
    <xdr:ext cx="405111" cy="259045"/>
    <xdr:sp macro="" textlink="">
      <xdr:nvSpPr>
        <xdr:cNvPr id="513" name="【一般廃棄物処理施設】&#10;有形固定資産減価償却率最大値テキスト">
          <a:extLst>
            <a:ext uri="{FF2B5EF4-FFF2-40B4-BE49-F238E27FC236}">
              <a16:creationId xmlns:a16="http://schemas.microsoft.com/office/drawing/2014/main" id="{1D85B1A6-E344-47B2-A665-E5C83C4D20BA}"/>
            </a:ext>
          </a:extLst>
        </xdr:cNvPr>
        <xdr:cNvSpPr txBox="1"/>
      </xdr:nvSpPr>
      <xdr:spPr>
        <a:xfrm>
          <a:off x="14742160" y="56314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28847</xdr:rowOff>
    </xdr:from>
    <xdr:to>
      <xdr:col>86</xdr:col>
      <xdr:colOff>25400</xdr:colOff>
      <xdr:row>34</xdr:row>
      <xdr:rowOff>28847</xdr:rowOff>
    </xdr:to>
    <xdr:cxnSp macro="">
      <xdr:nvCxnSpPr>
        <xdr:cNvPr id="514" name="直線コネクタ 513">
          <a:extLst>
            <a:ext uri="{FF2B5EF4-FFF2-40B4-BE49-F238E27FC236}">
              <a16:creationId xmlns:a16="http://schemas.microsoft.com/office/drawing/2014/main" id="{3C3DF008-9CF9-45A6-BA57-8AC59C790C0A}"/>
            </a:ext>
          </a:extLst>
        </xdr:cNvPr>
        <xdr:cNvCxnSpPr/>
      </xdr:nvCxnSpPr>
      <xdr:spPr>
        <a:xfrm>
          <a:off x="14611350" y="585624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113591</xdr:rowOff>
    </xdr:from>
    <xdr:ext cx="405111" cy="259045"/>
    <xdr:sp macro="" textlink="">
      <xdr:nvSpPr>
        <xdr:cNvPr id="515" name="【一般廃棄物処理施設】&#10;有形固定資産減価償却率平均値テキスト">
          <a:extLst>
            <a:ext uri="{FF2B5EF4-FFF2-40B4-BE49-F238E27FC236}">
              <a16:creationId xmlns:a16="http://schemas.microsoft.com/office/drawing/2014/main" id="{DA94631D-32EE-440C-B9BD-15CCD1694BEA}"/>
            </a:ext>
          </a:extLst>
        </xdr:cNvPr>
        <xdr:cNvSpPr txBox="1"/>
      </xdr:nvSpPr>
      <xdr:spPr>
        <a:xfrm>
          <a:off x="14742160" y="64572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90715</xdr:rowOff>
    </xdr:from>
    <xdr:to>
      <xdr:col>85</xdr:col>
      <xdr:colOff>177800</xdr:colOff>
      <xdr:row>39</xdr:row>
      <xdr:rowOff>20865</xdr:rowOff>
    </xdr:to>
    <xdr:sp macro="" textlink="">
      <xdr:nvSpPr>
        <xdr:cNvPr id="516" name="フローチャート: 判断 515">
          <a:extLst>
            <a:ext uri="{FF2B5EF4-FFF2-40B4-BE49-F238E27FC236}">
              <a16:creationId xmlns:a16="http://schemas.microsoft.com/office/drawing/2014/main" id="{6B1894BB-270F-4DD3-8AF7-18C87952C445}"/>
            </a:ext>
          </a:extLst>
        </xdr:cNvPr>
        <xdr:cNvSpPr/>
      </xdr:nvSpPr>
      <xdr:spPr>
        <a:xfrm>
          <a:off x="14649450" y="6609625"/>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105410</xdr:rowOff>
    </xdr:from>
    <xdr:to>
      <xdr:col>81</xdr:col>
      <xdr:colOff>101600</xdr:colOff>
      <xdr:row>39</xdr:row>
      <xdr:rowOff>35560</xdr:rowOff>
    </xdr:to>
    <xdr:sp macro="" textlink="">
      <xdr:nvSpPr>
        <xdr:cNvPr id="517" name="フローチャート: 判断 516">
          <a:extLst>
            <a:ext uri="{FF2B5EF4-FFF2-40B4-BE49-F238E27FC236}">
              <a16:creationId xmlns:a16="http://schemas.microsoft.com/office/drawing/2014/main" id="{84DCBCDF-BBB9-4F0B-BBC6-413233AADE37}"/>
            </a:ext>
          </a:extLst>
        </xdr:cNvPr>
        <xdr:cNvSpPr/>
      </xdr:nvSpPr>
      <xdr:spPr>
        <a:xfrm>
          <a:off x="13887450" y="661860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76019</xdr:rowOff>
    </xdr:from>
    <xdr:to>
      <xdr:col>76</xdr:col>
      <xdr:colOff>165100</xdr:colOff>
      <xdr:row>39</xdr:row>
      <xdr:rowOff>6169</xdr:rowOff>
    </xdr:to>
    <xdr:sp macro="" textlink="">
      <xdr:nvSpPr>
        <xdr:cNvPr id="518" name="フローチャート: 判断 517">
          <a:extLst>
            <a:ext uri="{FF2B5EF4-FFF2-40B4-BE49-F238E27FC236}">
              <a16:creationId xmlns:a16="http://schemas.microsoft.com/office/drawing/2014/main" id="{BBDBB6AB-DF53-4A3C-9CF0-F74E49DA54AC}"/>
            </a:ext>
          </a:extLst>
        </xdr:cNvPr>
        <xdr:cNvSpPr/>
      </xdr:nvSpPr>
      <xdr:spPr>
        <a:xfrm>
          <a:off x="13089890" y="6591119"/>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49893</xdr:rowOff>
    </xdr:from>
    <xdr:to>
      <xdr:col>72</xdr:col>
      <xdr:colOff>38100</xdr:colOff>
      <xdr:row>38</xdr:row>
      <xdr:rowOff>151493</xdr:rowOff>
    </xdr:to>
    <xdr:sp macro="" textlink="">
      <xdr:nvSpPr>
        <xdr:cNvPr id="519" name="フローチャート: 判断 518">
          <a:extLst>
            <a:ext uri="{FF2B5EF4-FFF2-40B4-BE49-F238E27FC236}">
              <a16:creationId xmlns:a16="http://schemas.microsoft.com/office/drawing/2014/main" id="{345EDD5D-65F2-4D83-82C8-7ECFDE1036AC}"/>
            </a:ext>
          </a:extLst>
        </xdr:cNvPr>
        <xdr:cNvSpPr/>
      </xdr:nvSpPr>
      <xdr:spPr>
        <a:xfrm>
          <a:off x="12303760" y="656880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43362</xdr:rowOff>
    </xdr:from>
    <xdr:to>
      <xdr:col>67</xdr:col>
      <xdr:colOff>101600</xdr:colOff>
      <xdr:row>38</xdr:row>
      <xdr:rowOff>144962</xdr:rowOff>
    </xdr:to>
    <xdr:sp macro="" textlink="">
      <xdr:nvSpPr>
        <xdr:cNvPr id="520" name="フローチャート: 判断 519">
          <a:extLst>
            <a:ext uri="{FF2B5EF4-FFF2-40B4-BE49-F238E27FC236}">
              <a16:creationId xmlns:a16="http://schemas.microsoft.com/office/drawing/2014/main" id="{C9FB709D-938A-4E85-A629-474531358110}"/>
            </a:ext>
          </a:extLst>
        </xdr:cNvPr>
        <xdr:cNvSpPr/>
      </xdr:nvSpPr>
      <xdr:spPr>
        <a:xfrm>
          <a:off x="11487150" y="6560367"/>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1" name="テキスト ボックス 520">
          <a:extLst>
            <a:ext uri="{FF2B5EF4-FFF2-40B4-BE49-F238E27FC236}">
              <a16:creationId xmlns:a16="http://schemas.microsoft.com/office/drawing/2014/main" id="{908A9240-C3DD-47FA-BDB0-8594441ECD81}"/>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2" name="テキスト ボックス 521">
          <a:extLst>
            <a:ext uri="{FF2B5EF4-FFF2-40B4-BE49-F238E27FC236}">
              <a16:creationId xmlns:a16="http://schemas.microsoft.com/office/drawing/2014/main" id="{3C5883DF-C6E7-4C1F-BB6D-80815B8B7794}"/>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3" name="テキスト ボックス 522">
          <a:extLst>
            <a:ext uri="{FF2B5EF4-FFF2-40B4-BE49-F238E27FC236}">
              <a16:creationId xmlns:a16="http://schemas.microsoft.com/office/drawing/2014/main" id="{4F881C12-C1FC-4765-9CFC-460385BAABF6}"/>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4" name="テキスト ボックス 523">
          <a:extLst>
            <a:ext uri="{FF2B5EF4-FFF2-40B4-BE49-F238E27FC236}">
              <a16:creationId xmlns:a16="http://schemas.microsoft.com/office/drawing/2014/main" id="{13831E08-1A02-4C28-857F-8301DA417ADA}"/>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25" name="テキスト ボックス 524">
          <a:extLst>
            <a:ext uri="{FF2B5EF4-FFF2-40B4-BE49-F238E27FC236}">
              <a16:creationId xmlns:a16="http://schemas.microsoft.com/office/drawing/2014/main" id="{145E30AA-AA5A-44AB-8F26-5F774BEBCC11}"/>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4173</xdr:rowOff>
    </xdr:from>
    <xdr:to>
      <xdr:col>85</xdr:col>
      <xdr:colOff>177800</xdr:colOff>
      <xdr:row>39</xdr:row>
      <xdr:rowOff>105773</xdr:rowOff>
    </xdr:to>
    <xdr:sp macro="" textlink="">
      <xdr:nvSpPr>
        <xdr:cNvPr id="526" name="楕円 525">
          <a:extLst>
            <a:ext uri="{FF2B5EF4-FFF2-40B4-BE49-F238E27FC236}">
              <a16:creationId xmlns:a16="http://schemas.microsoft.com/office/drawing/2014/main" id="{EFBAF6A2-501F-49BF-8184-BD5CBDC8DDD4}"/>
            </a:ext>
          </a:extLst>
        </xdr:cNvPr>
        <xdr:cNvSpPr/>
      </xdr:nvSpPr>
      <xdr:spPr>
        <a:xfrm>
          <a:off x="14649450" y="6692628"/>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154050</xdr:rowOff>
    </xdr:from>
    <xdr:ext cx="405111" cy="259045"/>
    <xdr:sp macro="" textlink="">
      <xdr:nvSpPr>
        <xdr:cNvPr id="527" name="【一般廃棄物処理施設】&#10;有形固定資産減価償却率該当値テキスト">
          <a:extLst>
            <a:ext uri="{FF2B5EF4-FFF2-40B4-BE49-F238E27FC236}">
              <a16:creationId xmlns:a16="http://schemas.microsoft.com/office/drawing/2014/main" id="{EF0BC0DE-73DD-4FF1-AC17-E90E2B86FE7D}"/>
            </a:ext>
          </a:extLst>
        </xdr:cNvPr>
        <xdr:cNvSpPr txBox="1"/>
      </xdr:nvSpPr>
      <xdr:spPr>
        <a:xfrm>
          <a:off x="14742160" y="66691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90715</xdr:rowOff>
    </xdr:from>
    <xdr:to>
      <xdr:col>81</xdr:col>
      <xdr:colOff>101600</xdr:colOff>
      <xdr:row>39</xdr:row>
      <xdr:rowOff>20865</xdr:rowOff>
    </xdr:to>
    <xdr:sp macro="" textlink="">
      <xdr:nvSpPr>
        <xdr:cNvPr id="528" name="楕円 527">
          <a:extLst>
            <a:ext uri="{FF2B5EF4-FFF2-40B4-BE49-F238E27FC236}">
              <a16:creationId xmlns:a16="http://schemas.microsoft.com/office/drawing/2014/main" id="{C21E8802-95E5-4595-A667-561AC080C51C}"/>
            </a:ext>
          </a:extLst>
        </xdr:cNvPr>
        <xdr:cNvSpPr/>
      </xdr:nvSpPr>
      <xdr:spPr>
        <a:xfrm>
          <a:off x="13887450" y="6609625"/>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141515</xdr:rowOff>
    </xdr:from>
    <xdr:to>
      <xdr:col>85</xdr:col>
      <xdr:colOff>127000</xdr:colOff>
      <xdr:row>39</xdr:row>
      <xdr:rowOff>54973</xdr:rowOff>
    </xdr:to>
    <xdr:cxnSp macro="">
      <xdr:nvCxnSpPr>
        <xdr:cNvPr id="529" name="直線コネクタ 528">
          <a:extLst>
            <a:ext uri="{FF2B5EF4-FFF2-40B4-BE49-F238E27FC236}">
              <a16:creationId xmlns:a16="http://schemas.microsoft.com/office/drawing/2014/main" id="{1BEE109B-C62E-4135-B525-8D31337E18D3}"/>
            </a:ext>
          </a:extLst>
        </xdr:cNvPr>
        <xdr:cNvCxnSpPr/>
      </xdr:nvCxnSpPr>
      <xdr:spPr>
        <a:xfrm>
          <a:off x="13942060" y="6654710"/>
          <a:ext cx="762000" cy="90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20501</xdr:rowOff>
    </xdr:from>
    <xdr:to>
      <xdr:col>76</xdr:col>
      <xdr:colOff>165100</xdr:colOff>
      <xdr:row>38</xdr:row>
      <xdr:rowOff>122101</xdr:rowOff>
    </xdr:to>
    <xdr:sp macro="" textlink="">
      <xdr:nvSpPr>
        <xdr:cNvPr id="530" name="楕円 529">
          <a:extLst>
            <a:ext uri="{FF2B5EF4-FFF2-40B4-BE49-F238E27FC236}">
              <a16:creationId xmlns:a16="http://schemas.microsoft.com/office/drawing/2014/main" id="{FE41EEFB-AC70-4DF9-9065-E1A721182E9B}"/>
            </a:ext>
          </a:extLst>
        </xdr:cNvPr>
        <xdr:cNvSpPr/>
      </xdr:nvSpPr>
      <xdr:spPr>
        <a:xfrm>
          <a:off x="13089890" y="6531791"/>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71301</xdr:rowOff>
    </xdr:from>
    <xdr:to>
      <xdr:col>81</xdr:col>
      <xdr:colOff>50800</xdr:colOff>
      <xdr:row>38</xdr:row>
      <xdr:rowOff>141515</xdr:rowOff>
    </xdr:to>
    <xdr:cxnSp macro="">
      <xdr:nvCxnSpPr>
        <xdr:cNvPr id="531" name="直線コネクタ 530">
          <a:extLst>
            <a:ext uri="{FF2B5EF4-FFF2-40B4-BE49-F238E27FC236}">
              <a16:creationId xmlns:a16="http://schemas.microsoft.com/office/drawing/2014/main" id="{706924D7-4B85-4AAE-BC04-39986B6AA0C4}"/>
            </a:ext>
          </a:extLst>
        </xdr:cNvPr>
        <xdr:cNvCxnSpPr/>
      </xdr:nvCxnSpPr>
      <xdr:spPr>
        <a:xfrm>
          <a:off x="13144500" y="6584496"/>
          <a:ext cx="797560" cy="70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120106</xdr:rowOff>
    </xdr:from>
    <xdr:to>
      <xdr:col>72</xdr:col>
      <xdr:colOff>38100</xdr:colOff>
      <xdr:row>38</xdr:row>
      <xdr:rowOff>50256</xdr:rowOff>
    </xdr:to>
    <xdr:sp macro="" textlink="">
      <xdr:nvSpPr>
        <xdr:cNvPr id="532" name="楕円 531">
          <a:extLst>
            <a:ext uri="{FF2B5EF4-FFF2-40B4-BE49-F238E27FC236}">
              <a16:creationId xmlns:a16="http://schemas.microsoft.com/office/drawing/2014/main" id="{88CC36CD-CF1C-4BE1-B78D-DE342FE12CE2}"/>
            </a:ext>
          </a:extLst>
        </xdr:cNvPr>
        <xdr:cNvSpPr/>
      </xdr:nvSpPr>
      <xdr:spPr>
        <a:xfrm>
          <a:off x="12303760" y="6465661"/>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170906</xdr:rowOff>
    </xdr:from>
    <xdr:to>
      <xdr:col>76</xdr:col>
      <xdr:colOff>114300</xdr:colOff>
      <xdr:row>38</xdr:row>
      <xdr:rowOff>71301</xdr:rowOff>
    </xdr:to>
    <xdr:cxnSp macro="">
      <xdr:nvCxnSpPr>
        <xdr:cNvPr id="533" name="直線コネクタ 532">
          <a:extLst>
            <a:ext uri="{FF2B5EF4-FFF2-40B4-BE49-F238E27FC236}">
              <a16:creationId xmlns:a16="http://schemas.microsoft.com/office/drawing/2014/main" id="{AE93D2F6-9049-42EE-A55F-A1674BA2DC33}"/>
            </a:ext>
          </a:extLst>
        </xdr:cNvPr>
        <xdr:cNvCxnSpPr/>
      </xdr:nvCxnSpPr>
      <xdr:spPr>
        <a:xfrm>
          <a:off x="12346940" y="6518366"/>
          <a:ext cx="797560" cy="66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142966</xdr:rowOff>
    </xdr:from>
    <xdr:to>
      <xdr:col>67</xdr:col>
      <xdr:colOff>101600</xdr:colOff>
      <xdr:row>37</xdr:row>
      <xdr:rowOff>73116</xdr:rowOff>
    </xdr:to>
    <xdr:sp macro="" textlink="">
      <xdr:nvSpPr>
        <xdr:cNvPr id="534" name="楕円 533">
          <a:extLst>
            <a:ext uri="{FF2B5EF4-FFF2-40B4-BE49-F238E27FC236}">
              <a16:creationId xmlns:a16="http://schemas.microsoft.com/office/drawing/2014/main" id="{927D07B2-2790-4403-BB40-BD9C9DEE8894}"/>
            </a:ext>
          </a:extLst>
        </xdr:cNvPr>
        <xdr:cNvSpPr/>
      </xdr:nvSpPr>
      <xdr:spPr>
        <a:xfrm>
          <a:off x="11487150" y="631326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22316</xdr:rowOff>
    </xdr:from>
    <xdr:to>
      <xdr:col>71</xdr:col>
      <xdr:colOff>177800</xdr:colOff>
      <xdr:row>37</xdr:row>
      <xdr:rowOff>170906</xdr:rowOff>
    </xdr:to>
    <xdr:cxnSp macro="">
      <xdr:nvCxnSpPr>
        <xdr:cNvPr id="535" name="直線コネクタ 534">
          <a:extLst>
            <a:ext uri="{FF2B5EF4-FFF2-40B4-BE49-F238E27FC236}">
              <a16:creationId xmlns:a16="http://schemas.microsoft.com/office/drawing/2014/main" id="{DDB58E2D-24F0-4D28-AE13-A148AD512CC4}"/>
            </a:ext>
          </a:extLst>
        </xdr:cNvPr>
        <xdr:cNvCxnSpPr/>
      </xdr:nvCxnSpPr>
      <xdr:spPr>
        <a:xfrm>
          <a:off x="11541760" y="6362156"/>
          <a:ext cx="805180" cy="156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39</xdr:row>
      <xdr:rowOff>26687</xdr:rowOff>
    </xdr:from>
    <xdr:ext cx="405111" cy="259045"/>
    <xdr:sp macro="" textlink="">
      <xdr:nvSpPr>
        <xdr:cNvPr id="536" name="n_1aveValue【一般廃棄物処理施設】&#10;有形固定資産減価償却率">
          <a:extLst>
            <a:ext uri="{FF2B5EF4-FFF2-40B4-BE49-F238E27FC236}">
              <a16:creationId xmlns:a16="http://schemas.microsoft.com/office/drawing/2014/main" id="{664CE2A6-AB09-4727-9A04-84F4617B79C0}"/>
            </a:ext>
          </a:extLst>
        </xdr:cNvPr>
        <xdr:cNvSpPr txBox="1"/>
      </xdr:nvSpPr>
      <xdr:spPr>
        <a:xfrm>
          <a:off x="13738234" y="6711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168746</xdr:rowOff>
    </xdr:from>
    <xdr:ext cx="405111" cy="259045"/>
    <xdr:sp macro="" textlink="">
      <xdr:nvSpPr>
        <xdr:cNvPr id="537" name="n_2aveValue【一般廃棄物処理施設】&#10;有形固定資産減価償却率">
          <a:extLst>
            <a:ext uri="{FF2B5EF4-FFF2-40B4-BE49-F238E27FC236}">
              <a16:creationId xmlns:a16="http://schemas.microsoft.com/office/drawing/2014/main" id="{DB7EAFF5-38E1-4402-A4A0-C7E5F9E1AD6E}"/>
            </a:ext>
          </a:extLst>
        </xdr:cNvPr>
        <xdr:cNvSpPr txBox="1"/>
      </xdr:nvSpPr>
      <xdr:spPr>
        <a:xfrm>
          <a:off x="12957184" y="66876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142620</xdr:rowOff>
    </xdr:from>
    <xdr:ext cx="405111" cy="259045"/>
    <xdr:sp macro="" textlink="">
      <xdr:nvSpPr>
        <xdr:cNvPr id="538" name="n_3aveValue【一般廃棄物処理施設】&#10;有形固定資産減価償却率">
          <a:extLst>
            <a:ext uri="{FF2B5EF4-FFF2-40B4-BE49-F238E27FC236}">
              <a16:creationId xmlns:a16="http://schemas.microsoft.com/office/drawing/2014/main" id="{A561EDB7-239D-4406-A28C-A6597D4B110B}"/>
            </a:ext>
          </a:extLst>
        </xdr:cNvPr>
        <xdr:cNvSpPr txBox="1"/>
      </xdr:nvSpPr>
      <xdr:spPr>
        <a:xfrm>
          <a:off x="12171054" y="66558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136089</xdr:rowOff>
    </xdr:from>
    <xdr:ext cx="405111" cy="259045"/>
    <xdr:sp macro="" textlink="">
      <xdr:nvSpPr>
        <xdr:cNvPr id="539" name="n_4aveValue【一般廃棄物処理施設】&#10;有形固定資産減価償却率">
          <a:extLst>
            <a:ext uri="{FF2B5EF4-FFF2-40B4-BE49-F238E27FC236}">
              <a16:creationId xmlns:a16="http://schemas.microsoft.com/office/drawing/2014/main" id="{E63BA81C-8B5A-493B-87F3-F30D9C179F8E}"/>
            </a:ext>
          </a:extLst>
        </xdr:cNvPr>
        <xdr:cNvSpPr txBox="1"/>
      </xdr:nvSpPr>
      <xdr:spPr>
        <a:xfrm>
          <a:off x="11354444" y="66473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37</xdr:row>
      <xdr:rowOff>37391</xdr:rowOff>
    </xdr:from>
    <xdr:ext cx="405111" cy="259045"/>
    <xdr:sp macro="" textlink="">
      <xdr:nvSpPr>
        <xdr:cNvPr id="540" name="n_1mainValue【一般廃棄物処理施設】&#10;有形固定資産減価償却率">
          <a:extLst>
            <a:ext uri="{FF2B5EF4-FFF2-40B4-BE49-F238E27FC236}">
              <a16:creationId xmlns:a16="http://schemas.microsoft.com/office/drawing/2014/main" id="{43BD8EF6-4FBA-44E5-98F6-9D2C2B9ACD3D}"/>
            </a:ext>
          </a:extLst>
        </xdr:cNvPr>
        <xdr:cNvSpPr txBox="1"/>
      </xdr:nvSpPr>
      <xdr:spPr>
        <a:xfrm>
          <a:off x="13738234" y="6381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138628</xdr:rowOff>
    </xdr:from>
    <xdr:ext cx="405111" cy="259045"/>
    <xdr:sp macro="" textlink="">
      <xdr:nvSpPr>
        <xdr:cNvPr id="541" name="n_2mainValue【一般廃棄物処理施設】&#10;有形固定資産減価償却率">
          <a:extLst>
            <a:ext uri="{FF2B5EF4-FFF2-40B4-BE49-F238E27FC236}">
              <a16:creationId xmlns:a16="http://schemas.microsoft.com/office/drawing/2014/main" id="{EB9AFD4B-6CA1-4820-A05E-FC82E4597586}"/>
            </a:ext>
          </a:extLst>
        </xdr:cNvPr>
        <xdr:cNvSpPr txBox="1"/>
      </xdr:nvSpPr>
      <xdr:spPr>
        <a:xfrm>
          <a:off x="12957184" y="63070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66783</xdr:rowOff>
    </xdr:from>
    <xdr:ext cx="405111" cy="259045"/>
    <xdr:sp macro="" textlink="">
      <xdr:nvSpPr>
        <xdr:cNvPr id="542" name="n_3mainValue【一般廃棄物処理施設】&#10;有形固定資産減価償却率">
          <a:extLst>
            <a:ext uri="{FF2B5EF4-FFF2-40B4-BE49-F238E27FC236}">
              <a16:creationId xmlns:a16="http://schemas.microsoft.com/office/drawing/2014/main" id="{39280FE4-48AF-433C-BA0E-4DBFE604D954}"/>
            </a:ext>
          </a:extLst>
        </xdr:cNvPr>
        <xdr:cNvSpPr txBox="1"/>
      </xdr:nvSpPr>
      <xdr:spPr>
        <a:xfrm>
          <a:off x="12171054" y="62370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89643</xdr:rowOff>
    </xdr:from>
    <xdr:ext cx="405111" cy="259045"/>
    <xdr:sp macro="" textlink="">
      <xdr:nvSpPr>
        <xdr:cNvPr id="543" name="n_4mainValue【一般廃棄物処理施設】&#10;有形固定資産減価償却率">
          <a:extLst>
            <a:ext uri="{FF2B5EF4-FFF2-40B4-BE49-F238E27FC236}">
              <a16:creationId xmlns:a16="http://schemas.microsoft.com/office/drawing/2014/main" id="{95298AB3-8E99-4B52-B6D5-74D7082161E5}"/>
            </a:ext>
          </a:extLst>
        </xdr:cNvPr>
        <xdr:cNvSpPr txBox="1"/>
      </xdr:nvSpPr>
      <xdr:spPr>
        <a:xfrm>
          <a:off x="11354444" y="6094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4" name="正方形/長方形 543">
          <a:extLst>
            <a:ext uri="{FF2B5EF4-FFF2-40B4-BE49-F238E27FC236}">
              <a16:creationId xmlns:a16="http://schemas.microsoft.com/office/drawing/2014/main" id="{588F668A-3FAA-442C-B46C-D30AF254FED7}"/>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5" name="正方形/長方形 544">
          <a:extLst>
            <a:ext uri="{FF2B5EF4-FFF2-40B4-BE49-F238E27FC236}">
              <a16:creationId xmlns:a16="http://schemas.microsoft.com/office/drawing/2014/main" id="{8E04C906-42A5-4EE3-BC8C-45ADD5BC3759}"/>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6" name="正方形/長方形 545">
          <a:extLst>
            <a:ext uri="{FF2B5EF4-FFF2-40B4-BE49-F238E27FC236}">
              <a16:creationId xmlns:a16="http://schemas.microsoft.com/office/drawing/2014/main" id="{A0512295-E90D-4434-9231-65BFC3E751BC}"/>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47" name="正方形/長方形 546">
          <a:extLst>
            <a:ext uri="{FF2B5EF4-FFF2-40B4-BE49-F238E27FC236}">
              <a16:creationId xmlns:a16="http://schemas.microsoft.com/office/drawing/2014/main" id="{1037D25C-A359-45F5-8A7A-BCC00F022E1E}"/>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48" name="正方形/長方形 547">
          <a:extLst>
            <a:ext uri="{FF2B5EF4-FFF2-40B4-BE49-F238E27FC236}">
              <a16:creationId xmlns:a16="http://schemas.microsoft.com/office/drawing/2014/main" id="{AA58FC38-9666-48E4-8D98-DF362A242050}"/>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49" name="正方形/長方形 548">
          <a:extLst>
            <a:ext uri="{FF2B5EF4-FFF2-40B4-BE49-F238E27FC236}">
              <a16:creationId xmlns:a16="http://schemas.microsoft.com/office/drawing/2014/main" id="{1CED88ED-536D-4862-906A-091D3ECBAD54}"/>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0" name="正方形/長方形 549">
          <a:extLst>
            <a:ext uri="{FF2B5EF4-FFF2-40B4-BE49-F238E27FC236}">
              <a16:creationId xmlns:a16="http://schemas.microsoft.com/office/drawing/2014/main" id="{64096E79-4331-4469-8354-549C4399EBDF}"/>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1" name="正方形/長方形 550">
          <a:extLst>
            <a:ext uri="{FF2B5EF4-FFF2-40B4-BE49-F238E27FC236}">
              <a16:creationId xmlns:a16="http://schemas.microsoft.com/office/drawing/2014/main" id="{FD4A0C30-C747-4CDC-BC62-6186CAD763FF}"/>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2" name="テキスト ボックス 551">
          <a:extLst>
            <a:ext uri="{FF2B5EF4-FFF2-40B4-BE49-F238E27FC236}">
              <a16:creationId xmlns:a16="http://schemas.microsoft.com/office/drawing/2014/main" id="{34780C64-C028-4356-8F0A-D30D9D77B7B4}"/>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3" name="直線コネクタ 552">
          <a:extLst>
            <a:ext uri="{FF2B5EF4-FFF2-40B4-BE49-F238E27FC236}">
              <a16:creationId xmlns:a16="http://schemas.microsoft.com/office/drawing/2014/main" id="{DAF76B41-EC2D-49C9-9265-501F24F08BC7}"/>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19050</xdr:rowOff>
    </xdr:from>
    <xdr:to>
      <xdr:col>120</xdr:col>
      <xdr:colOff>114300</xdr:colOff>
      <xdr:row>41</xdr:row>
      <xdr:rowOff>19050</xdr:rowOff>
    </xdr:to>
    <xdr:cxnSp macro="">
      <xdr:nvCxnSpPr>
        <xdr:cNvPr id="554" name="直線コネクタ 553">
          <a:extLst>
            <a:ext uri="{FF2B5EF4-FFF2-40B4-BE49-F238E27FC236}">
              <a16:creationId xmlns:a16="http://schemas.microsoft.com/office/drawing/2014/main" id="{2ACF612D-F4E6-43CE-9C4A-F25FA28EFD1B}"/>
            </a:ext>
          </a:extLst>
        </xdr:cNvPr>
        <xdr:cNvCxnSpPr/>
      </xdr:nvCxnSpPr>
      <xdr:spPr>
        <a:xfrm>
          <a:off x="16459200" y="70446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48277</xdr:rowOff>
    </xdr:from>
    <xdr:ext cx="248786" cy="259045"/>
    <xdr:sp macro="" textlink="">
      <xdr:nvSpPr>
        <xdr:cNvPr id="555" name="テキスト ボックス 554">
          <a:extLst>
            <a:ext uri="{FF2B5EF4-FFF2-40B4-BE49-F238E27FC236}">
              <a16:creationId xmlns:a16="http://schemas.microsoft.com/office/drawing/2014/main" id="{97A75EB8-C7CC-436A-B412-A8A251993980}"/>
            </a:ext>
          </a:extLst>
        </xdr:cNvPr>
        <xdr:cNvSpPr txBox="1"/>
      </xdr:nvSpPr>
      <xdr:spPr>
        <a:xfrm>
          <a:off x="16252324" y="690818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56" name="直線コネクタ 555">
          <a:extLst>
            <a:ext uri="{FF2B5EF4-FFF2-40B4-BE49-F238E27FC236}">
              <a16:creationId xmlns:a16="http://schemas.microsoft.com/office/drawing/2014/main" id="{7144DE7D-C7FC-4317-98D3-353D3311DBA5}"/>
            </a:ext>
          </a:extLst>
        </xdr:cNvPr>
        <xdr:cNvCxnSpPr/>
      </xdr:nvCxnSpPr>
      <xdr:spPr>
        <a:xfrm>
          <a:off x="164592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57" name="テキスト ボックス 556">
          <a:extLst>
            <a:ext uri="{FF2B5EF4-FFF2-40B4-BE49-F238E27FC236}">
              <a16:creationId xmlns:a16="http://schemas.microsoft.com/office/drawing/2014/main" id="{0C38C6FA-6B89-4668-A699-5C2F12B644B3}"/>
            </a:ext>
          </a:extLst>
        </xdr:cNvPr>
        <xdr:cNvSpPr txBox="1"/>
      </xdr:nvSpPr>
      <xdr:spPr>
        <a:xfrm>
          <a:off x="15943791" y="6336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76200</xdr:rowOff>
    </xdr:from>
    <xdr:to>
      <xdr:col>120</xdr:col>
      <xdr:colOff>114300</xdr:colOff>
      <xdr:row>34</xdr:row>
      <xdr:rowOff>76200</xdr:rowOff>
    </xdr:to>
    <xdr:cxnSp macro="">
      <xdr:nvCxnSpPr>
        <xdr:cNvPr id="558" name="直線コネクタ 557">
          <a:extLst>
            <a:ext uri="{FF2B5EF4-FFF2-40B4-BE49-F238E27FC236}">
              <a16:creationId xmlns:a16="http://schemas.microsoft.com/office/drawing/2014/main" id="{F9F11D5B-0641-4360-A2B8-ED64C61FB0CF}"/>
            </a:ext>
          </a:extLst>
        </xdr:cNvPr>
        <xdr:cNvCxnSpPr/>
      </xdr:nvCxnSpPr>
      <xdr:spPr>
        <a:xfrm>
          <a:off x="16459200" y="5905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33</xdr:row>
      <xdr:rowOff>105427</xdr:rowOff>
    </xdr:from>
    <xdr:ext cx="595419" cy="259045"/>
    <xdr:sp macro="" textlink="">
      <xdr:nvSpPr>
        <xdr:cNvPr id="559" name="テキスト ボックス 558">
          <a:extLst>
            <a:ext uri="{FF2B5EF4-FFF2-40B4-BE49-F238E27FC236}">
              <a16:creationId xmlns:a16="http://schemas.microsoft.com/office/drawing/2014/main" id="{429E4107-E279-4EA9-8549-FD4A6537F468}"/>
            </a:ext>
          </a:extLst>
        </xdr:cNvPr>
        <xdr:cNvSpPr txBox="1"/>
      </xdr:nvSpPr>
      <xdr:spPr>
        <a:xfrm>
          <a:off x="15943791" y="57613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0" name="直線コネクタ 559">
          <a:extLst>
            <a:ext uri="{FF2B5EF4-FFF2-40B4-BE49-F238E27FC236}">
              <a16:creationId xmlns:a16="http://schemas.microsoft.com/office/drawing/2014/main" id="{7D764BFB-9996-4313-990F-FD63C58D75EF}"/>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61" name="テキスト ボックス 560">
          <a:extLst>
            <a:ext uri="{FF2B5EF4-FFF2-40B4-BE49-F238E27FC236}">
              <a16:creationId xmlns:a16="http://schemas.microsoft.com/office/drawing/2014/main" id="{52C361A6-9C22-4F7D-815F-45CC28AE28C7}"/>
            </a:ext>
          </a:extLst>
        </xdr:cNvPr>
        <xdr:cNvSpPr txBox="1"/>
      </xdr:nvSpPr>
      <xdr:spPr>
        <a:xfrm>
          <a:off x="15943791" y="5193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2" name="【一般廃棄物処理施設】&#10;一人当たり有形固定資産（償却資産）額グラフ枠">
          <a:extLst>
            <a:ext uri="{FF2B5EF4-FFF2-40B4-BE49-F238E27FC236}">
              <a16:creationId xmlns:a16="http://schemas.microsoft.com/office/drawing/2014/main" id="{F4FE66BD-D0E5-4BBB-B73B-FE81E66A2B9A}"/>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46231</xdr:rowOff>
    </xdr:from>
    <xdr:to>
      <xdr:col>116</xdr:col>
      <xdr:colOff>62864</xdr:colOff>
      <xdr:row>41</xdr:row>
      <xdr:rowOff>3442</xdr:rowOff>
    </xdr:to>
    <xdr:cxnSp macro="">
      <xdr:nvCxnSpPr>
        <xdr:cNvPr id="563" name="直線コネクタ 562">
          <a:extLst>
            <a:ext uri="{FF2B5EF4-FFF2-40B4-BE49-F238E27FC236}">
              <a16:creationId xmlns:a16="http://schemas.microsoft.com/office/drawing/2014/main" id="{4B450F13-FF12-45FD-A09A-FC67A994A347}"/>
            </a:ext>
          </a:extLst>
        </xdr:cNvPr>
        <xdr:cNvCxnSpPr/>
      </xdr:nvCxnSpPr>
      <xdr:spPr>
        <a:xfrm flipV="1">
          <a:off x="19947254" y="5877436"/>
          <a:ext cx="0" cy="11554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7269</xdr:rowOff>
    </xdr:from>
    <xdr:ext cx="469744" cy="259045"/>
    <xdr:sp macro="" textlink="">
      <xdr:nvSpPr>
        <xdr:cNvPr id="564" name="【一般廃棄物処理施設】&#10;一人当たり有形固定資産（償却資産）額最小値テキスト">
          <a:extLst>
            <a:ext uri="{FF2B5EF4-FFF2-40B4-BE49-F238E27FC236}">
              <a16:creationId xmlns:a16="http://schemas.microsoft.com/office/drawing/2014/main" id="{73CB8BFE-7D52-450C-ACE9-BCDA57842B33}"/>
            </a:ext>
          </a:extLst>
        </xdr:cNvPr>
        <xdr:cNvSpPr txBox="1"/>
      </xdr:nvSpPr>
      <xdr:spPr>
        <a:xfrm>
          <a:off x="19985990" y="70386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3442</xdr:rowOff>
    </xdr:from>
    <xdr:to>
      <xdr:col>116</xdr:col>
      <xdr:colOff>152400</xdr:colOff>
      <xdr:row>41</xdr:row>
      <xdr:rowOff>3442</xdr:rowOff>
    </xdr:to>
    <xdr:cxnSp macro="">
      <xdr:nvCxnSpPr>
        <xdr:cNvPr id="565" name="直線コネクタ 564">
          <a:extLst>
            <a:ext uri="{FF2B5EF4-FFF2-40B4-BE49-F238E27FC236}">
              <a16:creationId xmlns:a16="http://schemas.microsoft.com/office/drawing/2014/main" id="{201AE9CA-AD3A-49FB-A98E-F119758817B7}"/>
            </a:ext>
          </a:extLst>
        </xdr:cNvPr>
        <xdr:cNvCxnSpPr/>
      </xdr:nvCxnSpPr>
      <xdr:spPr>
        <a:xfrm>
          <a:off x="19885660" y="703289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164358</xdr:rowOff>
    </xdr:from>
    <xdr:ext cx="599010" cy="259045"/>
    <xdr:sp macro="" textlink="">
      <xdr:nvSpPr>
        <xdr:cNvPr id="566" name="【一般廃棄物処理施設】&#10;一人当たり有形固定資産（償却資産）額最大値テキスト">
          <a:extLst>
            <a:ext uri="{FF2B5EF4-FFF2-40B4-BE49-F238E27FC236}">
              <a16:creationId xmlns:a16="http://schemas.microsoft.com/office/drawing/2014/main" id="{5C106B97-E5B7-4607-B453-B5ECA1E85A06}"/>
            </a:ext>
          </a:extLst>
        </xdr:cNvPr>
        <xdr:cNvSpPr txBox="1"/>
      </xdr:nvSpPr>
      <xdr:spPr>
        <a:xfrm>
          <a:off x="19985990" y="5654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46231</xdr:rowOff>
    </xdr:from>
    <xdr:to>
      <xdr:col>116</xdr:col>
      <xdr:colOff>152400</xdr:colOff>
      <xdr:row>34</xdr:row>
      <xdr:rowOff>46231</xdr:rowOff>
    </xdr:to>
    <xdr:cxnSp macro="">
      <xdr:nvCxnSpPr>
        <xdr:cNvPr id="567" name="直線コネクタ 566">
          <a:extLst>
            <a:ext uri="{FF2B5EF4-FFF2-40B4-BE49-F238E27FC236}">
              <a16:creationId xmlns:a16="http://schemas.microsoft.com/office/drawing/2014/main" id="{603E119E-BBFF-4666-95AC-E962D05F40D0}"/>
            </a:ext>
          </a:extLst>
        </xdr:cNvPr>
        <xdr:cNvCxnSpPr/>
      </xdr:nvCxnSpPr>
      <xdr:spPr>
        <a:xfrm>
          <a:off x="19885660" y="587743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27663</xdr:rowOff>
    </xdr:from>
    <xdr:ext cx="534377" cy="259045"/>
    <xdr:sp macro="" textlink="">
      <xdr:nvSpPr>
        <xdr:cNvPr id="568" name="【一般廃棄物処理施設】&#10;一人当たり有形固定資産（償却資産）額平均値テキスト">
          <a:extLst>
            <a:ext uri="{FF2B5EF4-FFF2-40B4-BE49-F238E27FC236}">
              <a16:creationId xmlns:a16="http://schemas.microsoft.com/office/drawing/2014/main" id="{93E0C4EA-AC49-4C9A-813D-3E4DE5567605}"/>
            </a:ext>
          </a:extLst>
        </xdr:cNvPr>
        <xdr:cNvSpPr txBox="1"/>
      </xdr:nvSpPr>
      <xdr:spPr>
        <a:xfrm>
          <a:off x="19985990" y="63694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4786</xdr:rowOff>
    </xdr:from>
    <xdr:to>
      <xdr:col>116</xdr:col>
      <xdr:colOff>114300</xdr:colOff>
      <xdr:row>38</xdr:row>
      <xdr:rowOff>106386</xdr:rowOff>
    </xdr:to>
    <xdr:sp macro="" textlink="">
      <xdr:nvSpPr>
        <xdr:cNvPr id="569" name="フローチャート: 判断 568">
          <a:extLst>
            <a:ext uri="{FF2B5EF4-FFF2-40B4-BE49-F238E27FC236}">
              <a16:creationId xmlns:a16="http://schemas.microsoft.com/office/drawing/2014/main" id="{4E68F94A-19D3-4052-AD67-61CCF3CFFC17}"/>
            </a:ext>
          </a:extLst>
        </xdr:cNvPr>
        <xdr:cNvSpPr/>
      </xdr:nvSpPr>
      <xdr:spPr>
        <a:xfrm>
          <a:off x="19904710" y="6521791"/>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42339</xdr:rowOff>
    </xdr:from>
    <xdr:to>
      <xdr:col>112</xdr:col>
      <xdr:colOff>38100</xdr:colOff>
      <xdr:row>38</xdr:row>
      <xdr:rowOff>143939</xdr:rowOff>
    </xdr:to>
    <xdr:sp macro="" textlink="">
      <xdr:nvSpPr>
        <xdr:cNvPr id="570" name="フローチャート: 判断 569">
          <a:extLst>
            <a:ext uri="{FF2B5EF4-FFF2-40B4-BE49-F238E27FC236}">
              <a16:creationId xmlns:a16="http://schemas.microsoft.com/office/drawing/2014/main" id="{24F5434B-76DD-4912-8D64-37E1E40EA902}"/>
            </a:ext>
          </a:extLst>
        </xdr:cNvPr>
        <xdr:cNvSpPr/>
      </xdr:nvSpPr>
      <xdr:spPr>
        <a:xfrm>
          <a:off x="19161760" y="65593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50300</xdr:rowOff>
    </xdr:from>
    <xdr:to>
      <xdr:col>107</xdr:col>
      <xdr:colOff>101600</xdr:colOff>
      <xdr:row>38</xdr:row>
      <xdr:rowOff>151900</xdr:rowOff>
    </xdr:to>
    <xdr:sp macro="" textlink="">
      <xdr:nvSpPr>
        <xdr:cNvPr id="571" name="フローチャート: 判断 570">
          <a:extLst>
            <a:ext uri="{FF2B5EF4-FFF2-40B4-BE49-F238E27FC236}">
              <a16:creationId xmlns:a16="http://schemas.microsoft.com/office/drawing/2014/main" id="{CA0B7559-5D9A-4FF5-B481-E7A919AF0B93}"/>
            </a:ext>
          </a:extLst>
        </xdr:cNvPr>
        <xdr:cNvSpPr/>
      </xdr:nvSpPr>
      <xdr:spPr>
        <a:xfrm>
          <a:off x="18345150" y="656921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58975</xdr:rowOff>
    </xdr:from>
    <xdr:to>
      <xdr:col>102</xdr:col>
      <xdr:colOff>165100</xdr:colOff>
      <xdr:row>38</xdr:row>
      <xdr:rowOff>160575</xdr:rowOff>
    </xdr:to>
    <xdr:sp macro="" textlink="">
      <xdr:nvSpPr>
        <xdr:cNvPr id="572" name="フローチャート: 判断 571">
          <a:extLst>
            <a:ext uri="{FF2B5EF4-FFF2-40B4-BE49-F238E27FC236}">
              <a16:creationId xmlns:a16="http://schemas.microsoft.com/office/drawing/2014/main" id="{BFA9E169-1B2F-4226-9D65-61A167D4FCB2}"/>
            </a:ext>
          </a:extLst>
        </xdr:cNvPr>
        <xdr:cNvSpPr/>
      </xdr:nvSpPr>
      <xdr:spPr>
        <a:xfrm>
          <a:off x="17547590" y="6570265"/>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75498</xdr:rowOff>
    </xdr:from>
    <xdr:to>
      <xdr:col>98</xdr:col>
      <xdr:colOff>38100</xdr:colOff>
      <xdr:row>39</xdr:row>
      <xdr:rowOff>5648</xdr:rowOff>
    </xdr:to>
    <xdr:sp macro="" textlink="">
      <xdr:nvSpPr>
        <xdr:cNvPr id="573" name="フローチャート: 判断 572">
          <a:extLst>
            <a:ext uri="{FF2B5EF4-FFF2-40B4-BE49-F238E27FC236}">
              <a16:creationId xmlns:a16="http://schemas.microsoft.com/office/drawing/2014/main" id="{EA6562BE-D48A-4D10-A26D-CD3BB11E8D2A}"/>
            </a:ext>
          </a:extLst>
        </xdr:cNvPr>
        <xdr:cNvSpPr/>
      </xdr:nvSpPr>
      <xdr:spPr>
        <a:xfrm>
          <a:off x="16761460" y="6590598"/>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74" name="テキスト ボックス 573">
          <a:extLst>
            <a:ext uri="{FF2B5EF4-FFF2-40B4-BE49-F238E27FC236}">
              <a16:creationId xmlns:a16="http://schemas.microsoft.com/office/drawing/2014/main" id="{C2E9CA2D-22B3-44B2-BD86-BAC2BC4439ED}"/>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75" name="テキスト ボックス 574">
          <a:extLst>
            <a:ext uri="{FF2B5EF4-FFF2-40B4-BE49-F238E27FC236}">
              <a16:creationId xmlns:a16="http://schemas.microsoft.com/office/drawing/2014/main" id="{E7A9ED07-E85B-4BF2-B14E-3B843D881A6D}"/>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76" name="テキスト ボックス 575">
          <a:extLst>
            <a:ext uri="{FF2B5EF4-FFF2-40B4-BE49-F238E27FC236}">
              <a16:creationId xmlns:a16="http://schemas.microsoft.com/office/drawing/2014/main" id="{267E5C37-0435-455D-BD46-7C39F52C6FB6}"/>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77" name="テキスト ボックス 576">
          <a:extLst>
            <a:ext uri="{FF2B5EF4-FFF2-40B4-BE49-F238E27FC236}">
              <a16:creationId xmlns:a16="http://schemas.microsoft.com/office/drawing/2014/main" id="{592CFF8F-B6AF-4AE5-B052-502A37B719D5}"/>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78" name="テキスト ボックス 577">
          <a:extLst>
            <a:ext uri="{FF2B5EF4-FFF2-40B4-BE49-F238E27FC236}">
              <a16:creationId xmlns:a16="http://schemas.microsoft.com/office/drawing/2014/main" id="{4DE420B0-917C-43A2-A472-9D5AF6A425FD}"/>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93340</xdr:rowOff>
    </xdr:from>
    <xdr:to>
      <xdr:col>116</xdr:col>
      <xdr:colOff>114300</xdr:colOff>
      <xdr:row>39</xdr:row>
      <xdr:rowOff>23490</xdr:rowOff>
    </xdr:to>
    <xdr:sp macro="" textlink="">
      <xdr:nvSpPr>
        <xdr:cNvPr id="579" name="楕円 578">
          <a:extLst>
            <a:ext uri="{FF2B5EF4-FFF2-40B4-BE49-F238E27FC236}">
              <a16:creationId xmlns:a16="http://schemas.microsoft.com/office/drawing/2014/main" id="{6E39731C-39FE-452A-A88D-FF673C454FF6}"/>
            </a:ext>
          </a:extLst>
        </xdr:cNvPr>
        <xdr:cNvSpPr/>
      </xdr:nvSpPr>
      <xdr:spPr>
        <a:xfrm>
          <a:off x="19904710" y="661225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71767</xdr:rowOff>
    </xdr:from>
    <xdr:ext cx="534377" cy="259045"/>
    <xdr:sp macro="" textlink="">
      <xdr:nvSpPr>
        <xdr:cNvPr id="580" name="【一般廃棄物処理施設】&#10;一人当たり有形固定資産（償却資産）額該当値テキスト">
          <a:extLst>
            <a:ext uri="{FF2B5EF4-FFF2-40B4-BE49-F238E27FC236}">
              <a16:creationId xmlns:a16="http://schemas.microsoft.com/office/drawing/2014/main" id="{4998CEA3-3AAD-4F21-B8D0-041784C3AD67}"/>
            </a:ext>
          </a:extLst>
        </xdr:cNvPr>
        <xdr:cNvSpPr txBox="1"/>
      </xdr:nvSpPr>
      <xdr:spPr>
        <a:xfrm>
          <a:off x="19985990" y="6584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95660</xdr:rowOff>
    </xdr:from>
    <xdr:to>
      <xdr:col>112</xdr:col>
      <xdr:colOff>38100</xdr:colOff>
      <xdr:row>39</xdr:row>
      <xdr:rowOff>25810</xdr:rowOff>
    </xdr:to>
    <xdr:sp macro="" textlink="">
      <xdr:nvSpPr>
        <xdr:cNvPr id="581" name="楕円 580">
          <a:extLst>
            <a:ext uri="{FF2B5EF4-FFF2-40B4-BE49-F238E27FC236}">
              <a16:creationId xmlns:a16="http://schemas.microsoft.com/office/drawing/2014/main" id="{D091A953-352B-41CA-A297-BF6FFE1DA75D}"/>
            </a:ext>
          </a:extLst>
        </xdr:cNvPr>
        <xdr:cNvSpPr/>
      </xdr:nvSpPr>
      <xdr:spPr>
        <a:xfrm>
          <a:off x="19161760" y="660695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144140</xdr:rowOff>
    </xdr:from>
    <xdr:to>
      <xdr:col>116</xdr:col>
      <xdr:colOff>63500</xdr:colOff>
      <xdr:row>38</xdr:row>
      <xdr:rowOff>146460</xdr:rowOff>
    </xdr:to>
    <xdr:cxnSp macro="">
      <xdr:nvCxnSpPr>
        <xdr:cNvPr id="582" name="直線コネクタ 581">
          <a:extLst>
            <a:ext uri="{FF2B5EF4-FFF2-40B4-BE49-F238E27FC236}">
              <a16:creationId xmlns:a16="http://schemas.microsoft.com/office/drawing/2014/main" id="{0F1534A1-564B-414F-9210-A128B22ABB8C}"/>
            </a:ext>
          </a:extLst>
        </xdr:cNvPr>
        <xdr:cNvCxnSpPr/>
      </xdr:nvCxnSpPr>
      <xdr:spPr>
        <a:xfrm flipV="1">
          <a:off x="19204940" y="6657335"/>
          <a:ext cx="742950" cy="2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98861</xdr:rowOff>
    </xdr:from>
    <xdr:to>
      <xdr:col>107</xdr:col>
      <xdr:colOff>101600</xdr:colOff>
      <xdr:row>39</xdr:row>
      <xdr:rowOff>29011</xdr:rowOff>
    </xdr:to>
    <xdr:sp macro="" textlink="">
      <xdr:nvSpPr>
        <xdr:cNvPr id="583" name="楕円 582">
          <a:extLst>
            <a:ext uri="{FF2B5EF4-FFF2-40B4-BE49-F238E27FC236}">
              <a16:creationId xmlns:a16="http://schemas.microsoft.com/office/drawing/2014/main" id="{6C730975-3E1B-4217-9966-971274F84B70}"/>
            </a:ext>
          </a:extLst>
        </xdr:cNvPr>
        <xdr:cNvSpPr/>
      </xdr:nvSpPr>
      <xdr:spPr>
        <a:xfrm>
          <a:off x="18345150" y="661015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146460</xdr:rowOff>
    </xdr:from>
    <xdr:to>
      <xdr:col>111</xdr:col>
      <xdr:colOff>177800</xdr:colOff>
      <xdr:row>38</xdr:row>
      <xdr:rowOff>149661</xdr:rowOff>
    </xdr:to>
    <xdr:cxnSp macro="">
      <xdr:nvCxnSpPr>
        <xdr:cNvPr id="584" name="直線コネクタ 583">
          <a:extLst>
            <a:ext uri="{FF2B5EF4-FFF2-40B4-BE49-F238E27FC236}">
              <a16:creationId xmlns:a16="http://schemas.microsoft.com/office/drawing/2014/main" id="{7EF11FD2-B3C8-48B5-BBC9-AB0378B0772A}"/>
            </a:ext>
          </a:extLst>
        </xdr:cNvPr>
        <xdr:cNvCxnSpPr/>
      </xdr:nvCxnSpPr>
      <xdr:spPr>
        <a:xfrm flipV="1">
          <a:off x="18399760" y="6659655"/>
          <a:ext cx="805180" cy="5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110342</xdr:rowOff>
    </xdr:from>
    <xdr:to>
      <xdr:col>102</xdr:col>
      <xdr:colOff>165100</xdr:colOff>
      <xdr:row>39</xdr:row>
      <xdr:rowOff>40492</xdr:rowOff>
    </xdr:to>
    <xdr:sp macro="" textlink="">
      <xdr:nvSpPr>
        <xdr:cNvPr id="585" name="楕円 584">
          <a:extLst>
            <a:ext uri="{FF2B5EF4-FFF2-40B4-BE49-F238E27FC236}">
              <a16:creationId xmlns:a16="http://schemas.microsoft.com/office/drawing/2014/main" id="{EBA471D2-1AA3-4CED-B272-04B9A3A6D907}"/>
            </a:ext>
          </a:extLst>
        </xdr:cNvPr>
        <xdr:cNvSpPr/>
      </xdr:nvSpPr>
      <xdr:spPr>
        <a:xfrm>
          <a:off x="17547590" y="6623537"/>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149661</xdr:rowOff>
    </xdr:from>
    <xdr:to>
      <xdr:col>107</xdr:col>
      <xdr:colOff>50800</xdr:colOff>
      <xdr:row>38</xdr:row>
      <xdr:rowOff>161142</xdr:rowOff>
    </xdr:to>
    <xdr:cxnSp macro="">
      <xdr:nvCxnSpPr>
        <xdr:cNvPr id="586" name="直線コネクタ 585">
          <a:extLst>
            <a:ext uri="{FF2B5EF4-FFF2-40B4-BE49-F238E27FC236}">
              <a16:creationId xmlns:a16="http://schemas.microsoft.com/office/drawing/2014/main" id="{59D035E4-D3A5-45E3-855A-F8C60B72B2E3}"/>
            </a:ext>
          </a:extLst>
        </xdr:cNvPr>
        <xdr:cNvCxnSpPr/>
      </xdr:nvCxnSpPr>
      <xdr:spPr>
        <a:xfrm flipV="1">
          <a:off x="17602200" y="6664761"/>
          <a:ext cx="797560" cy="13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38</xdr:row>
      <xdr:rowOff>18056</xdr:rowOff>
    </xdr:from>
    <xdr:to>
      <xdr:col>98</xdr:col>
      <xdr:colOff>38100</xdr:colOff>
      <xdr:row>38</xdr:row>
      <xdr:rowOff>119656</xdr:rowOff>
    </xdr:to>
    <xdr:sp macro="" textlink="">
      <xdr:nvSpPr>
        <xdr:cNvPr id="587" name="楕円 586">
          <a:extLst>
            <a:ext uri="{FF2B5EF4-FFF2-40B4-BE49-F238E27FC236}">
              <a16:creationId xmlns:a16="http://schemas.microsoft.com/office/drawing/2014/main" id="{B18C3808-12F7-4784-A32D-EEE569EAB1A8}"/>
            </a:ext>
          </a:extLst>
        </xdr:cNvPr>
        <xdr:cNvSpPr/>
      </xdr:nvSpPr>
      <xdr:spPr>
        <a:xfrm>
          <a:off x="16761460" y="6536966"/>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68856</xdr:rowOff>
    </xdr:from>
    <xdr:to>
      <xdr:col>102</xdr:col>
      <xdr:colOff>114300</xdr:colOff>
      <xdr:row>38</xdr:row>
      <xdr:rowOff>161142</xdr:rowOff>
    </xdr:to>
    <xdr:cxnSp macro="">
      <xdr:nvCxnSpPr>
        <xdr:cNvPr id="588" name="直線コネクタ 587">
          <a:extLst>
            <a:ext uri="{FF2B5EF4-FFF2-40B4-BE49-F238E27FC236}">
              <a16:creationId xmlns:a16="http://schemas.microsoft.com/office/drawing/2014/main" id="{96BB5F12-3CB6-4DCF-9338-525686365E8B}"/>
            </a:ext>
          </a:extLst>
        </xdr:cNvPr>
        <xdr:cNvCxnSpPr/>
      </xdr:nvCxnSpPr>
      <xdr:spPr>
        <a:xfrm>
          <a:off x="16804640" y="6582051"/>
          <a:ext cx="797560" cy="9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36</xdr:row>
      <xdr:rowOff>160466</xdr:rowOff>
    </xdr:from>
    <xdr:ext cx="534377" cy="259045"/>
    <xdr:sp macro="" textlink="">
      <xdr:nvSpPr>
        <xdr:cNvPr id="589" name="n_1aveValue【一般廃棄物処理施設】&#10;一人当たり有形固定資産（償却資産）額">
          <a:extLst>
            <a:ext uri="{FF2B5EF4-FFF2-40B4-BE49-F238E27FC236}">
              <a16:creationId xmlns:a16="http://schemas.microsoft.com/office/drawing/2014/main" id="{BE3938C8-B89D-4BAC-AA9A-C7F524A1AF81}"/>
            </a:ext>
          </a:extLst>
        </xdr:cNvPr>
        <xdr:cNvSpPr txBox="1"/>
      </xdr:nvSpPr>
      <xdr:spPr>
        <a:xfrm>
          <a:off x="18951721" y="6334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36</xdr:row>
      <xdr:rowOff>168427</xdr:rowOff>
    </xdr:from>
    <xdr:ext cx="534377" cy="259045"/>
    <xdr:sp macro="" textlink="">
      <xdr:nvSpPr>
        <xdr:cNvPr id="590" name="n_2aveValue【一般廃棄物処理施設】&#10;一人当たり有形固定資産（償却資産）額">
          <a:extLst>
            <a:ext uri="{FF2B5EF4-FFF2-40B4-BE49-F238E27FC236}">
              <a16:creationId xmlns:a16="http://schemas.microsoft.com/office/drawing/2014/main" id="{08F29D3F-CC49-45CA-A14E-1B63CC135B16}"/>
            </a:ext>
          </a:extLst>
        </xdr:cNvPr>
        <xdr:cNvSpPr txBox="1"/>
      </xdr:nvSpPr>
      <xdr:spPr>
        <a:xfrm>
          <a:off x="18170671" y="6344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37</xdr:row>
      <xdr:rowOff>5652</xdr:rowOff>
    </xdr:from>
    <xdr:ext cx="534377" cy="259045"/>
    <xdr:sp macro="" textlink="">
      <xdr:nvSpPr>
        <xdr:cNvPr id="591" name="n_3aveValue【一般廃棄物処理施設】&#10;一人当たり有形固定資産（償却資産）額">
          <a:extLst>
            <a:ext uri="{FF2B5EF4-FFF2-40B4-BE49-F238E27FC236}">
              <a16:creationId xmlns:a16="http://schemas.microsoft.com/office/drawing/2014/main" id="{3769D948-1836-458B-ABDF-BA7D816B9FDE}"/>
            </a:ext>
          </a:extLst>
        </xdr:cNvPr>
        <xdr:cNvSpPr txBox="1"/>
      </xdr:nvSpPr>
      <xdr:spPr>
        <a:xfrm>
          <a:off x="17354061" y="6351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38</xdr:row>
      <xdr:rowOff>168225</xdr:rowOff>
    </xdr:from>
    <xdr:ext cx="534377" cy="259045"/>
    <xdr:sp macro="" textlink="">
      <xdr:nvSpPr>
        <xdr:cNvPr id="592" name="n_4aveValue【一般廃棄物処理施設】&#10;一人当たり有形固定資産（償却資産）額">
          <a:extLst>
            <a:ext uri="{FF2B5EF4-FFF2-40B4-BE49-F238E27FC236}">
              <a16:creationId xmlns:a16="http://schemas.microsoft.com/office/drawing/2014/main" id="{C4B8E55F-3152-407A-BDC5-8DC65B63F6C7}"/>
            </a:ext>
          </a:extLst>
        </xdr:cNvPr>
        <xdr:cNvSpPr txBox="1"/>
      </xdr:nvSpPr>
      <xdr:spPr>
        <a:xfrm>
          <a:off x="16556501" y="6687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39</xdr:row>
      <xdr:rowOff>16937</xdr:rowOff>
    </xdr:from>
    <xdr:ext cx="534377" cy="259045"/>
    <xdr:sp macro="" textlink="">
      <xdr:nvSpPr>
        <xdr:cNvPr id="593" name="n_1mainValue【一般廃棄物処理施設】&#10;一人当たり有形固定資産（償却資産）額">
          <a:extLst>
            <a:ext uri="{FF2B5EF4-FFF2-40B4-BE49-F238E27FC236}">
              <a16:creationId xmlns:a16="http://schemas.microsoft.com/office/drawing/2014/main" id="{B9F361B3-D8DE-472C-925F-3BB528CDC7B6}"/>
            </a:ext>
          </a:extLst>
        </xdr:cNvPr>
        <xdr:cNvSpPr txBox="1"/>
      </xdr:nvSpPr>
      <xdr:spPr>
        <a:xfrm>
          <a:off x="18951721" y="6707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39</xdr:row>
      <xdr:rowOff>20138</xdr:rowOff>
    </xdr:from>
    <xdr:ext cx="534377" cy="259045"/>
    <xdr:sp macro="" textlink="">
      <xdr:nvSpPr>
        <xdr:cNvPr id="594" name="n_2mainValue【一般廃棄物処理施設】&#10;一人当たり有形固定資産（償却資産）額">
          <a:extLst>
            <a:ext uri="{FF2B5EF4-FFF2-40B4-BE49-F238E27FC236}">
              <a16:creationId xmlns:a16="http://schemas.microsoft.com/office/drawing/2014/main" id="{DBA447B2-96D5-4C99-897B-5B6D9B50A33F}"/>
            </a:ext>
          </a:extLst>
        </xdr:cNvPr>
        <xdr:cNvSpPr txBox="1"/>
      </xdr:nvSpPr>
      <xdr:spPr>
        <a:xfrm>
          <a:off x="18170671" y="6702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39</xdr:row>
      <xdr:rowOff>31619</xdr:rowOff>
    </xdr:from>
    <xdr:ext cx="534377" cy="259045"/>
    <xdr:sp macro="" textlink="">
      <xdr:nvSpPr>
        <xdr:cNvPr id="595" name="n_3mainValue【一般廃棄物処理施設】&#10;一人当たり有形固定資産（償却資産）額">
          <a:extLst>
            <a:ext uri="{FF2B5EF4-FFF2-40B4-BE49-F238E27FC236}">
              <a16:creationId xmlns:a16="http://schemas.microsoft.com/office/drawing/2014/main" id="{43BB12FA-D642-4FA5-BAFB-EFD709D34676}"/>
            </a:ext>
          </a:extLst>
        </xdr:cNvPr>
        <xdr:cNvSpPr txBox="1"/>
      </xdr:nvSpPr>
      <xdr:spPr>
        <a:xfrm>
          <a:off x="17354061" y="6716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36</xdr:row>
      <xdr:rowOff>136183</xdr:rowOff>
    </xdr:from>
    <xdr:ext cx="534377" cy="259045"/>
    <xdr:sp macro="" textlink="">
      <xdr:nvSpPr>
        <xdr:cNvPr id="596" name="n_4mainValue【一般廃棄物処理施設】&#10;一人当たり有形固定資産（償却資産）額">
          <a:extLst>
            <a:ext uri="{FF2B5EF4-FFF2-40B4-BE49-F238E27FC236}">
              <a16:creationId xmlns:a16="http://schemas.microsoft.com/office/drawing/2014/main" id="{4195DFF0-B646-4FF1-A67E-4E71F3C01689}"/>
            </a:ext>
          </a:extLst>
        </xdr:cNvPr>
        <xdr:cNvSpPr txBox="1"/>
      </xdr:nvSpPr>
      <xdr:spPr>
        <a:xfrm>
          <a:off x="16556501" y="6304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97" name="正方形/長方形 596">
          <a:extLst>
            <a:ext uri="{FF2B5EF4-FFF2-40B4-BE49-F238E27FC236}">
              <a16:creationId xmlns:a16="http://schemas.microsoft.com/office/drawing/2014/main" id="{A1AB60A6-3378-4398-96FF-F8AF0661D58C}"/>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98" name="正方形/長方形 597">
          <a:extLst>
            <a:ext uri="{FF2B5EF4-FFF2-40B4-BE49-F238E27FC236}">
              <a16:creationId xmlns:a16="http://schemas.microsoft.com/office/drawing/2014/main" id="{9F705E42-5A2A-42CC-BED8-620B0F59BEC4}"/>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99" name="正方形/長方形 598">
          <a:extLst>
            <a:ext uri="{FF2B5EF4-FFF2-40B4-BE49-F238E27FC236}">
              <a16:creationId xmlns:a16="http://schemas.microsoft.com/office/drawing/2014/main" id="{6F71C27F-0A47-456A-9B18-DF3762406861}"/>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0" name="正方形/長方形 599">
          <a:extLst>
            <a:ext uri="{FF2B5EF4-FFF2-40B4-BE49-F238E27FC236}">
              <a16:creationId xmlns:a16="http://schemas.microsoft.com/office/drawing/2014/main" id="{908863BC-716E-4E48-A26A-97C2F21515B0}"/>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1" name="正方形/長方形 600">
          <a:extLst>
            <a:ext uri="{FF2B5EF4-FFF2-40B4-BE49-F238E27FC236}">
              <a16:creationId xmlns:a16="http://schemas.microsoft.com/office/drawing/2014/main" id="{195ED8AB-C9FA-46E9-BF3F-8BBEABDE4C8D}"/>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2" name="正方形/長方形 601">
          <a:extLst>
            <a:ext uri="{FF2B5EF4-FFF2-40B4-BE49-F238E27FC236}">
              <a16:creationId xmlns:a16="http://schemas.microsoft.com/office/drawing/2014/main" id="{485ACD8F-4625-4E06-941E-FFE42AC652D8}"/>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03" name="正方形/長方形 602">
          <a:extLst>
            <a:ext uri="{FF2B5EF4-FFF2-40B4-BE49-F238E27FC236}">
              <a16:creationId xmlns:a16="http://schemas.microsoft.com/office/drawing/2014/main" id="{6AEFF39E-5D5B-4532-A82B-404A63D3E262}"/>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04" name="正方形/長方形 603">
          <a:extLst>
            <a:ext uri="{FF2B5EF4-FFF2-40B4-BE49-F238E27FC236}">
              <a16:creationId xmlns:a16="http://schemas.microsoft.com/office/drawing/2014/main" id="{20FB095D-0449-4336-9F91-D10DAFB8678F}"/>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05" name="テキスト ボックス 604">
          <a:extLst>
            <a:ext uri="{FF2B5EF4-FFF2-40B4-BE49-F238E27FC236}">
              <a16:creationId xmlns:a16="http://schemas.microsoft.com/office/drawing/2014/main" id="{2681F481-E5E3-4359-A2AF-2E13887006E6}"/>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06" name="直線コネクタ 605">
          <a:extLst>
            <a:ext uri="{FF2B5EF4-FFF2-40B4-BE49-F238E27FC236}">
              <a16:creationId xmlns:a16="http://schemas.microsoft.com/office/drawing/2014/main" id="{CE24EDB3-30B4-463D-B5D9-09754E5AEFC6}"/>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07" name="テキスト ボックス 606">
          <a:extLst>
            <a:ext uri="{FF2B5EF4-FFF2-40B4-BE49-F238E27FC236}">
              <a16:creationId xmlns:a16="http://schemas.microsoft.com/office/drawing/2014/main" id="{27E7EC00-6BA4-47C5-A537-3C221F377834}"/>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608" name="直線コネクタ 607">
          <a:extLst>
            <a:ext uri="{FF2B5EF4-FFF2-40B4-BE49-F238E27FC236}">
              <a16:creationId xmlns:a16="http://schemas.microsoft.com/office/drawing/2014/main" id="{D1C1EB23-A327-4033-AB1D-4D1318DC20CB}"/>
            </a:ext>
          </a:extLst>
        </xdr:cNvPr>
        <xdr:cNvCxnSpPr/>
      </xdr:nvCxnSpPr>
      <xdr:spPr>
        <a:xfrm>
          <a:off x="11203940" y="1097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609" name="テキスト ボックス 608">
          <a:extLst>
            <a:ext uri="{FF2B5EF4-FFF2-40B4-BE49-F238E27FC236}">
              <a16:creationId xmlns:a16="http://schemas.microsoft.com/office/drawing/2014/main" id="{5C5802DC-665E-4168-95F4-2BAE90FEBE6F}"/>
            </a:ext>
          </a:extLst>
        </xdr:cNvPr>
        <xdr:cNvSpPr txBox="1"/>
      </xdr:nvSpPr>
      <xdr:spPr>
        <a:xfrm>
          <a:off x="10842791" y="108286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610" name="直線コネクタ 609">
          <a:extLst>
            <a:ext uri="{FF2B5EF4-FFF2-40B4-BE49-F238E27FC236}">
              <a16:creationId xmlns:a16="http://schemas.microsoft.com/office/drawing/2014/main" id="{E24BCD35-5EF1-4BA7-BAD3-A99FE5419B31}"/>
            </a:ext>
          </a:extLst>
        </xdr:cNvPr>
        <xdr:cNvCxnSpPr/>
      </xdr:nvCxnSpPr>
      <xdr:spPr>
        <a:xfrm>
          <a:off x="11203940" y="1051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611" name="テキスト ボックス 610">
          <a:extLst>
            <a:ext uri="{FF2B5EF4-FFF2-40B4-BE49-F238E27FC236}">
              <a16:creationId xmlns:a16="http://schemas.microsoft.com/office/drawing/2014/main" id="{7D218954-19CE-4740-B7BE-E3887F2280BB}"/>
            </a:ext>
          </a:extLst>
        </xdr:cNvPr>
        <xdr:cNvSpPr txBox="1"/>
      </xdr:nvSpPr>
      <xdr:spPr>
        <a:xfrm>
          <a:off x="10842791" y="103752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612" name="直線コネクタ 611">
          <a:extLst>
            <a:ext uri="{FF2B5EF4-FFF2-40B4-BE49-F238E27FC236}">
              <a16:creationId xmlns:a16="http://schemas.microsoft.com/office/drawing/2014/main" id="{F15ECA16-0BBA-4769-8A29-431259EE3307}"/>
            </a:ext>
          </a:extLst>
        </xdr:cNvPr>
        <xdr:cNvCxnSpPr/>
      </xdr:nvCxnSpPr>
      <xdr:spPr>
        <a:xfrm>
          <a:off x="11203940" y="1005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613" name="テキスト ボックス 612">
          <a:extLst>
            <a:ext uri="{FF2B5EF4-FFF2-40B4-BE49-F238E27FC236}">
              <a16:creationId xmlns:a16="http://schemas.microsoft.com/office/drawing/2014/main" id="{853ED2C4-AD6D-493E-B6A2-71072B8E7675}"/>
            </a:ext>
          </a:extLst>
        </xdr:cNvPr>
        <xdr:cNvSpPr txBox="1"/>
      </xdr:nvSpPr>
      <xdr:spPr>
        <a:xfrm>
          <a:off x="10842791" y="99142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614" name="直線コネクタ 613">
          <a:extLst>
            <a:ext uri="{FF2B5EF4-FFF2-40B4-BE49-F238E27FC236}">
              <a16:creationId xmlns:a16="http://schemas.microsoft.com/office/drawing/2014/main" id="{1ADC37F0-5523-4DA1-96DE-7A48E4B79638}"/>
            </a:ext>
          </a:extLst>
        </xdr:cNvPr>
        <xdr:cNvCxnSpPr/>
      </xdr:nvCxnSpPr>
      <xdr:spPr>
        <a:xfrm>
          <a:off x="11203940" y="960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615" name="テキスト ボックス 614">
          <a:extLst>
            <a:ext uri="{FF2B5EF4-FFF2-40B4-BE49-F238E27FC236}">
              <a16:creationId xmlns:a16="http://schemas.microsoft.com/office/drawing/2014/main" id="{81A1B561-3025-411B-AF98-62F09C33864C}"/>
            </a:ext>
          </a:extLst>
        </xdr:cNvPr>
        <xdr:cNvSpPr txBox="1"/>
      </xdr:nvSpPr>
      <xdr:spPr>
        <a:xfrm>
          <a:off x="10842791" y="94570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16" name="直線コネクタ 615">
          <a:extLst>
            <a:ext uri="{FF2B5EF4-FFF2-40B4-BE49-F238E27FC236}">
              <a16:creationId xmlns:a16="http://schemas.microsoft.com/office/drawing/2014/main" id="{9AF54D75-AE16-44D3-9CF3-7907784E3A15}"/>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17" name="テキスト ボックス 616">
          <a:extLst>
            <a:ext uri="{FF2B5EF4-FFF2-40B4-BE49-F238E27FC236}">
              <a16:creationId xmlns:a16="http://schemas.microsoft.com/office/drawing/2014/main" id="{BBF35DF2-028D-4AEB-8118-8B1E8836E647}"/>
            </a:ext>
          </a:extLst>
        </xdr:cNvPr>
        <xdr:cNvSpPr txBox="1"/>
      </xdr:nvSpPr>
      <xdr:spPr>
        <a:xfrm>
          <a:off x="10905006" y="900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18" name="【保健センター・保健所】&#10;有形固定資産減価償却率グラフ枠">
          <a:extLst>
            <a:ext uri="{FF2B5EF4-FFF2-40B4-BE49-F238E27FC236}">
              <a16:creationId xmlns:a16="http://schemas.microsoft.com/office/drawing/2014/main" id="{43644B1F-11A6-477A-8452-03A295D92CDB}"/>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141732</xdr:rowOff>
    </xdr:from>
    <xdr:to>
      <xdr:col>85</xdr:col>
      <xdr:colOff>126364</xdr:colOff>
      <xdr:row>63</xdr:row>
      <xdr:rowOff>11430</xdr:rowOff>
    </xdr:to>
    <xdr:cxnSp macro="">
      <xdr:nvCxnSpPr>
        <xdr:cNvPr id="619" name="直線コネクタ 618">
          <a:extLst>
            <a:ext uri="{FF2B5EF4-FFF2-40B4-BE49-F238E27FC236}">
              <a16:creationId xmlns:a16="http://schemas.microsoft.com/office/drawing/2014/main" id="{409A2347-BF18-442A-8339-52CABB128540}"/>
            </a:ext>
          </a:extLst>
        </xdr:cNvPr>
        <xdr:cNvCxnSpPr/>
      </xdr:nvCxnSpPr>
      <xdr:spPr>
        <a:xfrm flipV="1">
          <a:off x="14703424" y="9569577"/>
          <a:ext cx="0" cy="12470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15257</xdr:rowOff>
    </xdr:from>
    <xdr:ext cx="405111" cy="259045"/>
    <xdr:sp macro="" textlink="">
      <xdr:nvSpPr>
        <xdr:cNvPr id="620" name="【保健センター・保健所】&#10;有形固定資産減価償却率最小値テキスト">
          <a:extLst>
            <a:ext uri="{FF2B5EF4-FFF2-40B4-BE49-F238E27FC236}">
              <a16:creationId xmlns:a16="http://schemas.microsoft.com/office/drawing/2014/main" id="{74FEC23E-6595-4E13-BAD1-C15FE0ED5C50}"/>
            </a:ext>
          </a:extLst>
        </xdr:cNvPr>
        <xdr:cNvSpPr txBox="1"/>
      </xdr:nvSpPr>
      <xdr:spPr>
        <a:xfrm>
          <a:off x="14742160" y="10820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11430</xdr:rowOff>
    </xdr:from>
    <xdr:to>
      <xdr:col>86</xdr:col>
      <xdr:colOff>25400</xdr:colOff>
      <xdr:row>63</xdr:row>
      <xdr:rowOff>11430</xdr:rowOff>
    </xdr:to>
    <xdr:cxnSp macro="">
      <xdr:nvCxnSpPr>
        <xdr:cNvPr id="621" name="直線コネクタ 620">
          <a:extLst>
            <a:ext uri="{FF2B5EF4-FFF2-40B4-BE49-F238E27FC236}">
              <a16:creationId xmlns:a16="http://schemas.microsoft.com/office/drawing/2014/main" id="{1753F0C3-3497-426F-8A39-051EB257D5A1}"/>
            </a:ext>
          </a:extLst>
        </xdr:cNvPr>
        <xdr:cNvCxnSpPr/>
      </xdr:nvCxnSpPr>
      <xdr:spPr>
        <a:xfrm>
          <a:off x="14611350" y="108165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88409</xdr:rowOff>
    </xdr:from>
    <xdr:ext cx="405111" cy="259045"/>
    <xdr:sp macro="" textlink="">
      <xdr:nvSpPr>
        <xdr:cNvPr id="622" name="【保健センター・保健所】&#10;有形固定資産減価償却率最大値テキスト">
          <a:extLst>
            <a:ext uri="{FF2B5EF4-FFF2-40B4-BE49-F238E27FC236}">
              <a16:creationId xmlns:a16="http://schemas.microsoft.com/office/drawing/2014/main" id="{07462C06-99F8-4E52-85FF-020A72AF0395}"/>
            </a:ext>
          </a:extLst>
        </xdr:cNvPr>
        <xdr:cNvSpPr txBox="1"/>
      </xdr:nvSpPr>
      <xdr:spPr>
        <a:xfrm>
          <a:off x="14742160" y="93505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141732</xdr:rowOff>
    </xdr:from>
    <xdr:to>
      <xdr:col>86</xdr:col>
      <xdr:colOff>25400</xdr:colOff>
      <xdr:row>55</xdr:row>
      <xdr:rowOff>141732</xdr:rowOff>
    </xdr:to>
    <xdr:cxnSp macro="">
      <xdr:nvCxnSpPr>
        <xdr:cNvPr id="623" name="直線コネクタ 622">
          <a:extLst>
            <a:ext uri="{FF2B5EF4-FFF2-40B4-BE49-F238E27FC236}">
              <a16:creationId xmlns:a16="http://schemas.microsoft.com/office/drawing/2014/main" id="{074CAE12-49B6-40E4-8C6E-A82B30B9E016}"/>
            </a:ext>
          </a:extLst>
        </xdr:cNvPr>
        <xdr:cNvCxnSpPr/>
      </xdr:nvCxnSpPr>
      <xdr:spPr>
        <a:xfrm>
          <a:off x="14611350" y="956957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100093</xdr:rowOff>
    </xdr:from>
    <xdr:ext cx="405111" cy="259045"/>
    <xdr:sp macro="" textlink="">
      <xdr:nvSpPr>
        <xdr:cNvPr id="624" name="【保健センター・保健所】&#10;有形固定資産減価償却率平均値テキスト">
          <a:extLst>
            <a:ext uri="{FF2B5EF4-FFF2-40B4-BE49-F238E27FC236}">
              <a16:creationId xmlns:a16="http://schemas.microsoft.com/office/drawing/2014/main" id="{34719CEE-24FF-44C2-93E9-C50C3DE4B282}"/>
            </a:ext>
          </a:extLst>
        </xdr:cNvPr>
        <xdr:cNvSpPr txBox="1"/>
      </xdr:nvSpPr>
      <xdr:spPr>
        <a:xfrm>
          <a:off x="14742160" y="100403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77216</xdr:rowOff>
    </xdr:from>
    <xdr:to>
      <xdr:col>85</xdr:col>
      <xdr:colOff>177800</xdr:colOff>
      <xdr:row>60</xdr:row>
      <xdr:rowOff>7366</xdr:rowOff>
    </xdr:to>
    <xdr:sp macro="" textlink="">
      <xdr:nvSpPr>
        <xdr:cNvPr id="625" name="フローチャート: 判断 624">
          <a:extLst>
            <a:ext uri="{FF2B5EF4-FFF2-40B4-BE49-F238E27FC236}">
              <a16:creationId xmlns:a16="http://schemas.microsoft.com/office/drawing/2014/main" id="{63BC75C5-8805-4109-8790-6716484B7260}"/>
            </a:ext>
          </a:extLst>
        </xdr:cNvPr>
        <xdr:cNvSpPr/>
      </xdr:nvSpPr>
      <xdr:spPr>
        <a:xfrm>
          <a:off x="14649450" y="1019276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36068</xdr:rowOff>
    </xdr:from>
    <xdr:to>
      <xdr:col>81</xdr:col>
      <xdr:colOff>101600</xdr:colOff>
      <xdr:row>59</xdr:row>
      <xdr:rowOff>137668</xdr:rowOff>
    </xdr:to>
    <xdr:sp macro="" textlink="">
      <xdr:nvSpPr>
        <xdr:cNvPr id="626" name="フローチャート: 判断 625">
          <a:extLst>
            <a:ext uri="{FF2B5EF4-FFF2-40B4-BE49-F238E27FC236}">
              <a16:creationId xmlns:a16="http://schemas.microsoft.com/office/drawing/2014/main" id="{06430BA8-8927-4B69-BD99-0461E7246DBA}"/>
            </a:ext>
          </a:extLst>
        </xdr:cNvPr>
        <xdr:cNvSpPr/>
      </xdr:nvSpPr>
      <xdr:spPr>
        <a:xfrm>
          <a:off x="13887450" y="10151618"/>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161798</xdr:rowOff>
    </xdr:from>
    <xdr:to>
      <xdr:col>76</xdr:col>
      <xdr:colOff>165100</xdr:colOff>
      <xdr:row>59</xdr:row>
      <xdr:rowOff>91948</xdr:rowOff>
    </xdr:to>
    <xdr:sp macro="" textlink="">
      <xdr:nvSpPr>
        <xdr:cNvPr id="627" name="フローチャート: 判断 626">
          <a:extLst>
            <a:ext uri="{FF2B5EF4-FFF2-40B4-BE49-F238E27FC236}">
              <a16:creationId xmlns:a16="http://schemas.microsoft.com/office/drawing/2014/main" id="{5EB69D3A-8A09-4A79-8165-4F4BB649E1D8}"/>
            </a:ext>
          </a:extLst>
        </xdr:cNvPr>
        <xdr:cNvSpPr/>
      </xdr:nvSpPr>
      <xdr:spPr>
        <a:xfrm>
          <a:off x="13089890" y="10107803"/>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157226</xdr:rowOff>
    </xdr:from>
    <xdr:to>
      <xdr:col>72</xdr:col>
      <xdr:colOff>38100</xdr:colOff>
      <xdr:row>59</xdr:row>
      <xdr:rowOff>87376</xdr:rowOff>
    </xdr:to>
    <xdr:sp macro="" textlink="">
      <xdr:nvSpPr>
        <xdr:cNvPr id="628" name="フローチャート: 判断 627">
          <a:extLst>
            <a:ext uri="{FF2B5EF4-FFF2-40B4-BE49-F238E27FC236}">
              <a16:creationId xmlns:a16="http://schemas.microsoft.com/office/drawing/2014/main" id="{5BC57890-63FB-4EEC-B7B0-5BA4A18CAD7A}"/>
            </a:ext>
          </a:extLst>
        </xdr:cNvPr>
        <xdr:cNvSpPr/>
      </xdr:nvSpPr>
      <xdr:spPr>
        <a:xfrm>
          <a:off x="12303760" y="1010323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84074</xdr:rowOff>
    </xdr:from>
    <xdr:to>
      <xdr:col>67</xdr:col>
      <xdr:colOff>101600</xdr:colOff>
      <xdr:row>59</xdr:row>
      <xdr:rowOff>14224</xdr:rowOff>
    </xdr:to>
    <xdr:sp macro="" textlink="">
      <xdr:nvSpPr>
        <xdr:cNvPr id="629" name="フローチャート: 判断 628">
          <a:extLst>
            <a:ext uri="{FF2B5EF4-FFF2-40B4-BE49-F238E27FC236}">
              <a16:creationId xmlns:a16="http://schemas.microsoft.com/office/drawing/2014/main" id="{857E6699-850D-4D04-913D-7B0D9ABAB308}"/>
            </a:ext>
          </a:extLst>
        </xdr:cNvPr>
        <xdr:cNvSpPr/>
      </xdr:nvSpPr>
      <xdr:spPr>
        <a:xfrm>
          <a:off x="11487150" y="1003007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0" name="テキスト ボックス 629">
          <a:extLst>
            <a:ext uri="{FF2B5EF4-FFF2-40B4-BE49-F238E27FC236}">
              <a16:creationId xmlns:a16="http://schemas.microsoft.com/office/drawing/2014/main" id="{C1FB5878-0470-4849-A358-AB904D6CFFC2}"/>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31" name="テキスト ボックス 630">
          <a:extLst>
            <a:ext uri="{FF2B5EF4-FFF2-40B4-BE49-F238E27FC236}">
              <a16:creationId xmlns:a16="http://schemas.microsoft.com/office/drawing/2014/main" id="{00C355B8-4ECD-4374-A1EC-93C4A8ABADB0}"/>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32" name="テキスト ボックス 631">
          <a:extLst>
            <a:ext uri="{FF2B5EF4-FFF2-40B4-BE49-F238E27FC236}">
              <a16:creationId xmlns:a16="http://schemas.microsoft.com/office/drawing/2014/main" id="{D7B5C719-856B-472A-8F68-3A96053CC43D}"/>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33" name="テキスト ボックス 632">
          <a:extLst>
            <a:ext uri="{FF2B5EF4-FFF2-40B4-BE49-F238E27FC236}">
              <a16:creationId xmlns:a16="http://schemas.microsoft.com/office/drawing/2014/main" id="{0CCE104F-6A76-4C10-9833-129E4530D40C}"/>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34" name="テキスト ボックス 633">
          <a:extLst>
            <a:ext uri="{FF2B5EF4-FFF2-40B4-BE49-F238E27FC236}">
              <a16:creationId xmlns:a16="http://schemas.microsoft.com/office/drawing/2014/main" id="{B10C617D-0E08-4988-8752-1283CB31A374}"/>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166370</xdr:rowOff>
    </xdr:from>
    <xdr:to>
      <xdr:col>85</xdr:col>
      <xdr:colOff>177800</xdr:colOff>
      <xdr:row>61</xdr:row>
      <xdr:rowOff>96520</xdr:rowOff>
    </xdr:to>
    <xdr:sp macro="" textlink="">
      <xdr:nvSpPr>
        <xdr:cNvPr id="635" name="楕円 634">
          <a:extLst>
            <a:ext uri="{FF2B5EF4-FFF2-40B4-BE49-F238E27FC236}">
              <a16:creationId xmlns:a16="http://schemas.microsoft.com/office/drawing/2014/main" id="{B4F277F5-71B3-4D15-8F23-97AC2B8FB1A5}"/>
            </a:ext>
          </a:extLst>
        </xdr:cNvPr>
        <xdr:cNvSpPr/>
      </xdr:nvSpPr>
      <xdr:spPr>
        <a:xfrm>
          <a:off x="14649450" y="1045718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144797</xdr:rowOff>
    </xdr:from>
    <xdr:ext cx="405111" cy="259045"/>
    <xdr:sp macro="" textlink="">
      <xdr:nvSpPr>
        <xdr:cNvPr id="636" name="【保健センター・保健所】&#10;有形固定資産減価償却率該当値テキスト">
          <a:extLst>
            <a:ext uri="{FF2B5EF4-FFF2-40B4-BE49-F238E27FC236}">
              <a16:creationId xmlns:a16="http://schemas.microsoft.com/office/drawing/2014/main" id="{987E3A28-14B9-4105-920C-AB0F45B4F2A6}"/>
            </a:ext>
          </a:extLst>
        </xdr:cNvPr>
        <xdr:cNvSpPr txBox="1"/>
      </xdr:nvSpPr>
      <xdr:spPr>
        <a:xfrm>
          <a:off x="14742160" y="10429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116078</xdr:rowOff>
    </xdr:from>
    <xdr:to>
      <xdr:col>81</xdr:col>
      <xdr:colOff>101600</xdr:colOff>
      <xdr:row>61</xdr:row>
      <xdr:rowOff>46228</xdr:rowOff>
    </xdr:to>
    <xdr:sp macro="" textlink="">
      <xdr:nvSpPr>
        <xdr:cNvPr id="637" name="楕円 636">
          <a:extLst>
            <a:ext uri="{FF2B5EF4-FFF2-40B4-BE49-F238E27FC236}">
              <a16:creationId xmlns:a16="http://schemas.microsoft.com/office/drawing/2014/main" id="{8F9BC7E0-AF3A-4B19-8CEA-473AEBB7B55C}"/>
            </a:ext>
          </a:extLst>
        </xdr:cNvPr>
        <xdr:cNvSpPr/>
      </xdr:nvSpPr>
      <xdr:spPr>
        <a:xfrm>
          <a:off x="13887450" y="1040307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166878</xdr:rowOff>
    </xdr:from>
    <xdr:to>
      <xdr:col>85</xdr:col>
      <xdr:colOff>127000</xdr:colOff>
      <xdr:row>61</xdr:row>
      <xdr:rowOff>45720</xdr:rowOff>
    </xdr:to>
    <xdr:cxnSp macro="">
      <xdr:nvCxnSpPr>
        <xdr:cNvPr id="638" name="直線コネクタ 637">
          <a:extLst>
            <a:ext uri="{FF2B5EF4-FFF2-40B4-BE49-F238E27FC236}">
              <a16:creationId xmlns:a16="http://schemas.microsoft.com/office/drawing/2014/main" id="{5B7E6B57-49D0-4543-9BC8-3518E6844F9C}"/>
            </a:ext>
          </a:extLst>
        </xdr:cNvPr>
        <xdr:cNvCxnSpPr/>
      </xdr:nvCxnSpPr>
      <xdr:spPr>
        <a:xfrm>
          <a:off x="13942060" y="10457688"/>
          <a:ext cx="762000" cy="48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70358</xdr:rowOff>
    </xdr:from>
    <xdr:to>
      <xdr:col>76</xdr:col>
      <xdr:colOff>165100</xdr:colOff>
      <xdr:row>61</xdr:row>
      <xdr:rowOff>508</xdr:rowOff>
    </xdr:to>
    <xdr:sp macro="" textlink="">
      <xdr:nvSpPr>
        <xdr:cNvPr id="639" name="楕円 638">
          <a:extLst>
            <a:ext uri="{FF2B5EF4-FFF2-40B4-BE49-F238E27FC236}">
              <a16:creationId xmlns:a16="http://schemas.microsoft.com/office/drawing/2014/main" id="{CB6CA3B8-F79F-4B48-AA26-4A511482C22C}"/>
            </a:ext>
          </a:extLst>
        </xdr:cNvPr>
        <xdr:cNvSpPr/>
      </xdr:nvSpPr>
      <xdr:spPr>
        <a:xfrm>
          <a:off x="13089890" y="10355453"/>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121158</xdr:rowOff>
    </xdr:from>
    <xdr:to>
      <xdr:col>81</xdr:col>
      <xdr:colOff>50800</xdr:colOff>
      <xdr:row>60</xdr:row>
      <xdr:rowOff>166878</xdr:rowOff>
    </xdr:to>
    <xdr:cxnSp macro="">
      <xdr:nvCxnSpPr>
        <xdr:cNvPr id="640" name="直線コネクタ 639">
          <a:extLst>
            <a:ext uri="{FF2B5EF4-FFF2-40B4-BE49-F238E27FC236}">
              <a16:creationId xmlns:a16="http://schemas.microsoft.com/office/drawing/2014/main" id="{376CFE33-0D4A-4954-B051-52E9160215D3}"/>
            </a:ext>
          </a:extLst>
        </xdr:cNvPr>
        <xdr:cNvCxnSpPr/>
      </xdr:nvCxnSpPr>
      <xdr:spPr>
        <a:xfrm>
          <a:off x="13144500" y="10410063"/>
          <a:ext cx="79756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20066</xdr:rowOff>
    </xdr:from>
    <xdr:to>
      <xdr:col>72</xdr:col>
      <xdr:colOff>38100</xdr:colOff>
      <xdr:row>60</xdr:row>
      <xdr:rowOff>121666</xdr:rowOff>
    </xdr:to>
    <xdr:sp macro="" textlink="">
      <xdr:nvSpPr>
        <xdr:cNvPr id="641" name="楕円 640">
          <a:extLst>
            <a:ext uri="{FF2B5EF4-FFF2-40B4-BE49-F238E27FC236}">
              <a16:creationId xmlns:a16="http://schemas.microsoft.com/office/drawing/2014/main" id="{131FDF56-82E9-40A9-9C60-F1DB3625C3E3}"/>
            </a:ext>
          </a:extLst>
        </xdr:cNvPr>
        <xdr:cNvSpPr/>
      </xdr:nvSpPr>
      <xdr:spPr>
        <a:xfrm>
          <a:off x="12303760" y="10303256"/>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70866</xdr:rowOff>
    </xdr:from>
    <xdr:to>
      <xdr:col>76</xdr:col>
      <xdr:colOff>114300</xdr:colOff>
      <xdr:row>60</xdr:row>
      <xdr:rowOff>121158</xdr:rowOff>
    </xdr:to>
    <xdr:cxnSp macro="">
      <xdr:nvCxnSpPr>
        <xdr:cNvPr id="642" name="直線コネクタ 641">
          <a:extLst>
            <a:ext uri="{FF2B5EF4-FFF2-40B4-BE49-F238E27FC236}">
              <a16:creationId xmlns:a16="http://schemas.microsoft.com/office/drawing/2014/main" id="{76097AA7-5E46-4F7D-94E1-B70CBD8C2434}"/>
            </a:ext>
          </a:extLst>
        </xdr:cNvPr>
        <xdr:cNvCxnSpPr/>
      </xdr:nvCxnSpPr>
      <xdr:spPr>
        <a:xfrm>
          <a:off x="12346940" y="10355961"/>
          <a:ext cx="797560" cy="541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141224</xdr:rowOff>
    </xdr:from>
    <xdr:to>
      <xdr:col>67</xdr:col>
      <xdr:colOff>101600</xdr:colOff>
      <xdr:row>60</xdr:row>
      <xdr:rowOff>71374</xdr:rowOff>
    </xdr:to>
    <xdr:sp macro="" textlink="">
      <xdr:nvSpPr>
        <xdr:cNvPr id="643" name="楕円 642">
          <a:extLst>
            <a:ext uri="{FF2B5EF4-FFF2-40B4-BE49-F238E27FC236}">
              <a16:creationId xmlns:a16="http://schemas.microsoft.com/office/drawing/2014/main" id="{8C7C5610-BD20-4821-A7D8-2FD2B504D00C}"/>
            </a:ext>
          </a:extLst>
        </xdr:cNvPr>
        <xdr:cNvSpPr/>
      </xdr:nvSpPr>
      <xdr:spPr>
        <a:xfrm>
          <a:off x="11487150" y="10254869"/>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20574</xdr:rowOff>
    </xdr:from>
    <xdr:to>
      <xdr:col>71</xdr:col>
      <xdr:colOff>177800</xdr:colOff>
      <xdr:row>60</xdr:row>
      <xdr:rowOff>70866</xdr:rowOff>
    </xdr:to>
    <xdr:cxnSp macro="">
      <xdr:nvCxnSpPr>
        <xdr:cNvPr id="644" name="直線コネクタ 643">
          <a:extLst>
            <a:ext uri="{FF2B5EF4-FFF2-40B4-BE49-F238E27FC236}">
              <a16:creationId xmlns:a16="http://schemas.microsoft.com/office/drawing/2014/main" id="{AA1A7CA6-FB3A-4205-901D-95A917155E8C}"/>
            </a:ext>
          </a:extLst>
        </xdr:cNvPr>
        <xdr:cNvCxnSpPr/>
      </xdr:nvCxnSpPr>
      <xdr:spPr>
        <a:xfrm>
          <a:off x="11541760" y="10303764"/>
          <a:ext cx="805180" cy="52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154195</xdr:rowOff>
    </xdr:from>
    <xdr:ext cx="405111" cy="259045"/>
    <xdr:sp macro="" textlink="">
      <xdr:nvSpPr>
        <xdr:cNvPr id="645" name="n_1aveValue【保健センター・保健所】&#10;有形固定資産減価償却率">
          <a:extLst>
            <a:ext uri="{FF2B5EF4-FFF2-40B4-BE49-F238E27FC236}">
              <a16:creationId xmlns:a16="http://schemas.microsoft.com/office/drawing/2014/main" id="{D2C67259-DC70-481D-84A4-0CB3EB6926CE}"/>
            </a:ext>
          </a:extLst>
        </xdr:cNvPr>
        <xdr:cNvSpPr txBox="1"/>
      </xdr:nvSpPr>
      <xdr:spPr>
        <a:xfrm>
          <a:off x="13738234" y="99268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108475</xdr:rowOff>
    </xdr:from>
    <xdr:ext cx="405111" cy="259045"/>
    <xdr:sp macro="" textlink="">
      <xdr:nvSpPr>
        <xdr:cNvPr id="646" name="n_2aveValue【保健センター・保健所】&#10;有形固定資産減価償却率">
          <a:extLst>
            <a:ext uri="{FF2B5EF4-FFF2-40B4-BE49-F238E27FC236}">
              <a16:creationId xmlns:a16="http://schemas.microsoft.com/office/drawing/2014/main" id="{279433F1-0BF7-4C1C-94D3-C959770B18F3}"/>
            </a:ext>
          </a:extLst>
        </xdr:cNvPr>
        <xdr:cNvSpPr txBox="1"/>
      </xdr:nvSpPr>
      <xdr:spPr>
        <a:xfrm>
          <a:off x="12957184" y="9879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103903</xdr:rowOff>
    </xdr:from>
    <xdr:ext cx="405111" cy="259045"/>
    <xdr:sp macro="" textlink="">
      <xdr:nvSpPr>
        <xdr:cNvPr id="647" name="n_3aveValue【保健センター・保健所】&#10;有形固定資産減価償却率">
          <a:extLst>
            <a:ext uri="{FF2B5EF4-FFF2-40B4-BE49-F238E27FC236}">
              <a16:creationId xmlns:a16="http://schemas.microsoft.com/office/drawing/2014/main" id="{14A82BC5-3444-4948-8112-22512F9A0796}"/>
            </a:ext>
          </a:extLst>
        </xdr:cNvPr>
        <xdr:cNvSpPr txBox="1"/>
      </xdr:nvSpPr>
      <xdr:spPr>
        <a:xfrm>
          <a:off x="12171054" y="98746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30751</xdr:rowOff>
    </xdr:from>
    <xdr:ext cx="405111" cy="259045"/>
    <xdr:sp macro="" textlink="">
      <xdr:nvSpPr>
        <xdr:cNvPr id="648" name="n_4aveValue【保健センター・保健所】&#10;有形固定資産減価償却率">
          <a:extLst>
            <a:ext uri="{FF2B5EF4-FFF2-40B4-BE49-F238E27FC236}">
              <a16:creationId xmlns:a16="http://schemas.microsoft.com/office/drawing/2014/main" id="{D47CA2EF-780A-4D89-AE25-66C68958DBAF}"/>
            </a:ext>
          </a:extLst>
        </xdr:cNvPr>
        <xdr:cNvSpPr txBox="1"/>
      </xdr:nvSpPr>
      <xdr:spPr>
        <a:xfrm>
          <a:off x="11354444" y="9801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37355</xdr:rowOff>
    </xdr:from>
    <xdr:ext cx="405111" cy="259045"/>
    <xdr:sp macro="" textlink="">
      <xdr:nvSpPr>
        <xdr:cNvPr id="649" name="n_1mainValue【保健センター・保健所】&#10;有形固定資産減価償却率">
          <a:extLst>
            <a:ext uri="{FF2B5EF4-FFF2-40B4-BE49-F238E27FC236}">
              <a16:creationId xmlns:a16="http://schemas.microsoft.com/office/drawing/2014/main" id="{11DAD656-9156-4B7C-ACDC-B664CFF76C25}"/>
            </a:ext>
          </a:extLst>
        </xdr:cNvPr>
        <xdr:cNvSpPr txBox="1"/>
      </xdr:nvSpPr>
      <xdr:spPr>
        <a:xfrm>
          <a:off x="13738234" y="104958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163085</xdr:rowOff>
    </xdr:from>
    <xdr:ext cx="405111" cy="259045"/>
    <xdr:sp macro="" textlink="">
      <xdr:nvSpPr>
        <xdr:cNvPr id="650" name="n_2mainValue【保健センター・保健所】&#10;有形固定資産減価償却率">
          <a:extLst>
            <a:ext uri="{FF2B5EF4-FFF2-40B4-BE49-F238E27FC236}">
              <a16:creationId xmlns:a16="http://schemas.microsoft.com/office/drawing/2014/main" id="{352B075D-B5E0-410B-943F-09C8AEA2624A}"/>
            </a:ext>
          </a:extLst>
        </xdr:cNvPr>
        <xdr:cNvSpPr txBox="1"/>
      </xdr:nvSpPr>
      <xdr:spPr>
        <a:xfrm>
          <a:off x="12957184" y="104519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112793</xdr:rowOff>
    </xdr:from>
    <xdr:ext cx="405111" cy="259045"/>
    <xdr:sp macro="" textlink="">
      <xdr:nvSpPr>
        <xdr:cNvPr id="651" name="n_3mainValue【保健センター・保健所】&#10;有形固定資産減価償却率">
          <a:extLst>
            <a:ext uri="{FF2B5EF4-FFF2-40B4-BE49-F238E27FC236}">
              <a16:creationId xmlns:a16="http://schemas.microsoft.com/office/drawing/2014/main" id="{77D7B43F-7643-4393-BE08-78D107487EE6}"/>
            </a:ext>
          </a:extLst>
        </xdr:cNvPr>
        <xdr:cNvSpPr txBox="1"/>
      </xdr:nvSpPr>
      <xdr:spPr>
        <a:xfrm>
          <a:off x="12171054" y="10399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62501</xdr:rowOff>
    </xdr:from>
    <xdr:ext cx="405111" cy="259045"/>
    <xdr:sp macro="" textlink="">
      <xdr:nvSpPr>
        <xdr:cNvPr id="652" name="n_4mainValue【保健センター・保健所】&#10;有形固定資産減価償却率">
          <a:extLst>
            <a:ext uri="{FF2B5EF4-FFF2-40B4-BE49-F238E27FC236}">
              <a16:creationId xmlns:a16="http://schemas.microsoft.com/office/drawing/2014/main" id="{4FCCC6DC-C4D3-496B-AD07-7B8AB7A395EB}"/>
            </a:ext>
          </a:extLst>
        </xdr:cNvPr>
        <xdr:cNvSpPr txBox="1"/>
      </xdr:nvSpPr>
      <xdr:spPr>
        <a:xfrm>
          <a:off x="11354444" y="1034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53" name="正方形/長方形 652">
          <a:extLst>
            <a:ext uri="{FF2B5EF4-FFF2-40B4-BE49-F238E27FC236}">
              <a16:creationId xmlns:a16="http://schemas.microsoft.com/office/drawing/2014/main" id="{B04CC0D7-1AB7-4929-A6D3-DA4E3979E330}"/>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54" name="正方形/長方形 653">
          <a:extLst>
            <a:ext uri="{FF2B5EF4-FFF2-40B4-BE49-F238E27FC236}">
              <a16:creationId xmlns:a16="http://schemas.microsoft.com/office/drawing/2014/main" id="{C3052368-AED7-4296-B2AE-F39FC75D0971}"/>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55" name="正方形/長方形 654">
          <a:extLst>
            <a:ext uri="{FF2B5EF4-FFF2-40B4-BE49-F238E27FC236}">
              <a16:creationId xmlns:a16="http://schemas.microsoft.com/office/drawing/2014/main" id="{8BA3E4C4-D62B-43CA-8D5B-B915C00001E2}"/>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56" name="正方形/長方形 655">
          <a:extLst>
            <a:ext uri="{FF2B5EF4-FFF2-40B4-BE49-F238E27FC236}">
              <a16:creationId xmlns:a16="http://schemas.microsoft.com/office/drawing/2014/main" id="{F1D086C2-C888-45AD-82C6-29CF3F3AE00C}"/>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57" name="正方形/長方形 656">
          <a:extLst>
            <a:ext uri="{FF2B5EF4-FFF2-40B4-BE49-F238E27FC236}">
              <a16:creationId xmlns:a16="http://schemas.microsoft.com/office/drawing/2014/main" id="{8E9FD784-E447-4AA4-93CA-5DD466CAE9CA}"/>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58" name="正方形/長方形 657">
          <a:extLst>
            <a:ext uri="{FF2B5EF4-FFF2-40B4-BE49-F238E27FC236}">
              <a16:creationId xmlns:a16="http://schemas.microsoft.com/office/drawing/2014/main" id="{0EE67C05-7304-4F2D-A58A-8F2FA788D8B1}"/>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59" name="正方形/長方形 658">
          <a:extLst>
            <a:ext uri="{FF2B5EF4-FFF2-40B4-BE49-F238E27FC236}">
              <a16:creationId xmlns:a16="http://schemas.microsoft.com/office/drawing/2014/main" id="{A1780E73-DDAE-499B-A9BF-AF995B3472E7}"/>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0" name="正方形/長方形 659">
          <a:extLst>
            <a:ext uri="{FF2B5EF4-FFF2-40B4-BE49-F238E27FC236}">
              <a16:creationId xmlns:a16="http://schemas.microsoft.com/office/drawing/2014/main" id="{232B2A8A-E727-4534-98FD-A8EDD63A3711}"/>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61" name="テキスト ボックス 660">
          <a:extLst>
            <a:ext uri="{FF2B5EF4-FFF2-40B4-BE49-F238E27FC236}">
              <a16:creationId xmlns:a16="http://schemas.microsoft.com/office/drawing/2014/main" id="{46CB143A-22D6-4717-9CBA-73305F8F953D}"/>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62" name="直線コネクタ 661">
          <a:extLst>
            <a:ext uri="{FF2B5EF4-FFF2-40B4-BE49-F238E27FC236}">
              <a16:creationId xmlns:a16="http://schemas.microsoft.com/office/drawing/2014/main" id="{C06BF575-B8F9-4383-BB26-A487BC3E3458}"/>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63" name="直線コネクタ 662">
          <a:extLst>
            <a:ext uri="{FF2B5EF4-FFF2-40B4-BE49-F238E27FC236}">
              <a16:creationId xmlns:a16="http://schemas.microsoft.com/office/drawing/2014/main" id="{479525DF-F990-4928-98AA-9E18B448FF30}"/>
            </a:ext>
          </a:extLst>
        </xdr:cNvPr>
        <xdr:cNvCxnSpPr/>
      </xdr:nvCxnSpPr>
      <xdr:spPr>
        <a:xfrm>
          <a:off x="16459200" y="1097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64" name="テキスト ボックス 663">
          <a:extLst>
            <a:ext uri="{FF2B5EF4-FFF2-40B4-BE49-F238E27FC236}">
              <a16:creationId xmlns:a16="http://schemas.microsoft.com/office/drawing/2014/main" id="{0EC74477-EB0C-4528-B01B-DE20EB6D8DBC}"/>
            </a:ext>
          </a:extLst>
        </xdr:cNvPr>
        <xdr:cNvSpPr txBox="1"/>
      </xdr:nvSpPr>
      <xdr:spPr>
        <a:xfrm>
          <a:off x="16047266" y="1082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65" name="直線コネクタ 664">
          <a:extLst>
            <a:ext uri="{FF2B5EF4-FFF2-40B4-BE49-F238E27FC236}">
              <a16:creationId xmlns:a16="http://schemas.microsoft.com/office/drawing/2014/main" id="{F35CCF15-B533-4B10-95EA-69115DF99CBB}"/>
            </a:ext>
          </a:extLst>
        </xdr:cNvPr>
        <xdr:cNvCxnSpPr/>
      </xdr:nvCxnSpPr>
      <xdr:spPr>
        <a:xfrm>
          <a:off x="16459200" y="1051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66" name="テキスト ボックス 665">
          <a:extLst>
            <a:ext uri="{FF2B5EF4-FFF2-40B4-BE49-F238E27FC236}">
              <a16:creationId xmlns:a16="http://schemas.microsoft.com/office/drawing/2014/main" id="{2462E973-688D-4B30-9E61-C10008808529}"/>
            </a:ext>
          </a:extLst>
        </xdr:cNvPr>
        <xdr:cNvSpPr txBox="1"/>
      </xdr:nvSpPr>
      <xdr:spPr>
        <a:xfrm>
          <a:off x="16047266" y="1037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67" name="直線コネクタ 666">
          <a:extLst>
            <a:ext uri="{FF2B5EF4-FFF2-40B4-BE49-F238E27FC236}">
              <a16:creationId xmlns:a16="http://schemas.microsoft.com/office/drawing/2014/main" id="{7F76D67F-0D82-4298-810B-5E703F7F3138}"/>
            </a:ext>
          </a:extLst>
        </xdr:cNvPr>
        <xdr:cNvCxnSpPr/>
      </xdr:nvCxnSpPr>
      <xdr:spPr>
        <a:xfrm>
          <a:off x="16459200" y="1005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68" name="テキスト ボックス 667">
          <a:extLst>
            <a:ext uri="{FF2B5EF4-FFF2-40B4-BE49-F238E27FC236}">
              <a16:creationId xmlns:a16="http://schemas.microsoft.com/office/drawing/2014/main" id="{CAA78117-3FEE-422F-9A8A-2BD1C9D403B0}"/>
            </a:ext>
          </a:extLst>
        </xdr:cNvPr>
        <xdr:cNvSpPr txBox="1"/>
      </xdr:nvSpPr>
      <xdr:spPr>
        <a:xfrm>
          <a:off x="16047266" y="99142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69" name="直線コネクタ 668">
          <a:extLst>
            <a:ext uri="{FF2B5EF4-FFF2-40B4-BE49-F238E27FC236}">
              <a16:creationId xmlns:a16="http://schemas.microsoft.com/office/drawing/2014/main" id="{BDA13CD0-D7F4-4086-BA30-89305FF2C588}"/>
            </a:ext>
          </a:extLst>
        </xdr:cNvPr>
        <xdr:cNvCxnSpPr/>
      </xdr:nvCxnSpPr>
      <xdr:spPr>
        <a:xfrm>
          <a:off x="16459200" y="960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70" name="テキスト ボックス 669">
          <a:extLst>
            <a:ext uri="{FF2B5EF4-FFF2-40B4-BE49-F238E27FC236}">
              <a16:creationId xmlns:a16="http://schemas.microsoft.com/office/drawing/2014/main" id="{BA8451D9-72AB-419F-8D50-B115A693B492}"/>
            </a:ext>
          </a:extLst>
        </xdr:cNvPr>
        <xdr:cNvSpPr txBox="1"/>
      </xdr:nvSpPr>
      <xdr:spPr>
        <a:xfrm>
          <a:off x="16047266" y="945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71" name="直線コネクタ 670">
          <a:extLst>
            <a:ext uri="{FF2B5EF4-FFF2-40B4-BE49-F238E27FC236}">
              <a16:creationId xmlns:a16="http://schemas.microsoft.com/office/drawing/2014/main" id="{D8ACA34A-55A1-4588-95FD-871C52E66144}"/>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72" name="テキスト ボックス 671">
          <a:extLst>
            <a:ext uri="{FF2B5EF4-FFF2-40B4-BE49-F238E27FC236}">
              <a16:creationId xmlns:a16="http://schemas.microsoft.com/office/drawing/2014/main" id="{57DFF4B9-4388-4C48-AA66-C0ADEE2F413E}"/>
            </a:ext>
          </a:extLst>
        </xdr:cNvPr>
        <xdr:cNvSpPr txBox="1"/>
      </xdr:nvSpPr>
      <xdr:spPr>
        <a:xfrm>
          <a:off x="16047266"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73" name="【保健センター・保健所】&#10;一人当たり面積グラフ枠">
          <a:extLst>
            <a:ext uri="{FF2B5EF4-FFF2-40B4-BE49-F238E27FC236}">
              <a16:creationId xmlns:a16="http://schemas.microsoft.com/office/drawing/2014/main" id="{908871C2-1B8E-40B3-88E5-85B8CAA8733C}"/>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98298</xdr:rowOff>
    </xdr:from>
    <xdr:to>
      <xdr:col>116</xdr:col>
      <xdr:colOff>62864</xdr:colOff>
      <xdr:row>63</xdr:row>
      <xdr:rowOff>162306</xdr:rowOff>
    </xdr:to>
    <xdr:cxnSp macro="">
      <xdr:nvCxnSpPr>
        <xdr:cNvPr id="674" name="直線コネクタ 673">
          <a:extLst>
            <a:ext uri="{FF2B5EF4-FFF2-40B4-BE49-F238E27FC236}">
              <a16:creationId xmlns:a16="http://schemas.microsoft.com/office/drawing/2014/main" id="{6462AAF4-6F78-4512-8ED2-1B53B109E028}"/>
            </a:ext>
          </a:extLst>
        </xdr:cNvPr>
        <xdr:cNvCxnSpPr/>
      </xdr:nvCxnSpPr>
      <xdr:spPr>
        <a:xfrm flipV="1">
          <a:off x="19947254" y="9524238"/>
          <a:ext cx="0" cy="14413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166133</xdr:rowOff>
    </xdr:from>
    <xdr:ext cx="469744" cy="259045"/>
    <xdr:sp macro="" textlink="">
      <xdr:nvSpPr>
        <xdr:cNvPr id="675" name="【保健センター・保健所】&#10;一人当たり面積最小値テキスト">
          <a:extLst>
            <a:ext uri="{FF2B5EF4-FFF2-40B4-BE49-F238E27FC236}">
              <a16:creationId xmlns:a16="http://schemas.microsoft.com/office/drawing/2014/main" id="{345856D8-9694-4E95-9617-4A566892647A}"/>
            </a:ext>
          </a:extLst>
        </xdr:cNvPr>
        <xdr:cNvSpPr txBox="1"/>
      </xdr:nvSpPr>
      <xdr:spPr>
        <a:xfrm>
          <a:off x="19985990" y="109712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162306</xdr:rowOff>
    </xdr:from>
    <xdr:to>
      <xdr:col>116</xdr:col>
      <xdr:colOff>152400</xdr:colOff>
      <xdr:row>63</xdr:row>
      <xdr:rowOff>162306</xdr:rowOff>
    </xdr:to>
    <xdr:cxnSp macro="">
      <xdr:nvCxnSpPr>
        <xdr:cNvPr id="676" name="直線コネクタ 675">
          <a:extLst>
            <a:ext uri="{FF2B5EF4-FFF2-40B4-BE49-F238E27FC236}">
              <a16:creationId xmlns:a16="http://schemas.microsoft.com/office/drawing/2014/main" id="{319AF157-B8BF-4386-BDB6-131217DFB696}"/>
            </a:ext>
          </a:extLst>
        </xdr:cNvPr>
        <xdr:cNvCxnSpPr/>
      </xdr:nvCxnSpPr>
      <xdr:spPr>
        <a:xfrm>
          <a:off x="19885660" y="109655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44975</xdr:rowOff>
    </xdr:from>
    <xdr:ext cx="469744" cy="259045"/>
    <xdr:sp macro="" textlink="">
      <xdr:nvSpPr>
        <xdr:cNvPr id="677" name="【保健センター・保健所】&#10;一人当たり面積最大値テキスト">
          <a:extLst>
            <a:ext uri="{FF2B5EF4-FFF2-40B4-BE49-F238E27FC236}">
              <a16:creationId xmlns:a16="http://schemas.microsoft.com/office/drawing/2014/main" id="{4CF96B39-E849-47B0-A67B-3CB64979EBC5}"/>
            </a:ext>
          </a:extLst>
        </xdr:cNvPr>
        <xdr:cNvSpPr txBox="1"/>
      </xdr:nvSpPr>
      <xdr:spPr>
        <a:xfrm>
          <a:off x="19985990" y="93051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98298</xdr:rowOff>
    </xdr:from>
    <xdr:to>
      <xdr:col>116</xdr:col>
      <xdr:colOff>152400</xdr:colOff>
      <xdr:row>55</xdr:row>
      <xdr:rowOff>98298</xdr:rowOff>
    </xdr:to>
    <xdr:cxnSp macro="">
      <xdr:nvCxnSpPr>
        <xdr:cNvPr id="678" name="直線コネクタ 677">
          <a:extLst>
            <a:ext uri="{FF2B5EF4-FFF2-40B4-BE49-F238E27FC236}">
              <a16:creationId xmlns:a16="http://schemas.microsoft.com/office/drawing/2014/main" id="{F667E242-C03C-4BB3-861B-4F973DC713B2}"/>
            </a:ext>
          </a:extLst>
        </xdr:cNvPr>
        <xdr:cNvCxnSpPr/>
      </xdr:nvCxnSpPr>
      <xdr:spPr>
        <a:xfrm>
          <a:off x="19885660" y="9524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142511</xdr:rowOff>
    </xdr:from>
    <xdr:ext cx="469744" cy="259045"/>
    <xdr:sp macro="" textlink="">
      <xdr:nvSpPr>
        <xdr:cNvPr id="679" name="【保健センター・保健所】&#10;一人当たり面積平均値テキスト">
          <a:extLst>
            <a:ext uri="{FF2B5EF4-FFF2-40B4-BE49-F238E27FC236}">
              <a16:creationId xmlns:a16="http://schemas.microsoft.com/office/drawing/2014/main" id="{AB43BE3F-EFE6-46FC-8300-EB2BCE95B29F}"/>
            </a:ext>
          </a:extLst>
        </xdr:cNvPr>
        <xdr:cNvSpPr txBox="1"/>
      </xdr:nvSpPr>
      <xdr:spPr>
        <a:xfrm>
          <a:off x="19985990" y="107705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164084</xdr:rowOff>
    </xdr:from>
    <xdr:to>
      <xdr:col>116</xdr:col>
      <xdr:colOff>114300</xdr:colOff>
      <xdr:row>63</xdr:row>
      <xdr:rowOff>94234</xdr:rowOff>
    </xdr:to>
    <xdr:sp macro="" textlink="">
      <xdr:nvSpPr>
        <xdr:cNvPr id="680" name="フローチャート: 判断 679">
          <a:extLst>
            <a:ext uri="{FF2B5EF4-FFF2-40B4-BE49-F238E27FC236}">
              <a16:creationId xmlns:a16="http://schemas.microsoft.com/office/drawing/2014/main" id="{F24E4062-1465-48D7-AF18-D881D25642CC}"/>
            </a:ext>
          </a:extLst>
        </xdr:cNvPr>
        <xdr:cNvSpPr/>
      </xdr:nvSpPr>
      <xdr:spPr>
        <a:xfrm>
          <a:off x="19904710" y="10797794"/>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168656</xdr:rowOff>
    </xdr:from>
    <xdr:to>
      <xdr:col>112</xdr:col>
      <xdr:colOff>38100</xdr:colOff>
      <xdr:row>63</xdr:row>
      <xdr:rowOff>98806</xdr:rowOff>
    </xdr:to>
    <xdr:sp macro="" textlink="">
      <xdr:nvSpPr>
        <xdr:cNvPr id="681" name="フローチャート: 判断 680">
          <a:extLst>
            <a:ext uri="{FF2B5EF4-FFF2-40B4-BE49-F238E27FC236}">
              <a16:creationId xmlns:a16="http://schemas.microsoft.com/office/drawing/2014/main" id="{19BC8ADE-BD86-4AB7-BF6E-6FFF02CC2CCA}"/>
            </a:ext>
          </a:extLst>
        </xdr:cNvPr>
        <xdr:cNvSpPr/>
      </xdr:nvSpPr>
      <xdr:spPr>
        <a:xfrm>
          <a:off x="19161760" y="10802366"/>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168656</xdr:rowOff>
    </xdr:from>
    <xdr:to>
      <xdr:col>107</xdr:col>
      <xdr:colOff>101600</xdr:colOff>
      <xdr:row>63</xdr:row>
      <xdr:rowOff>98806</xdr:rowOff>
    </xdr:to>
    <xdr:sp macro="" textlink="">
      <xdr:nvSpPr>
        <xdr:cNvPr id="682" name="フローチャート: 判断 681">
          <a:extLst>
            <a:ext uri="{FF2B5EF4-FFF2-40B4-BE49-F238E27FC236}">
              <a16:creationId xmlns:a16="http://schemas.microsoft.com/office/drawing/2014/main" id="{AED45019-9043-4688-92D4-116BE995B692}"/>
            </a:ext>
          </a:extLst>
        </xdr:cNvPr>
        <xdr:cNvSpPr/>
      </xdr:nvSpPr>
      <xdr:spPr>
        <a:xfrm>
          <a:off x="18345150" y="10802366"/>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1778</xdr:rowOff>
    </xdr:from>
    <xdr:to>
      <xdr:col>102</xdr:col>
      <xdr:colOff>165100</xdr:colOff>
      <xdr:row>63</xdr:row>
      <xdr:rowOff>103378</xdr:rowOff>
    </xdr:to>
    <xdr:sp macro="" textlink="">
      <xdr:nvSpPr>
        <xdr:cNvPr id="683" name="フローチャート: 判断 682">
          <a:extLst>
            <a:ext uri="{FF2B5EF4-FFF2-40B4-BE49-F238E27FC236}">
              <a16:creationId xmlns:a16="http://schemas.microsoft.com/office/drawing/2014/main" id="{3CA9E0A8-DFB8-460E-99B0-B055058D6DF0}"/>
            </a:ext>
          </a:extLst>
        </xdr:cNvPr>
        <xdr:cNvSpPr/>
      </xdr:nvSpPr>
      <xdr:spPr>
        <a:xfrm>
          <a:off x="17547590" y="10803128"/>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1778</xdr:rowOff>
    </xdr:from>
    <xdr:to>
      <xdr:col>98</xdr:col>
      <xdr:colOff>38100</xdr:colOff>
      <xdr:row>63</xdr:row>
      <xdr:rowOff>103378</xdr:rowOff>
    </xdr:to>
    <xdr:sp macro="" textlink="">
      <xdr:nvSpPr>
        <xdr:cNvPr id="684" name="フローチャート: 判断 683">
          <a:extLst>
            <a:ext uri="{FF2B5EF4-FFF2-40B4-BE49-F238E27FC236}">
              <a16:creationId xmlns:a16="http://schemas.microsoft.com/office/drawing/2014/main" id="{AC693FAF-DEE8-4256-A7D3-F48F44C55F08}"/>
            </a:ext>
          </a:extLst>
        </xdr:cNvPr>
        <xdr:cNvSpPr/>
      </xdr:nvSpPr>
      <xdr:spPr>
        <a:xfrm>
          <a:off x="16761460" y="10803128"/>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85" name="テキスト ボックス 684">
          <a:extLst>
            <a:ext uri="{FF2B5EF4-FFF2-40B4-BE49-F238E27FC236}">
              <a16:creationId xmlns:a16="http://schemas.microsoft.com/office/drawing/2014/main" id="{9E918F52-0DBD-4DBD-9C13-ED345CBAD76C}"/>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86" name="テキスト ボックス 685">
          <a:extLst>
            <a:ext uri="{FF2B5EF4-FFF2-40B4-BE49-F238E27FC236}">
              <a16:creationId xmlns:a16="http://schemas.microsoft.com/office/drawing/2014/main" id="{B000D930-E760-44A4-A6A0-A56B9CADA35A}"/>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87" name="テキスト ボックス 686">
          <a:extLst>
            <a:ext uri="{FF2B5EF4-FFF2-40B4-BE49-F238E27FC236}">
              <a16:creationId xmlns:a16="http://schemas.microsoft.com/office/drawing/2014/main" id="{9797183E-2867-4617-8A6E-29480F91553C}"/>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88" name="テキスト ボックス 687">
          <a:extLst>
            <a:ext uri="{FF2B5EF4-FFF2-40B4-BE49-F238E27FC236}">
              <a16:creationId xmlns:a16="http://schemas.microsoft.com/office/drawing/2014/main" id="{2C580D1E-C9AB-45E5-96EB-3C5C416F6AAA}"/>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89" name="テキスト ボックス 688">
          <a:extLst>
            <a:ext uri="{FF2B5EF4-FFF2-40B4-BE49-F238E27FC236}">
              <a16:creationId xmlns:a16="http://schemas.microsoft.com/office/drawing/2014/main" id="{4652B351-1EFF-4027-BFA5-010C56AAF742}"/>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81788</xdr:rowOff>
    </xdr:from>
    <xdr:to>
      <xdr:col>116</xdr:col>
      <xdr:colOff>114300</xdr:colOff>
      <xdr:row>63</xdr:row>
      <xdr:rowOff>11938</xdr:rowOff>
    </xdr:to>
    <xdr:sp macro="" textlink="">
      <xdr:nvSpPr>
        <xdr:cNvPr id="690" name="楕円 689">
          <a:extLst>
            <a:ext uri="{FF2B5EF4-FFF2-40B4-BE49-F238E27FC236}">
              <a16:creationId xmlns:a16="http://schemas.microsoft.com/office/drawing/2014/main" id="{5C1D8F66-665E-46B7-8EEB-0A112AE2F165}"/>
            </a:ext>
          </a:extLst>
        </xdr:cNvPr>
        <xdr:cNvSpPr/>
      </xdr:nvSpPr>
      <xdr:spPr>
        <a:xfrm>
          <a:off x="19904710" y="10713593"/>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104665</xdr:rowOff>
    </xdr:from>
    <xdr:ext cx="469744" cy="259045"/>
    <xdr:sp macro="" textlink="">
      <xdr:nvSpPr>
        <xdr:cNvPr id="691" name="【保健センター・保健所】&#10;一人当たり面積該当値テキスト">
          <a:extLst>
            <a:ext uri="{FF2B5EF4-FFF2-40B4-BE49-F238E27FC236}">
              <a16:creationId xmlns:a16="http://schemas.microsoft.com/office/drawing/2014/main" id="{B2732514-9087-4CCD-BC48-7CB1FAC8AA2C}"/>
            </a:ext>
          </a:extLst>
        </xdr:cNvPr>
        <xdr:cNvSpPr txBox="1"/>
      </xdr:nvSpPr>
      <xdr:spPr>
        <a:xfrm>
          <a:off x="19985990" y="105612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86360</xdr:rowOff>
    </xdr:from>
    <xdr:to>
      <xdr:col>112</xdr:col>
      <xdr:colOff>38100</xdr:colOff>
      <xdr:row>63</xdr:row>
      <xdr:rowOff>16510</xdr:rowOff>
    </xdr:to>
    <xdr:sp macro="" textlink="">
      <xdr:nvSpPr>
        <xdr:cNvPr id="692" name="楕円 691">
          <a:extLst>
            <a:ext uri="{FF2B5EF4-FFF2-40B4-BE49-F238E27FC236}">
              <a16:creationId xmlns:a16="http://schemas.microsoft.com/office/drawing/2014/main" id="{42D9FE77-7E4A-486C-8BD7-815788699148}"/>
            </a:ext>
          </a:extLst>
        </xdr:cNvPr>
        <xdr:cNvSpPr/>
      </xdr:nvSpPr>
      <xdr:spPr>
        <a:xfrm>
          <a:off x="19161760" y="1071816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132588</xdr:rowOff>
    </xdr:from>
    <xdr:to>
      <xdr:col>116</xdr:col>
      <xdr:colOff>63500</xdr:colOff>
      <xdr:row>62</xdr:row>
      <xdr:rowOff>137160</xdr:rowOff>
    </xdr:to>
    <xdr:cxnSp macro="">
      <xdr:nvCxnSpPr>
        <xdr:cNvPr id="693" name="直線コネクタ 692">
          <a:extLst>
            <a:ext uri="{FF2B5EF4-FFF2-40B4-BE49-F238E27FC236}">
              <a16:creationId xmlns:a16="http://schemas.microsoft.com/office/drawing/2014/main" id="{DF6510C1-997B-4F69-80AB-C024E7E94E9F}"/>
            </a:ext>
          </a:extLst>
        </xdr:cNvPr>
        <xdr:cNvCxnSpPr/>
      </xdr:nvCxnSpPr>
      <xdr:spPr>
        <a:xfrm flipV="1">
          <a:off x="19204940" y="10766298"/>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86360</xdr:rowOff>
    </xdr:from>
    <xdr:to>
      <xdr:col>107</xdr:col>
      <xdr:colOff>101600</xdr:colOff>
      <xdr:row>63</xdr:row>
      <xdr:rowOff>16510</xdr:rowOff>
    </xdr:to>
    <xdr:sp macro="" textlink="">
      <xdr:nvSpPr>
        <xdr:cNvPr id="694" name="楕円 693">
          <a:extLst>
            <a:ext uri="{FF2B5EF4-FFF2-40B4-BE49-F238E27FC236}">
              <a16:creationId xmlns:a16="http://schemas.microsoft.com/office/drawing/2014/main" id="{DCEB0DAA-2F2A-4695-8ABA-994B384FB031}"/>
            </a:ext>
          </a:extLst>
        </xdr:cNvPr>
        <xdr:cNvSpPr/>
      </xdr:nvSpPr>
      <xdr:spPr>
        <a:xfrm>
          <a:off x="18345150" y="1071816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137160</xdr:rowOff>
    </xdr:from>
    <xdr:to>
      <xdr:col>111</xdr:col>
      <xdr:colOff>177800</xdr:colOff>
      <xdr:row>62</xdr:row>
      <xdr:rowOff>137160</xdr:rowOff>
    </xdr:to>
    <xdr:cxnSp macro="">
      <xdr:nvCxnSpPr>
        <xdr:cNvPr id="695" name="直線コネクタ 694">
          <a:extLst>
            <a:ext uri="{FF2B5EF4-FFF2-40B4-BE49-F238E27FC236}">
              <a16:creationId xmlns:a16="http://schemas.microsoft.com/office/drawing/2014/main" id="{1FA5C818-75B5-4FD3-8EC8-E54FD669FCDB}"/>
            </a:ext>
          </a:extLst>
        </xdr:cNvPr>
        <xdr:cNvCxnSpPr/>
      </xdr:nvCxnSpPr>
      <xdr:spPr>
        <a:xfrm>
          <a:off x="18399760" y="10763250"/>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86360</xdr:rowOff>
    </xdr:from>
    <xdr:to>
      <xdr:col>102</xdr:col>
      <xdr:colOff>165100</xdr:colOff>
      <xdr:row>63</xdr:row>
      <xdr:rowOff>16510</xdr:rowOff>
    </xdr:to>
    <xdr:sp macro="" textlink="">
      <xdr:nvSpPr>
        <xdr:cNvPr id="696" name="楕円 695">
          <a:extLst>
            <a:ext uri="{FF2B5EF4-FFF2-40B4-BE49-F238E27FC236}">
              <a16:creationId xmlns:a16="http://schemas.microsoft.com/office/drawing/2014/main" id="{94892D03-4124-4B8E-B5C1-CD041AFEC510}"/>
            </a:ext>
          </a:extLst>
        </xdr:cNvPr>
        <xdr:cNvSpPr/>
      </xdr:nvSpPr>
      <xdr:spPr>
        <a:xfrm>
          <a:off x="17547590" y="1071816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137160</xdr:rowOff>
    </xdr:from>
    <xdr:to>
      <xdr:col>107</xdr:col>
      <xdr:colOff>50800</xdr:colOff>
      <xdr:row>62</xdr:row>
      <xdr:rowOff>137160</xdr:rowOff>
    </xdr:to>
    <xdr:cxnSp macro="">
      <xdr:nvCxnSpPr>
        <xdr:cNvPr id="697" name="直線コネクタ 696">
          <a:extLst>
            <a:ext uri="{FF2B5EF4-FFF2-40B4-BE49-F238E27FC236}">
              <a16:creationId xmlns:a16="http://schemas.microsoft.com/office/drawing/2014/main" id="{88636DE5-4D40-450D-A9D5-54697C7A1D90}"/>
            </a:ext>
          </a:extLst>
        </xdr:cNvPr>
        <xdr:cNvCxnSpPr/>
      </xdr:nvCxnSpPr>
      <xdr:spPr>
        <a:xfrm>
          <a:off x="17602200" y="1076325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90932</xdr:rowOff>
    </xdr:from>
    <xdr:to>
      <xdr:col>98</xdr:col>
      <xdr:colOff>38100</xdr:colOff>
      <xdr:row>63</xdr:row>
      <xdr:rowOff>21082</xdr:rowOff>
    </xdr:to>
    <xdr:sp macro="" textlink="">
      <xdr:nvSpPr>
        <xdr:cNvPr id="698" name="楕円 697">
          <a:extLst>
            <a:ext uri="{FF2B5EF4-FFF2-40B4-BE49-F238E27FC236}">
              <a16:creationId xmlns:a16="http://schemas.microsoft.com/office/drawing/2014/main" id="{DE325C19-2F86-4175-A027-21D6E9A105BF}"/>
            </a:ext>
          </a:extLst>
        </xdr:cNvPr>
        <xdr:cNvSpPr/>
      </xdr:nvSpPr>
      <xdr:spPr>
        <a:xfrm>
          <a:off x="16761460" y="10724642"/>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137160</xdr:rowOff>
    </xdr:from>
    <xdr:to>
      <xdr:col>102</xdr:col>
      <xdr:colOff>114300</xdr:colOff>
      <xdr:row>62</xdr:row>
      <xdr:rowOff>141732</xdr:rowOff>
    </xdr:to>
    <xdr:cxnSp macro="">
      <xdr:nvCxnSpPr>
        <xdr:cNvPr id="699" name="直線コネクタ 698">
          <a:extLst>
            <a:ext uri="{FF2B5EF4-FFF2-40B4-BE49-F238E27FC236}">
              <a16:creationId xmlns:a16="http://schemas.microsoft.com/office/drawing/2014/main" id="{28A43DDE-30B5-44C6-BA9B-1E2B99CC470E}"/>
            </a:ext>
          </a:extLst>
        </xdr:cNvPr>
        <xdr:cNvCxnSpPr/>
      </xdr:nvCxnSpPr>
      <xdr:spPr>
        <a:xfrm flipV="1">
          <a:off x="16804640" y="10763250"/>
          <a:ext cx="797560" cy="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89933</xdr:rowOff>
    </xdr:from>
    <xdr:ext cx="469744" cy="259045"/>
    <xdr:sp macro="" textlink="">
      <xdr:nvSpPr>
        <xdr:cNvPr id="700" name="n_1aveValue【保健センター・保健所】&#10;一人当たり面積">
          <a:extLst>
            <a:ext uri="{FF2B5EF4-FFF2-40B4-BE49-F238E27FC236}">
              <a16:creationId xmlns:a16="http://schemas.microsoft.com/office/drawing/2014/main" id="{973985D3-B8AF-42B7-84C7-D2A0A9DE1AF6}"/>
            </a:ext>
          </a:extLst>
        </xdr:cNvPr>
        <xdr:cNvSpPr txBox="1"/>
      </xdr:nvSpPr>
      <xdr:spPr>
        <a:xfrm>
          <a:off x="18982132" y="10895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89933</xdr:rowOff>
    </xdr:from>
    <xdr:ext cx="469744" cy="259045"/>
    <xdr:sp macro="" textlink="">
      <xdr:nvSpPr>
        <xdr:cNvPr id="701" name="n_2aveValue【保健センター・保健所】&#10;一人当たり面積">
          <a:extLst>
            <a:ext uri="{FF2B5EF4-FFF2-40B4-BE49-F238E27FC236}">
              <a16:creationId xmlns:a16="http://schemas.microsoft.com/office/drawing/2014/main" id="{11B62CB8-FFE8-48FA-8BD8-D46E5A83C6C2}"/>
            </a:ext>
          </a:extLst>
        </xdr:cNvPr>
        <xdr:cNvSpPr txBox="1"/>
      </xdr:nvSpPr>
      <xdr:spPr>
        <a:xfrm>
          <a:off x="18182032" y="10895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94505</xdr:rowOff>
    </xdr:from>
    <xdr:ext cx="469744" cy="259045"/>
    <xdr:sp macro="" textlink="">
      <xdr:nvSpPr>
        <xdr:cNvPr id="702" name="n_3aveValue【保健センター・保健所】&#10;一人当たり面積">
          <a:extLst>
            <a:ext uri="{FF2B5EF4-FFF2-40B4-BE49-F238E27FC236}">
              <a16:creationId xmlns:a16="http://schemas.microsoft.com/office/drawing/2014/main" id="{52709D7E-FC30-4E4D-9D58-AFBB2AF13A6E}"/>
            </a:ext>
          </a:extLst>
        </xdr:cNvPr>
        <xdr:cNvSpPr txBox="1"/>
      </xdr:nvSpPr>
      <xdr:spPr>
        <a:xfrm>
          <a:off x="17384472" y="10899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94505</xdr:rowOff>
    </xdr:from>
    <xdr:ext cx="469744" cy="259045"/>
    <xdr:sp macro="" textlink="">
      <xdr:nvSpPr>
        <xdr:cNvPr id="703" name="n_4aveValue【保健センター・保健所】&#10;一人当たり面積">
          <a:extLst>
            <a:ext uri="{FF2B5EF4-FFF2-40B4-BE49-F238E27FC236}">
              <a16:creationId xmlns:a16="http://schemas.microsoft.com/office/drawing/2014/main" id="{3E9247CB-B257-4BDA-A5CD-F1A97501D465}"/>
            </a:ext>
          </a:extLst>
        </xdr:cNvPr>
        <xdr:cNvSpPr txBox="1"/>
      </xdr:nvSpPr>
      <xdr:spPr>
        <a:xfrm>
          <a:off x="16588817" y="10899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33037</xdr:rowOff>
    </xdr:from>
    <xdr:ext cx="469744" cy="259045"/>
    <xdr:sp macro="" textlink="">
      <xdr:nvSpPr>
        <xdr:cNvPr id="704" name="n_1mainValue【保健センター・保健所】&#10;一人当たり面積">
          <a:extLst>
            <a:ext uri="{FF2B5EF4-FFF2-40B4-BE49-F238E27FC236}">
              <a16:creationId xmlns:a16="http://schemas.microsoft.com/office/drawing/2014/main" id="{158A5B6A-B6A8-40D7-BECD-FA456A970700}"/>
            </a:ext>
          </a:extLst>
        </xdr:cNvPr>
        <xdr:cNvSpPr txBox="1"/>
      </xdr:nvSpPr>
      <xdr:spPr>
        <a:xfrm>
          <a:off x="18982132" y="10489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33037</xdr:rowOff>
    </xdr:from>
    <xdr:ext cx="469744" cy="259045"/>
    <xdr:sp macro="" textlink="">
      <xdr:nvSpPr>
        <xdr:cNvPr id="705" name="n_2mainValue【保健センター・保健所】&#10;一人当たり面積">
          <a:extLst>
            <a:ext uri="{FF2B5EF4-FFF2-40B4-BE49-F238E27FC236}">
              <a16:creationId xmlns:a16="http://schemas.microsoft.com/office/drawing/2014/main" id="{08704584-D0FC-4E7A-8A7E-750578560C71}"/>
            </a:ext>
          </a:extLst>
        </xdr:cNvPr>
        <xdr:cNvSpPr txBox="1"/>
      </xdr:nvSpPr>
      <xdr:spPr>
        <a:xfrm>
          <a:off x="18182032" y="10489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33037</xdr:rowOff>
    </xdr:from>
    <xdr:ext cx="469744" cy="259045"/>
    <xdr:sp macro="" textlink="">
      <xdr:nvSpPr>
        <xdr:cNvPr id="706" name="n_3mainValue【保健センター・保健所】&#10;一人当たり面積">
          <a:extLst>
            <a:ext uri="{FF2B5EF4-FFF2-40B4-BE49-F238E27FC236}">
              <a16:creationId xmlns:a16="http://schemas.microsoft.com/office/drawing/2014/main" id="{F92C0866-0821-42C7-B1D1-1FE8DF56BDB0}"/>
            </a:ext>
          </a:extLst>
        </xdr:cNvPr>
        <xdr:cNvSpPr txBox="1"/>
      </xdr:nvSpPr>
      <xdr:spPr>
        <a:xfrm>
          <a:off x="17384472" y="10489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37609</xdr:rowOff>
    </xdr:from>
    <xdr:ext cx="469744" cy="259045"/>
    <xdr:sp macro="" textlink="">
      <xdr:nvSpPr>
        <xdr:cNvPr id="707" name="n_4mainValue【保健センター・保健所】&#10;一人当たり面積">
          <a:extLst>
            <a:ext uri="{FF2B5EF4-FFF2-40B4-BE49-F238E27FC236}">
              <a16:creationId xmlns:a16="http://schemas.microsoft.com/office/drawing/2014/main" id="{B0A33BF4-5C96-4C95-834B-251AAAE5F3AE}"/>
            </a:ext>
          </a:extLst>
        </xdr:cNvPr>
        <xdr:cNvSpPr txBox="1"/>
      </xdr:nvSpPr>
      <xdr:spPr>
        <a:xfrm>
          <a:off x="16588817" y="10496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08" name="正方形/長方形 707">
          <a:extLst>
            <a:ext uri="{FF2B5EF4-FFF2-40B4-BE49-F238E27FC236}">
              <a16:creationId xmlns:a16="http://schemas.microsoft.com/office/drawing/2014/main" id="{EB0E33EC-A312-4E6B-9F65-1533E10EA79E}"/>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09" name="正方形/長方形 708">
          <a:extLst>
            <a:ext uri="{FF2B5EF4-FFF2-40B4-BE49-F238E27FC236}">
              <a16:creationId xmlns:a16="http://schemas.microsoft.com/office/drawing/2014/main" id="{4FCFF61F-73EA-454F-B3E4-09FE03AE3902}"/>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10" name="正方形/長方形 709">
          <a:extLst>
            <a:ext uri="{FF2B5EF4-FFF2-40B4-BE49-F238E27FC236}">
              <a16:creationId xmlns:a16="http://schemas.microsoft.com/office/drawing/2014/main" id="{D0F40D25-DAF0-462D-9125-2539F9FD2813}"/>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11" name="正方形/長方形 710">
          <a:extLst>
            <a:ext uri="{FF2B5EF4-FFF2-40B4-BE49-F238E27FC236}">
              <a16:creationId xmlns:a16="http://schemas.microsoft.com/office/drawing/2014/main" id="{47727C58-DC29-4CF8-A01A-5696738817E7}"/>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12" name="正方形/長方形 711">
          <a:extLst>
            <a:ext uri="{FF2B5EF4-FFF2-40B4-BE49-F238E27FC236}">
              <a16:creationId xmlns:a16="http://schemas.microsoft.com/office/drawing/2014/main" id="{236C6EB3-D60D-4FC2-A2F8-529AB0DA7C2F}"/>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13" name="正方形/長方形 712">
          <a:extLst>
            <a:ext uri="{FF2B5EF4-FFF2-40B4-BE49-F238E27FC236}">
              <a16:creationId xmlns:a16="http://schemas.microsoft.com/office/drawing/2014/main" id="{6A72B19E-0FAE-45E7-B35F-1573842B8204}"/>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14" name="正方形/長方形 713">
          <a:extLst>
            <a:ext uri="{FF2B5EF4-FFF2-40B4-BE49-F238E27FC236}">
              <a16:creationId xmlns:a16="http://schemas.microsoft.com/office/drawing/2014/main" id="{1859DEBA-ABFF-429E-8FF4-5AD4D43D88F1}"/>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15" name="正方形/長方形 714">
          <a:extLst>
            <a:ext uri="{FF2B5EF4-FFF2-40B4-BE49-F238E27FC236}">
              <a16:creationId xmlns:a16="http://schemas.microsoft.com/office/drawing/2014/main" id="{FA84F743-CDA4-427E-9517-9B54B4D60926}"/>
            </a:ext>
          </a:extLst>
        </xdr:cNvPr>
        <xdr:cNvSpPr/>
      </xdr:nvSpPr>
      <xdr:spPr>
        <a:xfrm>
          <a:off x="1120394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16" name="テキスト ボックス 715">
          <a:extLst>
            <a:ext uri="{FF2B5EF4-FFF2-40B4-BE49-F238E27FC236}">
              <a16:creationId xmlns:a16="http://schemas.microsoft.com/office/drawing/2014/main" id="{03FE4DF8-7E76-41FB-B1C4-638B0DBDC6AC}"/>
            </a:ext>
          </a:extLst>
        </xdr:cNvPr>
        <xdr:cNvSpPr txBox="1"/>
      </xdr:nvSpPr>
      <xdr:spPr>
        <a:xfrm>
          <a:off x="1116584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17" name="直線コネクタ 716">
          <a:extLst>
            <a:ext uri="{FF2B5EF4-FFF2-40B4-BE49-F238E27FC236}">
              <a16:creationId xmlns:a16="http://schemas.microsoft.com/office/drawing/2014/main" id="{8BFC0B60-7A94-4EEE-915A-EE3F503D80F9}"/>
            </a:ext>
          </a:extLst>
        </xdr:cNvPr>
        <xdr:cNvCxnSpPr/>
      </xdr:nvCxnSpPr>
      <xdr:spPr>
        <a:xfrm>
          <a:off x="1120394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18" name="テキスト ボックス 717">
          <a:extLst>
            <a:ext uri="{FF2B5EF4-FFF2-40B4-BE49-F238E27FC236}">
              <a16:creationId xmlns:a16="http://schemas.microsoft.com/office/drawing/2014/main" id="{23ABB6F5-BF9A-4D47-95D2-E515C21DBBE2}"/>
            </a:ext>
          </a:extLst>
        </xdr:cNvPr>
        <xdr:cNvSpPr txBox="1"/>
      </xdr:nvSpPr>
      <xdr:spPr>
        <a:xfrm>
          <a:off x="10801531"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719" name="直線コネクタ 718">
          <a:extLst>
            <a:ext uri="{FF2B5EF4-FFF2-40B4-BE49-F238E27FC236}">
              <a16:creationId xmlns:a16="http://schemas.microsoft.com/office/drawing/2014/main" id="{17A939D9-0D73-4213-9B00-CD0795F61519}"/>
            </a:ext>
          </a:extLst>
        </xdr:cNvPr>
        <xdr:cNvCxnSpPr/>
      </xdr:nvCxnSpPr>
      <xdr:spPr>
        <a:xfrm>
          <a:off x="1120394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720" name="テキスト ボックス 719">
          <a:extLst>
            <a:ext uri="{FF2B5EF4-FFF2-40B4-BE49-F238E27FC236}">
              <a16:creationId xmlns:a16="http://schemas.microsoft.com/office/drawing/2014/main" id="{A6283CD6-17CB-4A03-A014-837A99B39A3B}"/>
            </a:ext>
          </a:extLst>
        </xdr:cNvPr>
        <xdr:cNvSpPr txBox="1"/>
      </xdr:nvSpPr>
      <xdr:spPr>
        <a:xfrm>
          <a:off x="1080153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721" name="直線コネクタ 720">
          <a:extLst>
            <a:ext uri="{FF2B5EF4-FFF2-40B4-BE49-F238E27FC236}">
              <a16:creationId xmlns:a16="http://schemas.microsoft.com/office/drawing/2014/main" id="{5D752A7F-5D09-45C9-AD75-D4CAFD02E689}"/>
            </a:ext>
          </a:extLst>
        </xdr:cNvPr>
        <xdr:cNvCxnSpPr/>
      </xdr:nvCxnSpPr>
      <xdr:spPr>
        <a:xfrm>
          <a:off x="1120394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722" name="テキスト ボックス 721">
          <a:extLst>
            <a:ext uri="{FF2B5EF4-FFF2-40B4-BE49-F238E27FC236}">
              <a16:creationId xmlns:a16="http://schemas.microsoft.com/office/drawing/2014/main" id="{AE0C4748-2AA7-4BD2-A51D-8202D0D8AC52}"/>
            </a:ext>
          </a:extLst>
        </xdr:cNvPr>
        <xdr:cNvSpPr txBox="1"/>
      </xdr:nvSpPr>
      <xdr:spPr>
        <a:xfrm>
          <a:off x="1084279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723" name="直線コネクタ 722">
          <a:extLst>
            <a:ext uri="{FF2B5EF4-FFF2-40B4-BE49-F238E27FC236}">
              <a16:creationId xmlns:a16="http://schemas.microsoft.com/office/drawing/2014/main" id="{BDC4301A-C9DC-43A5-BF22-F6248119ED7F}"/>
            </a:ext>
          </a:extLst>
        </xdr:cNvPr>
        <xdr:cNvCxnSpPr/>
      </xdr:nvCxnSpPr>
      <xdr:spPr>
        <a:xfrm>
          <a:off x="1120394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724" name="テキスト ボックス 723">
          <a:extLst>
            <a:ext uri="{FF2B5EF4-FFF2-40B4-BE49-F238E27FC236}">
              <a16:creationId xmlns:a16="http://schemas.microsoft.com/office/drawing/2014/main" id="{0C0B9E06-706B-492D-AEFE-81874D91F038}"/>
            </a:ext>
          </a:extLst>
        </xdr:cNvPr>
        <xdr:cNvSpPr txBox="1"/>
      </xdr:nvSpPr>
      <xdr:spPr>
        <a:xfrm>
          <a:off x="1084279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725" name="直線コネクタ 724">
          <a:extLst>
            <a:ext uri="{FF2B5EF4-FFF2-40B4-BE49-F238E27FC236}">
              <a16:creationId xmlns:a16="http://schemas.microsoft.com/office/drawing/2014/main" id="{8B2BD841-AC97-463F-B75C-C3913B535ED0}"/>
            </a:ext>
          </a:extLst>
        </xdr:cNvPr>
        <xdr:cNvCxnSpPr/>
      </xdr:nvCxnSpPr>
      <xdr:spPr>
        <a:xfrm>
          <a:off x="1120394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726" name="テキスト ボックス 725">
          <a:extLst>
            <a:ext uri="{FF2B5EF4-FFF2-40B4-BE49-F238E27FC236}">
              <a16:creationId xmlns:a16="http://schemas.microsoft.com/office/drawing/2014/main" id="{4F5256AB-28D4-4167-99EA-D900B24E41FB}"/>
            </a:ext>
          </a:extLst>
        </xdr:cNvPr>
        <xdr:cNvSpPr txBox="1"/>
      </xdr:nvSpPr>
      <xdr:spPr>
        <a:xfrm>
          <a:off x="1084279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727" name="直線コネクタ 726">
          <a:extLst>
            <a:ext uri="{FF2B5EF4-FFF2-40B4-BE49-F238E27FC236}">
              <a16:creationId xmlns:a16="http://schemas.microsoft.com/office/drawing/2014/main" id="{A425388F-6E47-4E55-AD2C-6ECB388A8D2B}"/>
            </a:ext>
          </a:extLst>
        </xdr:cNvPr>
        <xdr:cNvCxnSpPr/>
      </xdr:nvCxnSpPr>
      <xdr:spPr>
        <a:xfrm>
          <a:off x="1120394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728" name="テキスト ボックス 727">
          <a:extLst>
            <a:ext uri="{FF2B5EF4-FFF2-40B4-BE49-F238E27FC236}">
              <a16:creationId xmlns:a16="http://schemas.microsoft.com/office/drawing/2014/main" id="{46DB4A8E-16A6-495B-A741-6389C6035E78}"/>
            </a:ext>
          </a:extLst>
        </xdr:cNvPr>
        <xdr:cNvSpPr txBox="1"/>
      </xdr:nvSpPr>
      <xdr:spPr>
        <a:xfrm>
          <a:off x="10842791" y="1319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29" name="直線コネクタ 728">
          <a:extLst>
            <a:ext uri="{FF2B5EF4-FFF2-40B4-BE49-F238E27FC236}">
              <a16:creationId xmlns:a16="http://schemas.microsoft.com/office/drawing/2014/main" id="{0EA90D95-9E46-4D12-AB17-2BFB2D4A7E38}"/>
            </a:ext>
          </a:extLst>
        </xdr:cNvPr>
        <xdr:cNvCxnSpPr/>
      </xdr:nvCxnSpPr>
      <xdr:spPr>
        <a:xfrm>
          <a:off x="1120394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730" name="テキスト ボックス 729">
          <a:extLst>
            <a:ext uri="{FF2B5EF4-FFF2-40B4-BE49-F238E27FC236}">
              <a16:creationId xmlns:a16="http://schemas.microsoft.com/office/drawing/2014/main" id="{75434870-51CF-4D42-87A3-F5603040DA54}"/>
            </a:ext>
          </a:extLst>
        </xdr:cNvPr>
        <xdr:cNvSpPr txBox="1"/>
      </xdr:nvSpPr>
      <xdr:spPr>
        <a:xfrm>
          <a:off x="10905006" y="1281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31" name="【消防施設】&#10;有形固定資産減価償却率グラフ枠">
          <a:extLst>
            <a:ext uri="{FF2B5EF4-FFF2-40B4-BE49-F238E27FC236}">
              <a16:creationId xmlns:a16="http://schemas.microsoft.com/office/drawing/2014/main" id="{5F5D7DA3-774F-4244-B7EB-5F1C8341E008}"/>
            </a:ext>
          </a:extLst>
        </xdr:cNvPr>
        <xdr:cNvSpPr/>
      </xdr:nvSpPr>
      <xdr:spPr>
        <a:xfrm>
          <a:off x="1120394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142875</xdr:rowOff>
    </xdr:from>
    <xdr:to>
      <xdr:col>85</xdr:col>
      <xdr:colOff>126364</xdr:colOff>
      <xdr:row>85</xdr:row>
      <xdr:rowOff>20955</xdr:rowOff>
    </xdr:to>
    <xdr:cxnSp macro="">
      <xdr:nvCxnSpPr>
        <xdr:cNvPr id="732" name="直線コネクタ 731">
          <a:extLst>
            <a:ext uri="{FF2B5EF4-FFF2-40B4-BE49-F238E27FC236}">
              <a16:creationId xmlns:a16="http://schemas.microsoft.com/office/drawing/2014/main" id="{D74C0CC6-E78A-447B-9A0E-E77ECB32F416}"/>
            </a:ext>
          </a:extLst>
        </xdr:cNvPr>
        <xdr:cNvCxnSpPr/>
      </xdr:nvCxnSpPr>
      <xdr:spPr>
        <a:xfrm flipV="1">
          <a:off x="14703424" y="13514070"/>
          <a:ext cx="0" cy="10763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24782</xdr:rowOff>
    </xdr:from>
    <xdr:ext cx="405111" cy="259045"/>
    <xdr:sp macro="" textlink="">
      <xdr:nvSpPr>
        <xdr:cNvPr id="733" name="【消防施設】&#10;有形固定資産減価償却率最小値テキスト">
          <a:extLst>
            <a:ext uri="{FF2B5EF4-FFF2-40B4-BE49-F238E27FC236}">
              <a16:creationId xmlns:a16="http://schemas.microsoft.com/office/drawing/2014/main" id="{EF3983CD-0FCC-431F-B903-5A315938A3FC}"/>
            </a:ext>
          </a:extLst>
        </xdr:cNvPr>
        <xdr:cNvSpPr txBox="1"/>
      </xdr:nvSpPr>
      <xdr:spPr>
        <a:xfrm>
          <a:off x="14742160" y="14594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20955</xdr:rowOff>
    </xdr:from>
    <xdr:to>
      <xdr:col>86</xdr:col>
      <xdr:colOff>25400</xdr:colOff>
      <xdr:row>85</xdr:row>
      <xdr:rowOff>20955</xdr:rowOff>
    </xdr:to>
    <xdr:cxnSp macro="">
      <xdr:nvCxnSpPr>
        <xdr:cNvPr id="734" name="直線コネクタ 733">
          <a:extLst>
            <a:ext uri="{FF2B5EF4-FFF2-40B4-BE49-F238E27FC236}">
              <a16:creationId xmlns:a16="http://schemas.microsoft.com/office/drawing/2014/main" id="{B3811D55-3A1A-40F6-B03B-C9A75CC3B521}"/>
            </a:ext>
          </a:extLst>
        </xdr:cNvPr>
        <xdr:cNvCxnSpPr/>
      </xdr:nvCxnSpPr>
      <xdr:spPr>
        <a:xfrm>
          <a:off x="14611350" y="145903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89552</xdr:rowOff>
    </xdr:from>
    <xdr:ext cx="405111" cy="259045"/>
    <xdr:sp macro="" textlink="">
      <xdr:nvSpPr>
        <xdr:cNvPr id="735" name="【消防施設】&#10;有形固定資産減価償却率最大値テキスト">
          <a:extLst>
            <a:ext uri="{FF2B5EF4-FFF2-40B4-BE49-F238E27FC236}">
              <a16:creationId xmlns:a16="http://schemas.microsoft.com/office/drawing/2014/main" id="{114B4710-DDEB-4A6C-BBC1-F0F219FA9D12}"/>
            </a:ext>
          </a:extLst>
        </xdr:cNvPr>
        <xdr:cNvSpPr txBox="1"/>
      </xdr:nvSpPr>
      <xdr:spPr>
        <a:xfrm>
          <a:off x="14742160" y="13295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142875</xdr:rowOff>
    </xdr:from>
    <xdr:to>
      <xdr:col>86</xdr:col>
      <xdr:colOff>25400</xdr:colOff>
      <xdr:row>78</xdr:row>
      <xdr:rowOff>142875</xdr:rowOff>
    </xdr:to>
    <xdr:cxnSp macro="">
      <xdr:nvCxnSpPr>
        <xdr:cNvPr id="736" name="直線コネクタ 735">
          <a:extLst>
            <a:ext uri="{FF2B5EF4-FFF2-40B4-BE49-F238E27FC236}">
              <a16:creationId xmlns:a16="http://schemas.microsoft.com/office/drawing/2014/main" id="{BF58C8A7-EDAA-4430-8CB9-00A2B9797E01}"/>
            </a:ext>
          </a:extLst>
        </xdr:cNvPr>
        <xdr:cNvCxnSpPr/>
      </xdr:nvCxnSpPr>
      <xdr:spPr>
        <a:xfrm>
          <a:off x="14611350" y="135140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166388</xdr:rowOff>
    </xdr:from>
    <xdr:ext cx="405111" cy="259045"/>
    <xdr:sp macro="" textlink="">
      <xdr:nvSpPr>
        <xdr:cNvPr id="737" name="【消防施設】&#10;有形固定資産減価償却率平均値テキスト">
          <a:extLst>
            <a:ext uri="{FF2B5EF4-FFF2-40B4-BE49-F238E27FC236}">
              <a16:creationId xmlns:a16="http://schemas.microsoft.com/office/drawing/2014/main" id="{56F4724B-4123-4447-95A7-53B4C101B928}"/>
            </a:ext>
          </a:extLst>
        </xdr:cNvPr>
        <xdr:cNvSpPr txBox="1"/>
      </xdr:nvSpPr>
      <xdr:spPr>
        <a:xfrm>
          <a:off x="14742160" y="1388619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143511</xdr:rowOff>
    </xdr:from>
    <xdr:to>
      <xdr:col>85</xdr:col>
      <xdr:colOff>177800</xdr:colOff>
      <xdr:row>82</xdr:row>
      <xdr:rowOff>73661</xdr:rowOff>
    </xdr:to>
    <xdr:sp macro="" textlink="">
      <xdr:nvSpPr>
        <xdr:cNvPr id="738" name="フローチャート: 判断 737">
          <a:extLst>
            <a:ext uri="{FF2B5EF4-FFF2-40B4-BE49-F238E27FC236}">
              <a16:creationId xmlns:a16="http://schemas.microsoft.com/office/drawing/2014/main" id="{BE772D4C-11A8-4B63-AF2B-07AB35D4385A}"/>
            </a:ext>
          </a:extLst>
        </xdr:cNvPr>
        <xdr:cNvSpPr/>
      </xdr:nvSpPr>
      <xdr:spPr>
        <a:xfrm>
          <a:off x="14649450" y="1402905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139700</xdr:rowOff>
    </xdr:from>
    <xdr:to>
      <xdr:col>81</xdr:col>
      <xdr:colOff>101600</xdr:colOff>
      <xdr:row>82</xdr:row>
      <xdr:rowOff>69850</xdr:rowOff>
    </xdr:to>
    <xdr:sp macro="" textlink="">
      <xdr:nvSpPr>
        <xdr:cNvPr id="739" name="フローチャート: 判断 738">
          <a:extLst>
            <a:ext uri="{FF2B5EF4-FFF2-40B4-BE49-F238E27FC236}">
              <a16:creationId xmlns:a16="http://schemas.microsoft.com/office/drawing/2014/main" id="{3863DD47-3414-4EB5-9CD0-C7FFB1944101}"/>
            </a:ext>
          </a:extLst>
        </xdr:cNvPr>
        <xdr:cNvSpPr/>
      </xdr:nvSpPr>
      <xdr:spPr>
        <a:xfrm>
          <a:off x="13887450" y="1402334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122555</xdr:rowOff>
    </xdr:from>
    <xdr:to>
      <xdr:col>76</xdr:col>
      <xdr:colOff>165100</xdr:colOff>
      <xdr:row>82</xdr:row>
      <xdr:rowOff>52705</xdr:rowOff>
    </xdr:to>
    <xdr:sp macro="" textlink="">
      <xdr:nvSpPr>
        <xdr:cNvPr id="740" name="フローチャート: 判断 739">
          <a:extLst>
            <a:ext uri="{FF2B5EF4-FFF2-40B4-BE49-F238E27FC236}">
              <a16:creationId xmlns:a16="http://schemas.microsoft.com/office/drawing/2014/main" id="{557FEF5E-FEAD-4F6D-86FA-8188342DE9A2}"/>
            </a:ext>
          </a:extLst>
        </xdr:cNvPr>
        <xdr:cNvSpPr/>
      </xdr:nvSpPr>
      <xdr:spPr>
        <a:xfrm>
          <a:off x="13089890" y="1401191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109220</xdr:rowOff>
    </xdr:from>
    <xdr:to>
      <xdr:col>72</xdr:col>
      <xdr:colOff>38100</xdr:colOff>
      <xdr:row>82</xdr:row>
      <xdr:rowOff>39370</xdr:rowOff>
    </xdr:to>
    <xdr:sp macro="" textlink="">
      <xdr:nvSpPr>
        <xdr:cNvPr id="741" name="フローチャート: 判断 740">
          <a:extLst>
            <a:ext uri="{FF2B5EF4-FFF2-40B4-BE49-F238E27FC236}">
              <a16:creationId xmlns:a16="http://schemas.microsoft.com/office/drawing/2014/main" id="{23215547-04FC-4B9D-A4AF-BDA7E58FC74C}"/>
            </a:ext>
          </a:extLst>
        </xdr:cNvPr>
        <xdr:cNvSpPr/>
      </xdr:nvSpPr>
      <xdr:spPr>
        <a:xfrm>
          <a:off x="12303760" y="1399476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86361</xdr:rowOff>
    </xdr:from>
    <xdr:to>
      <xdr:col>67</xdr:col>
      <xdr:colOff>101600</xdr:colOff>
      <xdr:row>82</xdr:row>
      <xdr:rowOff>16511</xdr:rowOff>
    </xdr:to>
    <xdr:sp macro="" textlink="">
      <xdr:nvSpPr>
        <xdr:cNvPr id="742" name="フローチャート: 判断 741">
          <a:extLst>
            <a:ext uri="{FF2B5EF4-FFF2-40B4-BE49-F238E27FC236}">
              <a16:creationId xmlns:a16="http://schemas.microsoft.com/office/drawing/2014/main" id="{3085349E-49E3-4D24-9CC7-F64C14024DC8}"/>
            </a:ext>
          </a:extLst>
        </xdr:cNvPr>
        <xdr:cNvSpPr/>
      </xdr:nvSpPr>
      <xdr:spPr>
        <a:xfrm>
          <a:off x="11487150" y="1397571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43" name="テキスト ボックス 742">
          <a:extLst>
            <a:ext uri="{FF2B5EF4-FFF2-40B4-BE49-F238E27FC236}">
              <a16:creationId xmlns:a16="http://schemas.microsoft.com/office/drawing/2014/main" id="{54B7497D-DFCA-4DDE-9CB9-AB3344161687}"/>
            </a:ext>
          </a:extLst>
        </xdr:cNvPr>
        <xdr:cNvSpPr txBox="1"/>
      </xdr:nvSpPr>
      <xdr:spPr>
        <a:xfrm>
          <a:off x="1453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44" name="テキスト ボックス 743">
          <a:extLst>
            <a:ext uri="{FF2B5EF4-FFF2-40B4-BE49-F238E27FC236}">
              <a16:creationId xmlns:a16="http://schemas.microsoft.com/office/drawing/2014/main" id="{C9E6900B-9163-4DF4-A694-44A904E30754}"/>
            </a:ext>
          </a:extLst>
        </xdr:cNvPr>
        <xdr:cNvSpPr txBox="1"/>
      </xdr:nvSpPr>
      <xdr:spPr>
        <a:xfrm>
          <a:off x="13770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45" name="テキスト ボックス 744">
          <a:extLst>
            <a:ext uri="{FF2B5EF4-FFF2-40B4-BE49-F238E27FC236}">
              <a16:creationId xmlns:a16="http://schemas.microsoft.com/office/drawing/2014/main" id="{E9D008CC-32C4-4CDE-8E19-FB847A5C8592}"/>
            </a:ext>
          </a:extLst>
        </xdr:cNvPr>
        <xdr:cNvSpPr txBox="1"/>
      </xdr:nvSpPr>
      <xdr:spPr>
        <a:xfrm>
          <a:off x="12973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46" name="テキスト ボックス 745">
          <a:extLst>
            <a:ext uri="{FF2B5EF4-FFF2-40B4-BE49-F238E27FC236}">
              <a16:creationId xmlns:a16="http://schemas.microsoft.com/office/drawing/2014/main" id="{3E486C75-E783-4A49-A17E-913D40989B93}"/>
            </a:ext>
          </a:extLst>
        </xdr:cNvPr>
        <xdr:cNvSpPr txBox="1"/>
      </xdr:nvSpPr>
      <xdr:spPr>
        <a:xfrm>
          <a:off x="12175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47" name="テキスト ボックス 746">
          <a:extLst>
            <a:ext uri="{FF2B5EF4-FFF2-40B4-BE49-F238E27FC236}">
              <a16:creationId xmlns:a16="http://schemas.microsoft.com/office/drawing/2014/main" id="{34905883-75EB-4E97-80FF-BCFE2503F6D7}"/>
            </a:ext>
          </a:extLst>
        </xdr:cNvPr>
        <xdr:cNvSpPr txBox="1"/>
      </xdr:nvSpPr>
      <xdr:spPr>
        <a:xfrm>
          <a:off x="11370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44450</xdr:rowOff>
    </xdr:from>
    <xdr:to>
      <xdr:col>85</xdr:col>
      <xdr:colOff>177800</xdr:colOff>
      <xdr:row>82</xdr:row>
      <xdr:rowOff>146050</xdr:rowOff>
    </xdr:to>
    <xdr:sp macro="" textlink="">
      <xdr:nvSpPr>
        <xdr:cNvPr id="748" name="楕円 747">
          <a:extLst>
            <a:ext uri="{FF2B5EF4-FFF2-40B4-BE49-F238E27FC236}">
              <a16:creationId xmlns:a16="http://schemas.microsoft.com/office/drawing/2014/main" id="{098AE4FB-FE90-434D-B34F-4F6086A965F6}"/>
            </a:ext>
          </a:extLst>
        </xdr:cNvPr>
        <xdr:cNvSpPr/>
      </xdr:nvSpPr>
      <xdr:spPr>
        <a:xfrm>
          <a:off x="14649450" y="14105255"/>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82</xdr:row>
      <xdr:rowOff>22877</xdr:rowOff>
    </xdr:from>
    <xdr:ext cx="405111" cy="259045"/>
    <xdr:sp macro="" textlink="">
      <xdr:nvSpPr>
        <xdr:cNvPr id="749" name="【消防施設】&#10;有形固定資産減価償却率該当値テキスト">
          <a:extLst>
            <a:ext uri="{FF2B5EF4-FFF2-40B4-BE49-F238E27FC236}">
              <a16:creationId xmlns:a16="http://schemas.microsoft.com/office/drawing/2014/main" id="{C567958A-C48A-43D0-B073-5F13EEE853A7}"/>
            </a:ext>
          </a:extLst>
        </xdr:cNvPr>
        <xdr:cNvSpPr txBox="1"/>
      </xdr:nvSpPr>
      <xdr:spPr>
        <a:xfrm>
          <a:off x="14742160" y="14077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12064</xdr:rowOff>
    </xdr:from>
    <xdr:to>
      <xdr:col>81</xdr:col>
      <xdr:colOff>101600</xdr:colOff>
      <xdr:row>82</xdr:row>
      <xdr:rowOff>113664</xdr:rowOff>
    </xdr:to>
    <xdr:sp macro="" textlink="">
      <xdr:nvSpPr>
        <xdr:cNvPr id="750" name="楕円 749">
          <a:extLst>
            <a:ext uri="{FF2B5EF4-FFF2-40B4-BE49-F238E27FC236}">
              <a16:creationId xmlns:a16="http://schemas.microsoft.com/office/drawing/2014/main" id="{6F24D433-18A2-4108-9043-2101D104797D}"/>
            </a:ext>
          </a:extLst>
        </xdr:cNvPr>
        <xdr:cNvSpPr/>
      </xdr:nvSpPr>
      <xdr:spPr>
        <a:xfrm>
          <a:off x="13887450" y="14074774"/>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62864</xdr:rowOff>
    </xdr:from>
    <xdr:to>
      <xdr:col>85</xdr:col>
      <xdr:colOff>127000</xdr:colOff>
      <xdr:row>82</xdr:row>
      <xdr:rowOff>95250</xdr:rowOff>
    </xdr:to>
    <xdr:cxnSp macro="">
      <xdr:nvCxnSpPr>
        <xdr:cNvPr id="751" name="直線コネクタ 750">
          <a:extLst>
            <a:ext uri="{FF2B5EF4-FFF2-40B4-BE49-F238E27FC236}">
              <a16:creationId xmlns:a16="http://schemas.microsoft.com/office/drawing/2014/main" id="{B729DFD3-CD63-418B-B02A-AC7353C1ACBF}"/>
            </a:ext>
          </a:extLst>
        </xdr:cNvPr>
        <xdr:cNvCxnSpPr/>
      </xdr:nvCxnSpPr>
      <xdr:spPr>
        <a:xfrm>
          <a:off x="13942060" y="14117954"/>
          <a:ext cx="7620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151130</xdr:rowOff>
    </xdr:from>
    <xdr:to>
      <xdr:col>76</xdr:col>
      <xdr:colOff>165100</xdr:colOff>
      <xdr:row>82</xdr:row>
      <xdr:rowOff>81280</xdr:rowOff>
    </xdr:to>
    <xdr:sp macro="" textlink="">
      <xdr:nvSpPr>
        <xdr:cNvPr id="752" name="楕円 751">
          <a:extLst>
            <a:ext uri="{FF2B5EF4-FFF2-40B4-BE49-F238E27FC236}">
              <a16:creationId xmlns:a16="http://schemas.microsoft.com/office/drawing/2014/main" id="{6D726EA0-5B00-4BAA-B610-2C5852273929}"/>
            </a:ext>
          </a:extLst>
        </xdr:cNvPr>
        <xdr:cNvSpPr/>
      </xdr:nvSpPr>
      <xdr:spPr>
        <a:xfrm>
          <a:off x="13089890" y="1403858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82</xdr:row>
      <xdr:rowOff>30480</xdr:rowOff>
    </xdr:from>
    <xdr:to>
      <xdr:col>81</xdr:col>
      <xdr:colOff>50800</xdr:colOff>
      <xdr:row>82</xdr:row>
      <xdr:rowOff>62864</xdr:rowOff>
    </xdr:to>
    <xdr:cxnSp macro="">
      <xdr:nvCxnSpPr>
        <xdr:cNvPr id="753" name="直線コネクタ 752">
          <a:extLst>
            <a:ext uri="{FF2B5EF4-FFF2-40B4-BE49-F238E27FC236}">
              <a16:creationId xmlns:a16="http://schemas.microsoft.com/office/drawing/2014/main" id="{CC57161F-EAFE-44BB-A498-7008C37CFFD7}"/>
            </a:ext>
          </a:extLst>
        </xdr:cNvPr>
        <xdr:cNvCxnSpPr/>
      </xdr:nvCxnSpPr>
      <xdr:spPr>
        <a:xfrm>
          <a:off x="13144500" y="14087475"/>
          <a:ext cx="797560" cy="30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81</xdr:row>
      <xdr:rowOff>149225</xdr:rowOff>
    </xdr:from>
    <xdr:to>
      <xdr:col>72</xdr:col>
      <xdr:colOff>38100</xdr:colOff>
      <xdr:row>82</xdr:row>
      <xdr:rowOff>79375</xdr:rowOff>
    </xdr:to>
    <xdr:sp macro="" textlink="">
      <xdr:nvSpPr>
        <xdr:cNvPr id="754" name="楕円 753">
          <a:extLst>
            <a:ext uri="{FF2B5EF4-FFF2-40B4-BE49-F238E27FC236}">
              <a16:creationId xmlns:a16="http://schemas.microsoft.com/office/drawing/2014/main" id="{434A0781-D9BC-4A05-83B1-7614377EDB2A}"/>
            </a:ext>
          </a:extLst>
        </xdr:cNvPr>
        <xdr:cNvSpPr/>
      </xdr:nvSpPr>
      <xdr:spPr>
        <a:xfrm>
          <a:off x="12303760" y="1403667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82</xdr:row>
      <xdr:rowOff>28575</xdr:rowOff>
    </xdr:from>
    <xdr:to>
      <xdr:col>76</xdr:col>
      <xdr:colOff>114300</xdr:colOff>
      <xdr:row>82</xdr:row>
      <xdr:rowOff>30480</xdr:rowOff>
    </xdr:to>
    <xdr:cxnSp macro="">
      <xdr:nvCxnSpPr>
        <xdr:cNvPr id="755" name="直線コネクタ 754">
          <a:extLst>
            <a:ext uri="{FF2B5EF4-FFF2-40B4-BE49-F238E27FC236}">
              <a16:creationId xmlns:a16="http://schemas.microsoft.com/office/drawing/2014/main" id="{88DB1098-F9F1-494F-9838-9176EC753685}"/>
            </a:ext>
          </a:extLst>
        </xdr:cNvPr>
        <xdr:cNvCxnSpPr/>
      </xdr:nvCxnSpPr>
      <xdr:spPr>
        <a:xfrm>
          <a:off x="12346940" y="14085570"/>
          <a:ext cx="79756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81</xdr:row>
      <xdr:rowOff>111125</xdr:rowOff>
    </xdr:from>
    <xdr:to>
      <xdr:col>67</xdr:col>
      <xdr:colOff>101600</xdr:colOff>
      <xdr:row>82</xdr:row>
      <xdr:rowOff>41275</xdr:rowOff>
    </xdr:to>
    <xdr:sp macro="" textlink="">
      <xdr:nvSpPr>
        <xdr:cNvPr id="756" name="楕円 755">
          <a:extLst>
            <a:ext uri="{FF2B5EF4-FFF2-40B4-BE49-F238E27FC236}">
              <a16:creationId xmlns:a16="http://schemas.microsoft.com/office/drawing/2014/main" id="{B8509385-1B1D-42C9-A82C-6231FADC2631}"/>
            </a:ext>
          </a:extLst>
        </xdr:cNvPr>
        <xdr:cNvSpPr/>
      </xdr:nvSpPr>
      <xdr:spPr>
        <a:xfrm>
          <a:off x="11487150" y="1399857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161925</xdr:rowOff>
    </xdr:from>
    <xdr:to>
      <xdr:col>71</xdr:col>
      <xdr:colOff>177800</xdr:colOff>
      <xdr:row>82</xdr:row>
      <xdr:rowOff>28575</xdr:rowOff>
    </xdr:to>
    <xdr:cxnSp macro="">
      <xdr:nvCxnSpPr>
        <xdr:cNvPr id="757" name="直線コネクタ 756">
          <a:extLst>
            <a:ext uri="{FF2B5EF4-FFF2-40B4-BE49-F238E27FC236}">
              <a16:creationId xmlns:a16="http://schemas.microsoft.com/office/drawing/2014/main" id="{CDED629C-76CD-44F1-BF92-D12E0739E199}"/>
            </a:ext>
          </a:extLst>
        </xdr:cNvPr>
        <xdr:cNvCxnSpPr/>
      </xdr:nvCxnSpPr>
      <xdr:spPr>
        <a:xfrm>
          <a:off x="11541760" y="14051280"/>
          <a:ext cx="80518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86377</xdr:rowOff>
    </xdr:from>
    <xdr:ext cx="405111" cy="259045"/>
    <xdr:sp macro="" textlink="">
      <xdr:nvSpPr>
        <xdr:cNvPr id="758" name="n_1aveValue【消防施設】&#10;有形固定資産減価償却率">
          <a:extLst>
            <a:ext uri="{FF2B5EF4-FFF2-40B4-BE49-F238E27FC236}">
              <a16:creationId xmlns:a16="http://schemas.microsoft.com/office/drawing/2014/main" id="{BD6000A3-F417-4616-B0DD-6E6A213F8050}"/>
            </a:ext>
          </a:extLst>
        </xdr:cNvPr>
        <xdr:cNvSpPr txBox="1"/>
      </xdr:nvSpPr>
      <xdr:spPr>
        <a:xfrm>
          <a:off x="13738234" y="13804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69232</xdr:rowOff>
    </xdr:from>
    <xdr:ext cx="405111" cy="259045"/>
    <xdr:sp macro="" textlink="">
      <xdr:nvSpPr>
        <xdr:cNvPr id="759" name="n_2aveValue【消防施設】&#10;有形固定資産減価償却率">
          <a:extLst>
            <a:ext uri="{FF2B5EF4-FFF2-40B4-BE49-F238E27FC236}">
              <a16:creationId xmlns:a16="http://schemas.microsoft.com/office/drawing/2014/main" id="{1E1A80B1-DCE6-43A9-BF09-DD3967A0601F}"/>
            </a:ext>
          </a:extLst>
        </xdr:cNvPr>
        <xdr:cNvSpPr txBox="1"/>
      </xdr:nvSpPr>
      <xdr:spPr>
        <a:xfrm>
          <a:off x="12957184" y="13783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55897</xdr:rowOff>
    </xdr:from>
    <xdr:ext cx="405111" cy="259045"/>
    <xdr:sp macro="" textlink="">
      <xdr:nvSpPr>
        <xdr:cNvPr id="760" name="n_3aveValue【消防施設】&#10;有形固定資産減価償却率">
          <a:extLst>
            <a:ext uri="{FF2B5EF4-FFF2-40B4-BE49-F238E27FC236}">
              <a16:creationId xmlns:a16="http://schemas.microsoft.com/office/drawing/2014/main" id="{C7112763-D6E3-4FF5-A154-E4B1C751DF07}"/>
            </a:ext>
          </a:extLst>
        </xdr:cNvPr>
        <xdr:cNvSpPr txBox="1"/>
      </xdr:nvSpPr>
      <xdr:spPr>
        <a:xfrm>
          <a:off x="12171054" y="13775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33038</xdr:rowOff>
    </xdr:from>
    <xdr:ext cx="405111" cy="259045"/>
    <xdr:sp macro="" textlink="">
      <xdr:nvSpPr>
        <xdr:cNvPr id="761" name="n_4aveValue【消防施設】&#10;有形固定資産減価償却率">
          <a:extLst>
            <a:ext uri="{FF2B5EF4-FFF2-40B4-BE49-F238E27FC236}">
              <a16:creationId xmlns:a16="http://schemas.microsoft.com/office/drawing/2014/main" id="{C2CCA111-C325-43A5-8583-1E9E6C27F95A}"/>
            </a:ext>
          </a:extLst>
        </xdr:cNvPr>
        <xdr:cNvSpPr txBox="1"/>
      </xdr:nvSpPr>
      <xdr:spPr>
        <a:xfrm>
          <a:off x="11354444" y="13747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82</xdr:row>
      <xdr:rowOff>104791</xdr:rowOff>
    </xdr:from>
    <xdr:ext cx="405111" cy="259045"/>
    <xdr:sp macro="" textlink="">
      <xdr:nvSpPr>
        <xdr:cNvPr id="762" name="n_1mainValue【消防施設】&#10;有形固定資産減価償却率">
          <a:extLst>
            <a:ext uri="{FF2B5EF4-FFF2-40B4-BE49-F238E27FC236}">
              <a16:creationId xmlns:a16="http://schemas.microsoft.com/office/drawing/2014/main" id="{3E776BAE-8BFA-4813-BFDA-4AC55661576E}"/>
            </a:ext>
          </a:extLst>
        </xdr:cNvPr>
        <xdr:cNvSpPr txBox="1"/>
      </xdr:nvSpPr>
      <xdr:spPr>
        <a:xfrm>
          <a:off x="13738234" y="14161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72407</xdr:rowOff>
    </xdr:from>
    <xdr:ext cx="405111" cy="259045"/>
    <xdr:sp macro="" textlink="">
      <xdr:nvSpPr>
        <xdr:cNvPr id="763" name="n_2mainValue【消防施設】&#10;有形固定資産減価償却率">
          <a:extLst>
            <a:ext uri="{FF2B5EF4-FFF2-40B4-BE49-F238E27FC236}">
              <a16:creationId xmlns:a16="http://schemas.microsoft.com/office/drawing/2014/main" id="{BF8AA94C-E9DE-43BF-A8EA-22E05B0804C5}"/>
            </a:ext>
          </a:extLst>
        </xdr:cNvPr>
        <xdr:cNvSpPr txBox="1"/>
      </xdr:nvSpPr>
      <xdr:spPr>
        <a:xfrm>
          <a:off x="12957184" y="1413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70502</xdr:rowOff>
    </xdr:from>
    <xdr:ext cx="405111" cy="259045"/>
    <xdr:sp macro="" textlink="">
      <xdr:nvSpPr>
        <xdr:cNvPr id="764" name="n_3mainValue【消防施設】&#10;有形固定資産減価償却率">
          <a:extLst>
            <a:ext uri="{FF2B5EF4-FFF2-40B4-BE49-F238E27FC236}">
              <a16:creationId xmlns:a16="http://schemas.microsoft.com/office/drawing/2014/main" id="{F0F35029-53D9-40B6-BF15-EDCBF0B6C9C8}"/>
            </a:ext>
          </a:extLst>
        </xdr:cNvPr>
        <xdr:cNvSpPr txBox="1"/>
      </xdr:nvSpPr>
      <xdr:spPr>
        <a:xfrm>
          <a:off x="12171054" y="14127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32402</xdr:rowOff>
    </xdr:from>
    <xdr:ext cx="405111" cy="259045"/>
    <xdr:sp macro="" textlink="">
      <xdr:nvSpPr>
        <xdr:cNvPr id="765" name="n_4mainValue【消防施設】&#10;有形固定資産減価償却率">
          <a:extLst>
            <a:ext uri="{FF2B5EF4-FFF2-40B4-BE49-F238E27FC236}">
              <a16:creationId xmlns:a16="http://schemas.microsoft.com/office/drawing/2014/main" id="{8C6B7E32-56C4-4A54-817A-D62254329D8B}"/>
            </a:ext>
          </a:extLst>
        </xdr:cNvPr>
        <xdr:cNvSpPr txBox="1"/>
      </xdr:nvSpPr>
      <xdr:spPr>
        <a:xfrm>
          <a:off x="11354444" y="14089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66" name="正方形/長方形 765">
          <a:extLst>
            <a:ext uri="{FF2B5EF4-FFF2-40B4-BE49-F238E27FC236}">
              <a16:creationId xmlns:a16="http://schemas.microsoft.com/office/drawing/2014/main" id="{BE06333C-8B2D-4C2B-ABE6-D9B693EAC199}"/>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67" name="正方形/長方形 766">
          <a:extLst>
            <a:ext uri="{FF2B5EF4-FFF2-40B4-BE49-F238E27FC236}">
              <a16:creationId xmlns:a16="http://schemas.microsoft.com/office/drawing/2014/main" id="{0C6DB70C-EBF7-4398-B2CA-7B6A35BC7202}"/>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68" name="正方形/長方形 767">
          <a:extLst>
            <a:ext uri="{FF2B5EF4-FFF2-40B4-BE49-F238E27FC236}">
              <a16:creationId xmlns:a16="http://schemas.microsoft.com/office/drawing/2014/main" id="{50B5D5DA-F7DD-4ABA-8EDA-93BE98CCD5F1}"/>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69" name="正方形/長方形 768">
          <a:extLst>
            <a:ext uri="{FF2B5EF4-FFF2-40B4-BE49-F238E27FC236}">
              <a16:creationId xmlns:a16="http://schemas.microsoft.com/office/drawing/2014/main" id="{A58BFFCD-866D-44A8-A1E2-93F082AB7D59}"/>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70" name="正方形/長方形 769">
          <a:extLst>
            <a:ext uri="{FF2B5EF4-FFF2-40B4-BE49-F238E27FC236}">
              <a16:creationId xmlns:a16="http://schemas.microsoft.com/office/drawing/2014/main" id="{F748F8C0-7AB1-484E-BAAA-130F247A40FE}"/>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71" name="正方形/長方形 770">
          <a:extLst>
            <a:ext uri="{FF2B5EF4-FFF2-40B4-BE49-F238E27FC236}">
              <a16:creationId xmlns:a16="http://schemas.microsoft.com/office/drawing/2014/main" id="{7F1262F1-B65B-4918-9DE1-A190635ECC4C}"/>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72" name="正方形/長方形 771">
          <a:extLst>
            <a:ext uri="{FF2B5EF4-FFF2-40B4-BE49-F238E27FC236}">
              <a16:creationId xmlns:a16="http://schemas.microsoft.com/office/drawing/2014/main" id="{8E92EC29-743F-4EA3-8BF5-228A0BAB3C81}"/>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73" name="正方形/長方形 772">
          <a:extLst>
            <a:ext uri="{FF2B5EF4-FFF2-40B4-BE49-F238E27FC236}">
              <a16:creationId xmlns:a16="http://schemas.microsoft.com/office/drawing/2014/main" id="{A33A7FE3-26F3-46A5-8AE4-F8F5D878FF8E}"/>
            </a:ext>
          </a:extLst>
        </xdr:cNvPr>
        <xdr:cNvSpPr/>
      </xdr:nvSpPr>
      <xdr:spPr>
        <a:xfrm>
          <a:off x="164592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74" name="テキスト ボックス 773">
          <a:extLst>
            <a:ext uri="{FF2B5EF4-FFF2-40B4-BE49-F238E27FC236}">
              <a16:creationId xmlns:a16="http://schemas.microsoft.com/office/drawing/2014/main" id="{A80FBC95-E2F1-415C-83C0-FADBBA6279D4}"/>
            </a:ext>
          </a:extLst>
        </xdr:cNvPr>
        <xdr:cNvSpPr txBox="1"/>
      </xdr:nvSpPr>
      <xdr:spPr>
        <a:xfrm>
          <a:off x="1644015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75" name="直線コネクタ 774">
          <a:extLst>
            <a:ext uri="{FF2B5EF4-FFF2-40B4-BE49-F238E27FC236}">
              <a16:creationId xmlns:a16="http://schemas.microsoft.com/office/drawing/2014/main" id="{B40A4C20-D46A-41CA-BF6B-0B170E7831F6}"/>
            </a:ext>
          </a:extLst>
        </xdr:cNvPr>
        <xdr:cNvCxnSpPr/>
      </xdr:nvCxnSpPr>
      <xdr:spPr>
        <a:xfrm>
          <a:off x="164592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76" name="直線コネクタ 775">
          <a:extLst>
            <a:ext uri="{FF2B5EF4-FFF2-40B4-BE49-F238E27FC236}">
              <a16:creationId xmlns:a16="http://schemas.microsoft.com/office/drawing/2014/main" id="{6238CD9A-129D-4249-B11E-A46E0602949E}"/>
            </a:ext>
          </a:extLst>
        </xdr:cNvPr>
        <xdr:cNvCxnSpPr/>
      </xdr:nvCxnSpPr>
      <xdr:spPr>
        <a:xfrm>
          <a:off x="1645920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77" name="テキスト ボックス 776">
          <a:extLst>
            <a:ext uri="{FF2B5EF4-FFF2-40B4-BE49-F238E27FC236}">
              <a16:creationId xmlns:a16="http://schemas.microsoft.com/office/drawing/2014/main" id="{FCD0E7DA-B3D4-45BB-9038-0D128578CFE0}"/>
            </a:ext>
          </a:extLst>
        </xdr:cNvPr>
        <xdr:cNvSpPr txBox="1"/>
      </xdr:nvSpPr>
      <xdr:spPr>
        <a:xfrm>
          <a:off x="16047266"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78" name="直線コネクタ 777">
          <a:extLst>
            <a:ext uri="{FF2B5EF4-FFF2-40B4-BE49-F238E27FC236}">
              <a16:creationId xmlns:a16="http://schemas.microsoft.com/office/drawing/2014/main" id="{A2E34137-C459-4914-A36A-4EE962E26335}"/>
            </a:ext>
          </a:extLst>
        </xdr:cNvPr>
        <xdr:cNvCxnSpPr/>
      </xdr:nvCxnSpPr>
      <xdr:spPr>
        <a:xfrm>
          <a:off x="1645920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79" name="テキスト ボックス 778">
          <a:extLst>
            <a:ext uri="{FF2B5EF4-FFF2-40B4-BE49-F238E27FC236}">
              <a16:creationId xmlns:a16="http://schemas.microsoft.com/office/drawing/2014/main" id="{CAE2D11B-AD8A-46E3-992D-A80A0684DB3A}"/>
            </a:ext>
          </a:extLst>
        </xdr:cNvPr>
        <xdr:cNvSpPr txBox="1"/>
      </xdr:nvSpPr>
      <xdr:spPr>
        <a:xfrm>
          <a:off x="16047266" y="1433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80" name="直線コネクタ 779">
          <a:extLst>
            <a:ext uri="{FF2B5EF4-FFF2-40B4-BE49-F238E27FC236}">
              <a16:creationId xmlns:a16="http://schemas.microsoft.com/office/drawing/2014/main" id="{CE33AEA8-12A3-4E1A-BE79-C7DE690E2D9D}"/>
            </a:ext>
          </a:extLst>
        </xdr:cNvPr>
        <xdr:cNvCxnSpPr/>
      </xdr:nvCxnSpPr>
      <xdr:spPr>
        <a:xfrm>
          <a:off x="1645920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81" name="テキスト ボックス 780">
          <a:extLst>
            <a:ext uri="{FF2B5EF4-FFF2-40B4-BE49-F238E27FC236}">
              <a16:creationId xmlns:a16="http://schemas.microsoft.com/office/drawing/2014/main" id="{C99A7128-6B86-4004-B8B9-481BC3BEF74B}"/>
            </a:ext>
          </a:extLst>
        </xdr:cNvPr>
        <xdr:cNvSpPr txBox="1"/>
      </xdr:nvSpPr>
      <xdr:spPr>
        <a:xfrm>
          <a:off x="16047266" y="1395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82" name="直線コネクタ 781">
          <a:extLst>
            <a:ext uri="{FF2B5EF4-FFF2-40B4-BE49-F238E27FC236}">
              <a16:creationId xmlns:a16="http://schemas.microsoft.com/office/drawing/2014/main" id="{D6307449-BE3C-4177-AABD-8771DB4EC82E}"/>
            </a:ext>
          </a:extLst>
        </xdr:cNvPr>
        <xdr:cNvCxnSpPr/>
      </xdr:nvCxnSpPr>
      <xdr:spPr>
        <a:xfrm>
          <a:off x="1645920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83" name="テキスト ボックス 782">
          <a:extLst>
            <a:ext uri="{FF2B5EF4-FFF2-40B4-BE49-F238E27FC236}">
              <a16:creationId xmlns:a16="http://schemas.microsoft.com/office/drawing/2014/main" id="{87785CB8-C18D-426F-9A05-A3E961A13FC8}"/>
            </a:ext>
          </a:extLst>
        </xdr:cNvPr>
        <xdr:cNvSpPr txBox="1"/>
      </xdr:nvSpPr>
      <xdr:spPr>
        <a:xfrm>
          <a:off x="16047266" y="1357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84" name="直線コネクタ 783">
          <a:extLst>
            <a:ext uri="{FF2B5EF4-FFF2-40B4-BE49-F238E27FC236}">
              <a16:creationId xmlns:a16="http://schemas.microsoft.com/office/drawing/2014/main" id="{2F656541-7BC7-4D61-BFB3-282416422CC4}"/>
            </a:ext>
          </a:extLst>
        </xdr:cNvPr>
        <xdr:cNvCxnSpPr/>
      </xdr:nvCxnSpPr>
      <xdr:spPr>
        <a:xfrm>
          <a:off x="1645920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85" name="テキスト ボックス 784">
          <a:extLst>
            <a:ext uri="{FF2B5EF4-FFF2-40B4-BE49-F238E27FC236}">
              <a16:creationId xmlns:a16="http://schemas.microsoft.com/office/drawing/2014/main" id="{16BE6BFD-E29C-489F-9292-6CBEB1057203}"/>
            </a:ext>
          </a:extLst>
        </xdr:cNvPr>
        <xdr:cNvSpPr txBox="1"/>
      </xdr:nvSpPr>
      <xdr:spPr>
        <a:xfrm>
          <a:off x="16047266" y="1319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86" name="直線コネクタ 785">
          <a:extLst>
            <a:ext uri="{FF2B5EF4-FFF2-40B4-BE49-F238E27FC236}">
              <a16:creationId xmlns:a16="http://schemas.microsoft.com/office/drawing/2014/main" id="{513A8F33-2EAC-45B5-9B64-1CB833EA6506}"/>
            </a:ext>
          </a:extLst>
        </xdr:cNvPr>
        <xdr:cNvCxnSpPr/>
      </xdr:nvCxnSpPr>
      <xdr:spPr>
        <a:xfrm>
          <a:off x="164592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87" name="テキスト ボックス 786">
          <a:extLst>
            <a:ext uri="{FF2B5EF4-FFF2-40B4-BE49-F238E27FC236}">
              <a16:creationId xmlns:a16="http://schemas.microsoft.com/office/drawing/2014/main" id="{4A3BFFD3-B596-4DC2-986F-5FC9D67ECC8B}"/>
            </a:ext>
          </a:extLst>
        </xdr:cNvPr>
        <xdr:cNvSpPr txBox="1"/>
      </xdr:nvSpPr>
      <xdr:spPr>
        <a:xfrm>
          <a:off x="16047266"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88" name="【消防施設】&#10;一人当たり面積グラフ枠">
          <a:extLst>
            <a:ext uri="{FF2B5EF4-FFF2-40B4-BE49-F238E27FC236}">
              <a16:creationId xmlns:a16="http://schemas.microsoft.com/office/drawing/2014/main" id="{68C33BC6-FAD9-4EE7-A04D-FA5BD2459BAA}"/>
            </a:ext>
          </a:extLst>
        </xdr:cNvPr>
        <xdr:cNvSpPr/>
      </xdr:nvSpPr>
      <xdr:spPr>
        <a:xfrm>
          <a:off x="164592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31750</xdr:rowOff>
    </xdr:from>
    <xdr:to>
      <xdr:col>116</xdr:col>
      <xdr:colOff>62864</xdr:colOff>
      <xdr:row>86</xdr:row>
      <xdr:rowOff>0</xdr:rowOff>
    </xdr:to>
    <xdr:cxnSp macro="">
      <xdr:nvCxnSpPr>
        <xdr:cNvPr id="789" name="直線コネクタ 788">
          <a:extLst>
            <a:ext uri="{FF2B5EF4-FFF2-40B4-BE49-F238E27FC236}">
              <a16:creationId xmlns:a16="http://schemas.microsoft.com/office/drawing/2014/main" id="{72878930-AF61-43D3-A929-913953B160B7}"/>
            </a:ext>
          </a:extLst>
        </xdr:cNvPr>
        <xdr:cNvCxnSpPr/>
      </xdr:nvCxnSpPr>
      <xdr:spPr>
        <a:xfrm flipV="1">
          <a:off x="19947254" y="13231495"/>
          <a:ext cx="0" cy="1513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3827</xdr:rowOff>
    </xdr:from>
    <xdr:ext cx="469744" cy="259045"/>
    <xdr:sp macro="" textlink="">
      <xdr:nvSpPr>
        <xdr:cNvPr id="790" name="【消防施設】&#10;一人当たり面積最小値テキスト">
          <a:extLst>
            <a:ext uri="{FF2B5EF4-FFF2-40B4-BE49-F238E27FC236}">
              <a16:creationId xmlns:a16="http://schemas.microsoft.com/office/drawing/2014/main" id="{AF9E96D0-BA67-497F-9A8F-9984F71E2595}"/>
            </a:ext>
          </a:extLst>
        </xdr:cNvPr>
        <xdr:cNvSpPr txBox="1"/>
      </xdr:nvSpPr>
      <xdr:spPr>
        <a:xfrm>
          <a:off x="19985990" y="14750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0</xdr:rowOff>
    </xdr:from>
    <xdr:to>
      <xdr:col>116</xdr:col>
      <xdr:colOff>152400</xdr:colOff>
      <xdr:row>86</xdr:row>
      <xdr:rowOff>0</xdr:rowOff>
    </xdr:to>
    <xdr:cxnSp macro="">
      <xdr:nvCxnSpPr>
        <xdr:cNvPr id="791" name="直線コネクタ 790">
          <a:extLst>
            <a:ext uri="{FF2B5EF4-FFF2-40B4-BE49-F238E27FC236}">
              <a16:creationId xmlns:a16="http://schemas.microsoft.com/office/drawing/2014/main" id="{C6E677C3-C45D-4619-9CC8-B50AC54A32B0}"/>
            </a:ext>
          </a:extLst>
        </xdr:cNvPr>
        <xdr:cNvCxnSpPr/>
      </xdr:nvCxnSpPr>
      <xdr:spPr>
        <a:xfrm>
          <a:off x="19885660" y="147447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75</xdr:row>
      <xdr:rowOff>149877</xdr:rowOff>
    </xdr:from>
    <xdr:ext cx="469744" cy="259045"/>
    <xdr:sp macro="" textlink="">
      <xdr:nvSpPr>
        <xdr:cNvPr id="792" name="【消防施設】&#10;一人当たり面積最大値テキスト">
          <a:extLst>
            <a:ext uri="{FF2B5EF4-FFF2-40B4-BE49-F238E27FC236}">
              <a16:creationId xmlns:a16="http://schemas.microsoft.com/office/drawing/2014/main" id="{DE41E705-75A6-43CB-9AD2-A91AC5D051D5}"/>
            </a:ext>
          </a:extLst>
        </xdr:cNvPr>
        <xdr:cNvSpPr txBox="1"/>
      </xdr:nvSpPr>
      <xdr:spPr>
        <a:xfrm>
          <a:off x="19985990" y="13008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31750</xdr:rowOff>
    </xdr:from>
    <xdr:to>
      <xdr:col>116</xdr:col>
      <xdr:colOff>152400</xdr:colOff>
      <xdr:row>77</xdr:row>
      <xdr:rowOff>31750</xdr:rowOff>
    </xdr:to>
    <xdr:cxnSp macro="">
      <xdr:nvCxnSpPr>
        <xdr:cNvPr id="793" name="直線コネクタ 792">
          <a:extLst>
            <a:ext uri="{FF2B5EF4-FFF2-40B4-BE49-F238E27FC236}">
              <a16:creationId xmlns:a16="http://schemas.microsoft.com/office/drawing/2014/main" id="{4AB582C2-2E17-4C44-BB21-2EC2A863D8F1}"/>
            </a:ext>
          </a:extLst>
        </xdr:cNvPr>
        <xdr:cNvCxnSpPr/>
      </xdr:nvCxnSpPr>
      <xdr:spPr>
        <a:xfrm>
          <a:off x="19885660" y="132314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81</xdr:row>
      <xdr:rowOff>124477</xdr:rowOff>
    </xdr:from>
    <xdr:ext cx="469744" cy="259045"/>
    <xdr:sp macro="" textlink="">
      <xdr:nvSpPr>
        <xdr:cNvPr id="794" name="【消防施設】&#10;一人当たり面積平均値テキスト">
          <a:extLst>
            <a:ext uri="{FF2B5EF4-FFF2-40B4-BE49-F238E27FC236}">
              <a16:creationId xmlns:a16="http://schemas.microsoft.com/office/drawing/2014/main" id="{963583CB-709C-4933-886C-99254933B0FA}"/>
            </a:ext>
          </a:extLst>
        </xdr:cNvPr>
        <xdr:cNvSpPr txBox="1"/>
      </xdr:nvSpPr>
      <xdr:spPr>
        <a:xfrm>
          <a:off x="19985990" y="140138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101600</xdr:rowOff>
    </xdr:from>
    <xdr:to>
      <xdr:col>116</xdr:col>
      <xdr:colOff>114300</xdr:colOff>
      <xdr:row>83</xdr:row>
      <xdr:rowOff>31750</xdr:rowOff>
    </xdr:to>
    <xdr:sp macro="" textlink="">
      <xdr:nvSpPr>
        <xdr:cNvPr id="795" name="フローチャート: 判断 794">
          <a:extLst>
            <a:ext uri="{FF2B5EF4-FFF2-40B4-BE49-F238E27FC236}">
              <a16:creationId xmlns:a16="http://schemas.microsoft.com/office/drawing/2014/main" id="{ED271397-5122-4E42-9C70-FD3663F38FCC}"/>
            </a:ext>
          </a:extLst>
        </xdr:cNvPr>
        <xdr:cNvSpPr/>
      </xdr:nvSpPr>
      <xdr:spPr>
        <a:xfrm>
          <a:off x="19904710" y="1415669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82</xdr:row>
      <xdr:rowOff>101600</xdr:rowOff>
    </xdr:from>
    <xdr:to>
      <xdr:col>112</xdr:col>
      <xdr:colOff>38100</xdr:colOff>
      <xdr:row>83</xdr:row>
      <xdr:rowOff>31750</xdr:rowOff>
    </xdr:to>
    <xdr:sp macro="" textlink="">
      <xdr:nvSpPr>
        <xdr:cNvPr id="796" name="フローチャート: 判断 795">
          <a:extLst>
            <a:ext uri="{FF2B5EF4-FFF2-40B4-BE49-F238E27FC236}">
              <a16:creationId xmlns:a16="http://schemas.microsoft.com/office/drawing/2014/main" id="{BC6CBB30-43FE-4ACE-A0F4-5DE81BA263E5}"/>
            </a:ext>
          </a:extLst>
        </xdr:cNvPr>
        <xdr:cNvSpPr/>
      </xdr:nvSpPr>
      <xdr:spPr>
        <a:xfrm>
          <a:off x="19161760" y="1415669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82</xdr:row>
      <xdr:rowOff>114300</xdr:rowOff>
    </xdr:from>
    <xdr:to>
      <xdr:col>107</xdr:col>
      <xdr:colOff>101600</xdr:colOff>
      <xdr:row>83</xdr:row>
      <xdr:rowOff>44450</xdr:rowOff>
    </xdr:to>
    <xdr:sp macro="" textlink="">
      <xdr:nvSpPr>
        <xdr:cNvPr id="797" name="フローチャート: 判断 796">
          <a:extLst>
            <a:ext uri="{FF2B5EF4-FFF2-40B4-BE49-F238E27FC236}">
              <a16:creationId xmlns:a16="http://schemas.microsoft.com/office/drawing/2014/main" id="{30CA5422-7637-4257-A957-779ED79B08CA}"/>
            </a:ext>
          </a:extLst>
        </xdr:cNvPr>
        <xdr:cNvSpPr/>
      </xdr:nvSpPr>
      <xdr:spPr>
        <a:xfrm>
          <a:off x="18345150" y="1417320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82</xdr:row>
      <xdr:rowOff>127000</xdr:rowOff>
    </xdr:from>
    <xdr:to>
      <xdr:col>102</xdr:col>
      <xdr:colOff>165100</xdr:colOff>
      <xdr:row>83</xdr:row>
      <xdr:rowOff>57150</xdr:rowOff>
    </xdr:to>
    <xdr:sp macro="" textlink="">
      <xdr:nvSpPr>
        <xdr:cNvPr id="798" name="フローチャート: 判断 797">
          <a:extLst>
            <a:ext uri="{FF2B5EF4-FFF2-40B4-BE49-F238E27FC236}">
              <a16:creationId xmlns:a16="http://schemas.microsoft.com/office/drawing/2014/main" id="{BCAA5166-3CB2-40A9-9220-37D6ECCC5A69}"/>
            </a:ext>
          </a:extLst>
        </xdr:cNvPr>
        <xdr:cNvSpPr/>
      </xdr:nvSpPr>
      <xdr:spPr>
        <a:xfrm>
          <a:off x="17547590" y="14189710"/>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82</xdr:row>
      <xdr:rowOff>127000</xdr:rowOff>
    </xdr:from>
    <xdr:to>
      <xdr:col>98</xdr:col>
      <xdr:colOff>38100</xdr:colOff>
      <xdr:row>83</xdr:row>
      <xdr:rowOff>57150</xdr:rowOff>
    </xdr:to>
    <xdr:sp macro="" textlink="">
      <xdr:nvSpPr>
        <xdr:cNvPr id="799" name="フローチャート: 判断 798">
          <a:extLst>
            <a:ext uri="{FF2B5EF4-FFF2-40B4-BE49-F238E27FC236}">
              <a16:creationId xmlns:a16="http://schemas.microsoft.com/office/drawing/2014/main" id="{47184F4E-6939-4793-B516-43FD1ECF12C1}"/>
            </a:ext>
          </a:extLst>
        </xdr:cNvPr>
        <xdr:cNvSpPr/>
      </xdr:nvSpPr>
      <xdr:spPr>
        <a:xfrm>
          <a:off x="16761460" y="1418971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00" name="テキスト ボックス 799">
          <a:extLst>
            <a:ext uri="{FF2B5EF4-FFF2-40B4-BE49-F238E27FC236}">
              <a16:creationId xmlns:a16="http://schemas.microsoft.com/office/drawing/2014/main" id="{313A25C0-E879-4DCB-92ED-5271268BC197}"/>
            </a:ext>
          </a:extLst>
        </xdr:cNvPr>
        <xdr:cNvSpPr txBox="1"/>
      </xdr:nvSpPr>
      <xdr:spPr>
        <a:xfrm>
          <a:off x="197764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01" name="テキスト ボックス 800">
          <a:extLst>
            <a:ext uri="{FF2B5EF4-FFF2-40B4-BE49-F238E27FC236}">
              <a16:creationId xmlns:a16="http://schemas.microsoft.com/office/drawing/2014/main" id="{2A10C841-A488-445B-A963-151F2355DA18}"/>
            </a:ext>
          </a:extLst>
        </xdr:cNvPr>
        <xdr:cNvSpPr txBox="1"/>
      </xdr:nvSpPr>
      <xdr:spPr>
        <a:xfrm>
          <a:off x="19033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02" name="テキスト ボックス 801">
          <a:extLst>
            <a:ext uri="{FF2B5EF4-FFF2-40B4-BE49-F238E27FC236}">
              <a16:creationId xmlns:a16="http://schemas.microsoft.com/office/drawing/2014/main" id="{83CC2E21-AF72-4916-84C8-B1E6B04E6694}"/>
            </a:ext>
          </a:extLst>
        </xdr:cNvPr>
        <xdr:cNvSpPr txBox="1"/>
      </xdr:nvSpPr>
      <xdr:spPr>
        <a:xfrm>
          <a:off x="18228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03" name="テキスト ボックス 802">
          <a:extLst>
            <a:ext uri="{FF2B5EF4-FFF2-40B4-BE49-F238E27FC236}">
              <a16:creationId xmlns:a16="http://schemas.microsoft.com/office/drawing/2014/main" id="{95E3F211-0635-44B9-BBB7-98885D2ED159}"/>
            </a:ext>
          </a:extLst>
        </xdr:cNvPr>
        <xdr:cNvSpPr txBox="1"/>
      </xdr:nvSpPr>
      <xdr:spPr>
        <a:xfrm>
          <a:off x="174307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04" name="テキスト ボックス 803">
          <a:extLst>
            <a:ext uri="{FF2B5EF4-FFF2-40B4-BE49-F238E27FC236}">
              <a16:creationId xmlns:a16="http://schemas.microsoft.com/office/drawing/2014/main" id="{268F7F3E-0976-4532-8B74-888399E18280}"/>
            </a:ext>
          </a:extLst>
        </xdr:cNvPr>
        <xdr:cNvSpPr txBox="1"/>
      </xdr:nvSpPr>
      <xdr:spPr>
        <a:xfrm>
          <a:off x="166331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133350</xdr:rowOff>
    </xdr:from>
    <xdr:to>
      <xdr:col>116</xdr:col>
      <xdr:colOff>114300</xdr:colOff>
      <xdr:row>84</xdr:row>
      <xdr:rowOff>63500</xdr:rowOff>
    </xdr:to>
    <xdr:sp macro="" textlink="">
      <xdr:nvSpPr>
        <xdr:cNvPr id="805" name="楕円 804">
          <a:extLst>
            <a:ext uri="{FF2B5EF4-FFF2-40B4-BE49-F238E27FC236}">
              <a16:creationId xmlns:a16="http://schemas.microsoft.com/office/drawing/2014/main" id="{5ACD5BAA-C00E-4945-AB04-98F2C9EE1FA4}"/>
            </a:ext>
          </a:extLst>
        </xdr:cNvPr>
        <xdr:cNvSpPr/>
      </xdr:nvSpPr>
      <xdr:spPr>
        <a:xfrm>
          <a:off x="19904710" y="14359890"/>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83</xdr:row>
      <xdr:rowOff>111777</xdr:rowOff>
    </xdr:from>
    <xdr:ext cx="469744" cy="259045"/>
    <xdr:sp macro="" textlink="">
      <xdr:nvSpPr>
        <xdr:cNvPr id="806" name="【消防施設】&#10;一人当たり面積該当値テキスト">
          <a:extLst>
            <a:ext uri="{FF2B5EF4-FFF2-40B4-BE49-F238E27FC236}">
              <a16:creationId xmlns:a16="http://schemas.microsoft.com/office/drawing/2014/main" id="{FC764B64-E3F2-4790-842B-82076B52675B}"/>
            </a:ext>
          </a:extLst>
        </xdr:cNvPr>
        <xdr:cNvSpPr txBox="1"/>
      </xdr:nvSpPr>
      <xdr:spPr>
        <a:xfrm>
          <a:off x="19985990" y="14342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133350</xdr:rowOff>
    </xdr:from>
    <xdr:to>
      <xdr:col>112</xdr:col>
      <xdr:colOff>38100</xdr:colOff>
      <xdr:row>84</xdr:row>
      <xdr:rowOff>63500</xdr:rowOff>
    </xdr:to>
    <xdr:sp macro="" textlink="">
      <xdr:nvSpPr>
        <xdr:cNvPr id="807" name="楕円 806">
          <a:extLst>
            <a:ext uri="{FF2B5EF4-FFF2-40B4-BE49-F238E27FC236}">
              <a16:creationId xmlns:a16="http://schemas.microsoft.com/office/drawing/2014/main" id="{B688B27B-56B4-4153-94A6-50B92898A897}"/>
            </a:ext>
          </a:extLst>
        </xdr:cNvPr>
        <xdr:cNvSpPr/>
      </xdr:nvSpPr>
      <xdr:spPr>
        <a:xfrm>
          <a:off x="19161760" y="1435989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12700</xdr:rowOff>
    </xdr:from>
    <xdr:to>
      <xdr:col>116</xdr:col>
      <xdr:colOff>63500</xdr:colOff>
      <xdr:row>84</xdr:row>
      <xdr:rowOff>12700</xdr:rowOff>
    </xdr:to>
    <xdr:cxnSp macro="">
      <xdr:nvCxnSpPr>
        <xdr:cNvPr id="808" name="直線コネクタ 807">
          <a:extLst>
            <a:ext uri="{FF2B5EF4-FFF2-40B4-BE49-F238E27FC236}">
              <a16:creationId xmlns:a16="http://schemas.microsoft.com/office/drawing/2014/main" id="{49B3EEE3-BE2D-4FEE-BABA-BA2FCA56E8B8}"/>
            </a:ext>
          </a:extLst>
        </xdr:cNvPr>
        <xdr:cNvCxnSpPr/>
      </xdr:nvCxnSpPr>
      <xdr:spPr>
        <a:xfrm>
          <a:off x="19204940" y="14418310"/>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133350</xdr:rowOff>
    </xdr:from>
    <xdr:to>
      <xdr:col>107</xdr:col>
      <xdr:colOff>101600</xdr:colOff>
      <xdr:row>84</xdr:row>
      <xdr:rowOff>63500</xdr:rowOff>
    </xdr:to>
    <xdr:sp macro="" textlink="">
      <xdr:nvSpPr>
        <xdr:cNvPr id="809" name="楕円 808">
          <a:extLst>
            <a:ext uri="{FF2B5EF4-FFF2-40B4-BE49-F238E27FC236}">
              <a16:creationId xmlns:a16="http://schemas.microsoft.com/office/drawing/2014/main" id="{9030060C-3C49-46AB-8147-7A9951C111E8}"/>
            </a:ext>
          </a:extLst>
        </xdr:cNvPr>
        <xdr:cNvSpPr/>
      </xdr:nvSpPr>
      <xdr:spPr>
        <a:xfrm>
          <a:off x="18345150" y="14359890"/>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12700</xdr:rowOff>
    </xdr:from>
    <xdr:to>
      <xdr:col>111</xdr:col>
      <xdr:colOff>177800</xdr:colOff>
      <xdr:row>84</xdr:row>
      <xdr:rowOff>12700</xdr:rowOff>
    </xdr:to>
    <xdr:cxnSp macro="">
      <xdr:nvCxnSpPr>
        <xdr:cNvPr id="810" name="直線コネクタ 809">
          <a:extLst>
            <a:ext uri="{FF2B5EF4-FFF2-40B4-BE49-F238E27FC236}">
              <a16:creationId xmlns:a16="http://schemas.microsoft.com/office/drawing/2014/main" id="{3274F4B6-D9A7-4C08-8906-139FA3CFE682}"/>
            </a:ext>
          </a:extLst>
        </xdr:cNvPr>
        <xdr:cNvCxnSpPr/>
      </xdr:nvCxnSpPr>
      <xdr:spPr>
        <a:xfrm>
          <a:off x="18399760" y="14418310"/>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158750</xdr:rowOff>
    </xdr:from>
    <xdr:to>
      <xdr:col>102</xdr:col>
      <xdr:colOff>165100</xdr:colOff>
      <xdr:row>84</xdr:row>
      <xdr:rowOff>88900</xdr:rowOff>
    </xdr:to>
    <xdr:sp macro="" textlink="">
      <xdr:nvSpPr>
        <xdr:cNvPr id="811" name="楕円 810">
          <a:extLst>
            <a:ext uri="{FF2B5EF4-FFF2-40B4-BE49-F238E27FC236}">
              <a16:creationId xmlns:a16="http://schemas.microsoft.com/office/drawing/2014/main" id="{53206A75-1C36-4A7D-859F-58BB19FC87E7}"/>
            </a:ext>
          </a:extLst>
        </xdr:cNvPr>
        <xdr:cNvSpPr/>
      </xdr:nvSpPr>
      <xdr:spPr>
        <a:xfrm>
          <a:off x="17547590" y="1439100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12700</xdr:rowOff>
    </xdr:from>
    <xdr:to>
      <xdr:col>107</xdr:col>
      <xdr:colOff>50800</xdr:colOff>
      <xdr:row>84</xdr:row>
      <xdr:rowOff>38100</xdr:rowOff>
    </xdr:to>
    <xdr:cxnSp macro="">
      <xdr:nvCxnSpPr>
        <xdr:cNvPr id="812" name="直線コネクタ 811">
          <a:extLst>
            <a:ext uri="{FF2B5EF4-FFF2-40B4-BE49-F238E27FC236}">
              <a16:creationId xmlns:a16="http://schemas.microsoft.com/office/drawing/2014/main" id="{01D597AC-5DCD-4A49-B94A-CD42EBB47B02}"/>
            </a:ext>
          </a:extLst>
        </xdr:cNvPr>
        <xdr:cNvCxnSpPr/>
      </xdr:nvCxnSpPr>
      <xdr:spPr>
        <a:xfrm flipV="1">
          <a:off x="17602200" y="14418310"/>
          <a:ext cx="79756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158750</xdr:rowOff>
    </xdr:from>
    <xdr:to>
      <xdr:col>98</xdr:col>
      <xdr:colOff>38100</xdr:colOff>
      <xdr:row>84</xdr:row>
      <xdr:rowOff>88900</xdr:rowOff>
    </xdr:to>
    <xdr:sp macro="" textlink="">
      <xdr:nvSpPr>
        <xdr:cNvPr id="813" name="楕円 812">
          <a:extLst>
            <a:ext uri="{FF2B5EF4-FFF2-40B4-BE49-F238E27FC236}">
              <a16:creationId xmlns:a16="http://schemas.microsoft.com/office/drawing/2014/main" id="{20FF20E3-DDF9-43D2-9BEE-29A4A6C2C7B6}"/>
            </a:ext>
          </a:extLst>
        </xdr:cNvPr>
        <xdr:cNvSpPr/>
      </xdr:nvSpPr>
      <xdr:spPr>
        <a:xfrm>
          <a:off x="16761460" y="1439100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38100</xdr:rowOff>
    </xdr:from>
    <xdr:to>
      <xdr:col>102</xdr:col>
      <xdr:colOff>114300</xdr:colOff>
      <xdr:row>84</xdr:row>
      <xdr:rowOff>38100</xdr:rowOff>
    </xdr:to>
    <xdr:cxnSp macro="">
      <xdr:nvCxnSpPr>
        <xdr:cNvPr id="814" name="直線コネクタ 813">
          <a:extLst>
            <a:ext uri="{FF2B5EF4-FFF2-40B4-BE49-F238E27FC236}">
              <a16:creationId xmlns:a16="http://schemas.microsoft.com/office/drawing/2014/main" id="{D5F931D8-47DD-46B3-9631-32591C2C098E}"/>
            </a:ext>
          </a:extLst>
        </xdr:cNvPr>
        <xdr:cNvCxnSpPr/>
      </xdr:nvCxnSpPr>
      <xdr:spPr>
        <a:xfrm>
          <a:off x="16804640" y="1443990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81</xdr:row>
      <xdr:rowOff>48277</xdr:rowOff>
    </xdr:from>
    <xdr:ext cx="469744" cy="259045"/>
    <xdr:sp macro="" textlink="">
      <xdr:nvSpPr>
        <xdr:cNvPr id="815" name="n_1aveValue【消防施設】&#10;一人当たり面積">
          <a:extLst>
            <a:ext uri="{FF2B5EF4-FFF2-40B4-BE49-F238E27FC236}">
              <a16:creationId xmlns:a16="http://schemas.microsoft.com/office/drawing/2014/main" id="{86BDCD9A-327D-40BA-9132-5C7A6274942D}"/>
            </a:ext>
          </a:extLst>
        </xdr:cNvPr>
        <xdr:cNvSpPr txBox="1"/>
      </xdr:nvSpPr>
      <xdr:spPr>
        <a:xfrm>
          <a:off x="18982132" y="13937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60977</xdr:rowOff>
    </xdr:from>
    <xdr:ext cx="469744" cy="259045"/>
    <xdr:sp macro="" textlink="">
      <xdr:nvSpPr>
        <xdr:cNvPr id="816" name="n_2aveValue【消防施設】&#10;一人当たり面積">
          <a:extLst>
            <a:ext uri="{FF2B5EF4-FFF2-40B4-BE49-F238E27FC236}">
              <a16:creationId xmlns:a16="http://schemas.microsoft.com/office/drawing/2014/main" id="{F1355A28-870B-460F-845E-21C3859BB378}"/>
            </a:ext>
          </a:extLst>
        </xdr:cNvPr>
        <xdr:cNvSpPr txBox="1"/>
      </xdr:nvSpPr>
      <xdr:spPr>
        <a:xfrm>
          <a:off x="18182032" y="13944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81</xdr:row>
      <xdr:rowOff>73677</xdr:rowOff>
    </xdr:from>
    <xdr:ext cx="469744" cy="259045"/>
    <xdr:sp macro="" textlink="">
      <xdr:nvSpPr>
        <xdr:cNvPr id="817" name="n_3aveValue【消防施設】&#10;一人当たり面積">
          <a:extLst>
            <a:ext uri="{FF2B5EF4-FFF2-40B4-BE49-F238E27FC236}">
              <a16:creationId xmlns:a16="http://schemas.microsoft.com/office/drawing/2014/main" id="{ADFE6BE6-AB0D-41CE-8744-5BC4A6CCC8A0}"/>
            </a:ext>
          </a:extLst>
        </xdr:cNvPr>
        <xdr:cNvSpPr txBox="1"/>
      </xdr:nvSpPr>
      <xdr:spPr>
        <a:xfrm>
          <a:off x="17384472" y="13961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81</xdr:row>
      <xdr:rowOff>73677</xdr:rowOff>
    </xdr:from>
    <xdr:ext cx="469744" cy="259045"/>
    <xdr:sp macro="" textlink="">
      <xdr:nvSpPr>
        <xdr:cNvPr id="818" name="n_4aveValue【消防施設】&#10;一人当たり面積">
          <a:extLst>
            <a:ext uri="{FF2B5EF4-FFF2-40B4-BE49-F238E27FC236}">
              <a16:creationId xmlns:a16="http://schemas.microsoft.com/office/drawing/2014/main" id="{BCA08E38-E5B7-4BDD-9567-2FA6CD2D3BEF}"/>
            </a:ext>
          </a:extLst>
        </xdr:cNvPr>
        <xdr:cNvSpPr txBox="1"/>
      </xdr:nvSpPr>
      <xdr:spPr>
        <a:xfrm>
          <a:off x="16588817" y="13961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54627</xdr:rowOff>
    </xdr:from>
    <xdr:ext cx="469744" cy="259045"/>
    <xdr:sp macro="" textlink="">
      <xdr:nvSpPr>
        <xdr:cNvPr id="819" name="n_1mainValue【消防施設】&#10;一人当たり面積">
          <a:extLst>
            <a:ext uri="{FF2B5EF4-FFF2-40B4-BE49-F238E27FC236}">
              <a16:creationId xmlns:a16="http://schemas.microsoft.com/office/drawing/2014/main" id="{F3DCB4D2-50F9-4550-BEBF-B45DB40CB605}"/>
            </a:ext>
          </a:extLst>
        </xdr:cNvPr>
        <xdr:cNvSpPr txBox="1"/>
      </xdr:nvSpPr>
      <xdr:spPr>
        <a:xfrm>
          <a:off x="18982132" y="14460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54627</xdr:rowOff>
    </xdr:from>
    <xdr:ext cx="469744" cy="259045"/>
    <xdr:sp macro="" textlink="">
      <xdr:nvSpPr>
        <xdr:cNvPr id="820" name="n_2mainValue【消防施設】&#10;一人当たり面積">
          <a:extLst>
            <a:ext uri="{FF2B5EF4-FFF2-40B4-BE49-F238E27FC236}">
              <a16:creationId xmlns:a16="http://schemas.microsoft.com/office/drawing/2014/main" id="{A42D04B6-E9A7-4356-AFB7-812D70C492A4}"/>
            </a:ext>
          </a:extLst>
        </xdr:cNvPr>
        <xdr:cNvSpPr txBox="1"/>
      </xdr:nvSpPr>
      <xdr:spPr>
        <a:xfrm>
          <a:off x="18182032" y="14460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80027</xdr:rowOff>
    </xdr:from>
    <xdr:ext cx="469744" cy="259045"/>
    <xdr:sp macro="" textlink="">
      <xdr:nvSpPr>
        <xdr:cNvPr id="821" name="n_3mainValue【消防施設】&#10;一人当たり面積">
          <a:extLst>
            <a:ext uri="{FF2B5EF4-FFF2-40B4-BE49-F238E27FC236}">
              <a16:creationId xmlns:a16="http://schemas.microsoft.com/office/drawing/2014/main" id="{71CD234F-4F31-4E38-A0AF-EFD7B3FB6A69}"/>
            </a:ext>
          </a:extLst>
        </xdr:cNvPr>
        <xdr:cNvSpPr txBox="1"/>
      </xdr:nvSpPr>
      <xdr:spPr>
        <a:xfrm>
          <a:off x="17384472" y="14483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80027</xdr:rowOff>
    </xdr:from>
    <xdr:ext cx="469744" cy="259045"/>
    <xdr:sp macro="" textlink="">
      <xdr:nvSpPr>
        <xdr:cNvPr id="822" name="n_4mainValue【消防施設】&#10;一人当たり面積">
          <a:extLst>
            <a:ext uri="{FF2B5EF4-FFF2-40B4-BE49-F238E27FC236}">
              <a16:creationId xmlns:a16="http://schemas.microsoft.com/office/drawing/2014/main" id="{B884FDFB-896A-4B80-874A-52F634DD6CC1}"/>
            </a:ext>
          </a:extLst>
        </xdr:cNvPr>
        <xdr:cNvSpPr txBox="1"/>
      </xdr:nvSpPr>
      <xdr:spPr>
        <a:xfrm>
          <a:off x="16588817" y="14483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23" name="正方形/長方形 822">
          <a:extLst>
            <a:ext uri="{FF2B5EF4-FFF2-40B4-BE49-F238E27FC236}">
              <a16:creationId xmlns:a16="http://schemas.microsoft.com/office/drawing/2014/main" id="{8D169AAB-A854-4B90-A9EB-28F6EF30AD68}"/>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24" name="正方形/長方形 823">
          <a:extLst>
            <a:ext uri="{FF2B5EF4-FFF2-40B4-BE49-F238E27FC236}">
              <a16:creationId xmlns:a16="http://schemas.microsoft.com/office/drawing/2014/main" id="{D47C31A0-6F12-4843-9747-5AEE20AE3E7E}"/>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25" name="正方形/長方形 824">
          <a:extLst>
            <a:ext uri="{FF2B5EF4-FFF2-40B4-BE49-F238E27FC236}">
              <a16:creationId xmlns:a16="http://schemas.microsoft.com/office/drawing/2014/main" id="{B1369AB3-F750-47F9-9618-5C5A7C24C547}"/>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26" name="正方形/長方形 825">
          <a:extLst>
            <a:ext uri="{FF2B5EF4-FFF2-40B4-BE49-F238E27FC236}">
              <a16:creationId xmlns:a16="http://schemas.microsoft.com/office/drawing/2014/main" id="{B443C941-02FD-46E8-AC9C-B4D23FA6D818}"/>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27" name="正方形/長方形 826">
          <a:extLst>
            <a:ext uri="{FF2B5EF4-FFF2-40B4-BE49-F238E27FC236}">
              <a16:creationId xmlns:a16="http://schemas.microsoft.com/office/drawing/2014/main" id="{E66EBD8D-E8D7-4D75-835D-F30145A09C2C}"/>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28" name="正方形/長方形 827">
          <a:extLst>
            <a:ext uri="{FF2B5EF4-FFF2-40B4-BE49-F238E27FC236}">
              <a16:creationId xmlns:a16="http://schemas.microsoft.com/office/drawing/2014/main" id="{13B7A80C-41A0-4F18-81C6-230AA5EC0946}"/>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29" name="正方形/長方形 828">
          <a:extLst>
            <a:ext uri="{FF2B5EF4-FFF2-40B4-BE49-F238E27FC236}">
              <a16:creationId xmlns:a16="http://schemas.microsoft.com/office/drawing/2014/main" id="{4049313F-81A5-4879-9450-91C8515A06CF}"/>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30" name="正方形/長方形 829">
          <a:extLst>
            <a:ext uri="{FF2B5EF4-FFF2-40B4-BE49-F238E27FC236}">
              <a16:creationId xmlns:a16="http://schemas.microsoft.com/office/drawing/2014/main" id="{EC47F351-C58C-462D-A833-2777547EE4B8}"/>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31" name="テキスト ボックス 830">
          <a:extLst>
            <a:ext uri="{FF2B5EF4-FFF2-40B4-BE49-F238E27FC236}">
              <a16:creationId xmlns:a16="http://schemas.microsoft.com/office/drawing/2014/main" id="{92280D53-1AC3-4C76-8CF7-777355B4983E}"/>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32" name="直線コネクタ 831">
          <a:extLst>
            <a:ext uri="{FF2B5EF4-FFF2-40B4-BE49-F238E27FC236}">
              <a16:creationId xmlns:a16="http://schemas.microsoft.com/office/drawing/2014/main" id="{8087E5F4-735E-478D-825C-09E54DF988E4}"/>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33" name="テキスト ボックス 832">
          <a:extLst>
            <a:ext uri="{FF2B5EF4-FFF2-40B4-BE49-F238E27FC236}">
              <a16:creationId xmlns:a16="http://schemas.microsoft.com/office/drawing/2014/main" id="{DC3FA3E0-0DC5-4B93-98CC-9673FCB35B52}"/>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34" name="直線コネクタ 833">
          <a:extLst>
            <a:ext uri="{FF2B5EF4-FFF2-40B4-BE49-F238E27FC236}">
              <a16:creationId xmlns:a16="http://schemas.microsoft.com/office/drawing/2014/main" id="{686F3B6D-6811-4690-A6FF-F503C67E7BAD}"/>
            </a:ext>
          </a:extLst>
        </xdr:cNvPr>
        <xdr:cNvCxnSpPr/>
      </xdr:nvCxnSpPr>
      <xdr:spPr>
        <a:xfrm>
          <a:off x="1120394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35" name="テキスト ボックス 834">
          <a:extLst>
            <a:ext uri="{FF2B5EF4-FFF2-40B4-BE49-F238E27FC236}">
              <a16:creationId xmlns:a16="http://schemas.microsoft.com/office/drawing/2014/main" id="{44578D12-9EFE-41C9-8099-0D07C0DD70EF}"/>
            </a:ext>
          </a:extLst>
        </xdr:cNvPr>
        <xdr:cNvSpPr txBox="1"/>
      </xdr:nvSpPr>
      <xdr:spPr>
        <a:xfrm>
          <a:off x="10801531"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36" name="直線コネクタ 835">
          <a:extLst>
            <a:ext uri="{FF2B5EF4-FFF2-40B4-BE49-F238E27FC236}">
              <a16:creationId xmlns:a16="http://schemas.microsoft.com/office/drawing/2014/main" id="{B98D8CE7-660D-434F-B81A-E99D9F130E92}"/>
            </a:ext>
          </a:extLst>
        </xdr:cNvPr>
        <xdr:cNvCxnSpPr/>
      </xdr:nvCxnSpPr>
      <xdr:spPr>
        <a:xfrm>
          <a:off x="1120394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37" name="テキスト ボックス 836">
          <a:extLst>
            <a:ext uri="{FF2B5EF4-FFF2-40B4-BE49-F238E27FC236}">
              <a16:creationId xmlns:a16="http://schemas.microsoft.com/office/drawing/2014/main" id="{DC91EE0C-D855-49F6-A50C-A9FD21988BE7}"/>
            </a:ext>
          </a:extLst>
        </xdr:cNvPr>
        <xdr:cNvSpPr txBox="1"/>
      </xdr:nvSpPr>
      <xdr:spPr>
        <a:xfrm>
          <a:off x="10842791" y="1814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38" name="直線コネクタ 837">
          <a:extLst>
            <a:ext uri="{FF2B5EF4-FFF2-40B4-BE49-F238E27FC236}">
              <a16:creationId xmlns:a16="http://schemas.microsoft.com/office/drawing/2014/main" id="{664AFE41-A54F-4382-AD22-7AD7534CDEDE}"/>
            </a:ext>
          </a:extLst>
        </xdr:cNvPr>
        <xdr:cNvCxnSpPr/>
      </xdr:nvCxnSpPr>
      <xdr:spPr>
        <a:xfrm>
          <a:off x="1120394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39" name="テキスト ボックス 838">
          <a:extLst>
            <a:ext uri="{FF2B5EF4-FFF2-40B4-BE49-F238E27FC236}">
              <a16:creationId xmlns:a16="http://schemas.microsoft.com/office/drawing/2014/main" id="{13E595F5-1079-4821-808F-864980AD9F30}"/>
            </a:ext>
          </a:extLst>
        </xdr:cNvPr>
        <xdr:cNvSpPr txBox="1"/>
      </xdr:nvSpPr>
      <xdr:spPr>
        <a:xfrm>
          <a:off x="10842791" y="1776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40" name="直線コネクタ 839">
          <a:extLst>
            <a:ext uri="{FF2B5EF4-FFF2-40B4-BE49-F238E27FC236}">
              <a16:creationId xmlns:a16="http://schemas.microsoft.com/office/drawing/2014/main" id="{0E18ED70-A044-4EEB-BED5-68A500B1AAD4}"/>
            </a:ext>
          </a:extLst>
        </xdr:cNvPr>
        <xdr:cNvCxnSpPr/>
      </xdr:nvCxnSpPr>
      <xdr:spPr>
        <a:xfrm>
          <a:off x="1120394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41" name="テキスト ボックス 840">
          <a:extLst>
            <a:ext uri="{FF2B5EF4-FFF2-40B4-BE49-F238E27FC236}">
              <a16:creationId xmlns:a16="http://schemas.microsoft.com/office/drawing/2014/main" id="{FBE8C752-969C-45E7-B1C0-5E624BEFDF30}"/>
            </a:ext>
          </a:extLst>
        </xdr:cNvPr>
        <xdr:cNvSpPr txBox="1"/>
      </xdr:nvSpPr>
      <xdr:spPr>
        <a:xfrm>
          <a:off x="10842791" y="1738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42" name="直線コネクタ 841">
          <a:extLst>
            <a:ext uri="{FF2B5EF4-FFF2-40B4-BE49-F238E27FC236}">
              <a16:creationId xmlns:a16="http://schemas.microsoft.com/office/drawing/2014/main" id="{A63E3503-578E-4C36-9ED9-1DB8858BFC84}"/>
            </a:ext>
          </a:extLst>
        </xdr:cNvPr>
        <xdr:cNvCxnSpPr/>
      </xdr:nvCxnSpPr>
      <xdr:spPr>
        <a:xfrm>
          <a:off x="1120394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843" name="テキスト ボックス 842">
          <a:extLst>
            <a:ext uri="{FF2B5EF4-FFF2-40B4-BE49-F238E27FC236}">
              <a16:creationId xmlns:a16="http://schemas.microsoft.com/office/drawing/2014/main" id="{FC4CA20C-88A4-4A11-B08C-7D989E295C98}"/>
            </a:ext>
          </a:extLst>
        </xdr:cNvPr>
        <xdr:cNvSpPr txBox="1"/>
      </xdr:nvSpPr>
      <xdr:spPr>
        <a:xfrm>
          <a:off x="10842791" y="17000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44" name="直線コネクタ 843">
          <a:extLst>
            <a:ext uri="{FF2B5EF4-FFF2-40B4-BE49-F238E27FC236}">
              <a16:creationId xmlns:a16="http://schemas.microsoft.com/office/drawing/2014/main" id="{434212E2-9561-48A3-A643-F41FD7872738}"/>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845" name="テキスト ボックス 844">
          <a:extLst>
            <a:ext uri="{FF2B5EF4-FFF2-40B4-BE49-F238E27FC236}">
              <a16:creationId xmlns:a16="http://schemas.microsoft.com/office/drawing/2014/main" id="{E770F562-3EF5-4A87-B33D-A3231C5311A8}"/>
            </a:ext>
          </a:extLst>
        </xdr:cNvPr>
        <xdr:cNvSpPr txBox="1"/>
      </xdr:nvSpPr>
      <xdr:spPr>
        <a:xfrm>
          <a:off x="10905006" y="1662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846" name="【庁舎】&#10;有形固定資産減価償却率グラフ枠">
          <a:extLst>
            <a:ext uri="{FF2B5EF4-FFF2-40B4-BE49-F238E27FC236}">
              <a16:creationId xmlns:a16="http://schemas.microsoft.com/office/drawing/2014/main" id="{228D1957-8ADA-46FA-9EA4-74585BB278E2}"/>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19050</xdr:rowOff>
    </xdr:from>
    <xdr:to>
      <xdr:col>85</xdr:col>
      <xdr:colOff>126364</xdr:colOff>
      <xdr:row>107</xdr:row>
      <xdr:rowOff>102870</xdr:rowOff>
    </xdr:to>
    <xdr:cxnSp macro="">
      <xdr:nvCxnSpPr>
        <xdr:cNvPr id="847" name="直線コネクタ 846">
          <a:extLst>
            <a:ext uri="{FF2B5EF4-FFF2-40B4-BE49-F238E27FC236}">
              <a16:creationId xmlns:a16="http://schemas.microsoft.com/office/drawing/2014/main" id="{4AE89E88-E630-4BDD-84A9-DF45207061E5}"/>
            </a:ext>
          </a:extLst>
        </xdr:cNvPr>
        <xdr:cNvCxnSpPr/>
      </xdr:nvCxnSpPr>
      <xdr:spPr>
        <a:xfrm flipV="1">
          <a:off x="14703424" y="17160240"/>
          <a:ext cx="0" cy="1285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106697</xdr:rowOff>
    </xdr:from>
    <xdr:ext cx="405111" cy="259045"/>
    <xdr:sp macro="" textlink="">
      <xdr:nvSpPr>
        <xdr:cNvPr id="848" name="【庁舎】&#10;有形固定資産減価償却率最小値テキスト">
          <a:extLst>
            <a:ext uri="{FF2B5EF4-FFF2-40B4-BE49-F238E27FC236}">
              <a16:creationId xmlns:a16="http://schemas.microsoft.com/office/drawing/2014/main" id="{02A8593C-5DE8-4E81-8313-8A52F29FD1BD}"/>
            </a:ext>
          </a:extLst>
        </xdr:cNvPr>
        <xdr:cNvSpPr txBox="1"/>
      </xdr:nvSpPr>
      <xdr:spPr>
        <a:xfrm>
          <a:off x="14742160" y="18449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102870</xdr:rowOff>
    </xdr:from>
    <xdr:to>
      <xdr:col>86</xdr:col>
      <xdr:colOff>25400</xdr:colOff>
      <xdr:row>107</xdr:row>
      <xdr:rowOff>102870</xdr:rowOff>
    </xdr:to>
    <xdr:cxnSp macro="">
      <xdr:nvCxnSpPr>
        <xdr:cNvPr id="849" name="直線コネクタ 848">
          <a:extLst>
            <a:ext uri="{FF2B5EF4-FFF2-40B4-BE49-F238E27FC236}">
              <a16:creationId xmlns:a16="http://schemas.microsoft.com/office/drawing/2014/main" id="{765F3768-92A1-4A11-AC0C-ADF579996830}"/>
            </a:ext>
          </a:extLst>
        </xdr:cNvPr>
        <xdr:cNvCxnSpPr/>
      </xdr:nvCxnSpPr>
      <xdr:spPr>
        <a:xfrm>
          <a:off x="14611350" y="1844611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137177</xdr:rowOff>
    </xdr:from>
    <xdr:ext cx="405111" cy="259045"/>
    <xdr:sp macro="" textlink="">
      <xdr:nvSpPr>
        <xdr:cNvPr id="850" name="【庁舎】&#10;有形固定資産減価償却率最大値テキスト">
          <a:extLst>
            <a:ext uri="{FF2B5EF4-FFF2-40B4-BE49-F238E27FC236}">
              <a16:creationId xmlns:a16="http://schemas.microsoft.com/office/drawing/2014/main" id="{59B5D5CE-97DA-4A79-A921-A5641AE01A26}"/>
            </a:ext>
          </a:extLst>
        </xdr:cNvPr>
        <xdr:cNvSpPr txBox="1"/>
      </xdr:nvSpPr>
      <xdr:spPr>
        <a:xfrm>
          <a:off x="14742160" y="16935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19050</xdr:rowOff>
    </xdr:from>
    <xdr:to>
      <xdr:col>86</xdr:col>
      <xdr:colOff>25400</xdr:colOff>
      <xdr:row>100</xdr:row>
      <xdr:rowOff>19050</xdr:rowOff>
    </xdr:to>
    <xdr:cxnSp macro="">
      <xdr:nvCxnSpPr>
        <xdr:cNvPr id="851" name="直線コネクタ 850">
          <a:extLst>
            <a:ext uri="{FF2B5EF4-FFF2-40B4-BE49-F238E27FC236}">
              <a16:creationId xmlns:a16="http://schemas.microsoft.com/office/drawing/2014/main" id="{8B1B6E4A-7087-4C0B-B635-3112F724ABD5}"/>
            </a:ext>
          </a:extLst>
        </xdr:cNvPr>
        <xdr:cNvCxnSpPr/>
      </xdr:nvCxnSpPr>
      <xdr:spPr>
        <a:xfrm>
          <a:off x="14611350" y="171602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83838</xdr:rowOff>
    </xdr:from>
    <xdr:ext cx="405111" cy="259045"/>
    <xdr:sp macro="" textlink="">
      <xdr:nvSpPr>
        <xdr:cNvPr id="852" name="【庁舎】&#10;有形固定資産減価償却率平均値テキスト">
          <a:extLst>
            <a:ext uri="{FF2B5EF4-FFF2-40B4-BE49-F238E27FC236}">
              <a16:creationId xmlns:a16="http://schemas.microsoft.com/office/drawing/2014/main" id="{05E9383E-F53D-405C-BC4C-D03D4FDE4E71}"/>
            </a:ext>
          </a:extLst>
        </xdr:cNvPr>
        <xdr:cNvSpPr txBox="1"/>
      </xdr:nvSpPr>
      <xdr:spPr>
        <a:xfrm>
          <a:off x="14742160" y="177450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105411</xdr:rowOff>
    </xdr:from>
    <xdr:to>
      <xdr:col>85</xdr:col>
      <xdr:colOff>177800</xdr:colOff>
      <xdr:row>104</xdr:row>
      <xdr:rowOff>35561</xdr:rowOff>
    </xdr:to>
    <xdr:sp macro="" textlink="">
      <xdr:nvSpPr>
        <xdr:cNvPr id="853" name="フローチャート: 判断 852">
          <a:extLst>
            <a:ext uri="{FF2B5EF4-FFF2-40B4-BE49-F238E27FC236}">
              <a16:creationId xmlns:a16="http://schemas.microsoft.com/office/drawing/2014/main" id="{B98381E4-AB45-446E-8E65-03F275356AC9}"/>
            </a:ext>
          </a:extLst>
        </xdr:cNvPr>
        <xdr:cNvSpPr/>
      </xdr:nvSpPr>
      <xdr:spPr>
        <a:xfrm>
          <a:off x="14649450" y="1776285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113030</xdr:rowOff>
    </xdr:from>
    <xdr:to>
      <xdr:col>81</xdr:col>
      <xdr:colOff>101600</xdr:colOff>
      <xdr:row>104</xdr:row>
      <xdr:rowOff>43180</xdr:rowOff>
    </xdr:to>
    <xdr:sp macro="" textlink="">
      <xdr:nvSpPr>
        <xdr:cNvPr id="854" name="フローチャート: 判断 853">
          <a:extLst>
            <a:ext uri="{FF2B5EF4-FFF2-40B4-BE49-F238E27FC236}">
              <a16:creationId xmlns:a16="http://schemas.microsoft.com/office/drawing/2014/main" id="{0173D03A-32FE-445F-AE7C-FD880C067EE4}"/>
            </a:ext>
          </a:extLst>
        </xdr:cNvPr>
        <xdr:cNvSpPr/>
      </xdr:nvSpPr>
      <xdr:spPr>
        <a:xfrm>
          <a:off x="13887450" y="1777238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101600</xdr:rowOff>
    </xdr:from>
    <xdr:to>
      <xdr:col>76</xdr:col>
      <xdr:colOff>165100</xdr:colOff>
      <xdr:row>104</xdr:row>
      <xdr:rowOff>31750</xdr:rowOff>
    </xdr:to>
    <xdr:sp macro="" textlink="">
      <xdr:nvSpPr>
        <xdr:cNvPr id="855" name="フローチャート: 判断 854">
          <a:extLst>
            <a:ext uri="{FF2B5EF4-FFF2-40B4-BE49-F238E27FC236}">
              <a16:creationId xmlns:a16="http://schemas.microsoft.com/office/drawing/2014/main" id="{C1759430-F844-472E-95FD-97EEB23DD417}"/>
            </a:ext>
          </a:extLst>
        </xdr:cNvPr>
        <xdr:cNvSpPr/>
      </xdr:nvSpPr>
      <xdr:spPr>
        <a:xfrm>
          <a:off x="13089890" y="1775714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73025</xdr:rowOff>
    </xdr:from>
    <xdr:to>
      <xdr:col>72</xdr:col>
      <xdr:colOff>38100</xdr:colOff>
      <xdr:row>104</xdr:row>
      <xdr:rowOff>3175</xdr:rowOff>
    </xdr:to>
    <xdr:sp macro="" textlink="">
      <xdr:nvSpPr>
        <xdr:cNvPr id="856" name="フローチャート: 判断 855">
          <a:extLst>
            <a:ext uri="{FF2B5EF4-FFF2-40B4-BE49-F238E27FC236}">
              <a16:creationId xmlns:a16="http://schemas.microsoft.com/office/drawing/2014/main" id="{9E8DDA3C-8147-4D1E-9A2B-BF340F9C934E}"/>
            </a:ext>
          </a:extLst>
        </xdr:cNvPr>
        <xdr:cNvSpPr/>
      </xdr:nvSpPr>
      <xdr:spPr>
        <a:xfrm>
          <a:off x="12303760" y="1773237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46355</xdr:rowOff>
    </xdr:from>
    <xdr:to>
      <xdr:col>67</xdr:col>
      <xdr:colOff>101600</xdr:colOff>
      <xdr:row>103</xdr:row>
      <xdr:rowOff>147955</xdr:rowOff>
    </xdr:to>
    <xdr:sp macro="" textlink="">
      <xdr:nvSpPr>
        <xdr:cNvPr id="857" name="フローチャート: 判断 856">
          <a:extLst>
            <a:ext uri="{FF2B5EF4-FFF2-40B4-BE49-F238E27FC236}">
              <a16:creationId xmlns:a16="http://schemas.microsoft.com/office/drawing/2014/main" id="{4090D826-A8D6-4BF2-85BF-C6E34A8AFFE1}"/>
            </a:ext>
          </a:extLst>
        </xdr:cNvPr>
        <xdr:cNvSpPr/>
      </xdr:nvSpPr>
      <xdr:spPr>
        <a:xfrm>
          <a:off x="11487150" y="1770761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58" name="テキスト ボックス 857">
          <a:extLst>
            <a:ext uri="{FF2B5EF4-FFF2-40B4-BE49-F238E27FC236}">
              <a16:creationId xmlns:a16="http://schemas.microsoft.com/office/drawing/2014/main" id="{33759AEF-F591-4E7E-89B0-6465AE9E3938}"/>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59" name="テキスト ボックス 858">
          <a:extLst>
            <a:ext uri="{FF2B5EF4-FFF2-40B4-BE49-F238E27FC236}">
              <a16:creationId xmlns:a16="http://schemas.microsoft.com/office/drawing/2014/main" id="{4E6BE9C7-3B08-4240-876C-DDC9B7A74B50}"/>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60" name="テキスト ボックス 859">
          <a:extLst>
            <a:ext uri="{FF2B5EF4-FFF2-40B4-BE49-F238E27FC236}">
              <a16:creationId xmlns:a16="http://schemas.microsoft.com/office/drawing/2014/main" id="{5BCB15A2-4959-4920-BE40-051D8D48ADF8}"/>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61" name="テキスト ボックス 860">
          <a:extLst>
            <a:ext uri="{FF2B5EF4-FFF2-40B4-BE49-F238E27FC236}">
              <a16:creationId xmlns:a16="http://schemas.microsoft.com/office/drawing/2014/main" id="{676664C2-8CB4-429C-859E-F3409349C9CC}"/>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62" name="テキスト ボックス 861">
          <a:extLst>
            <a:ext uri="{FF2B5EF4-FFF2-40B4-BE49-F238E27FC236}">
              <a16:creationId xmlns:a16="http://schemas.microsoft.com/office/drawing/2014/main" id="{094EC4DB-8FD0-4541-AA20-1E1E0B50764F}"/>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90170</xdr:rowOff>
    </xdr:from>
    <xdr:to>
      <xdr:col>85</xdr:col>
      <xdr:colOff>177800</xdr:colOff>
      <xdr:row>104</xdr:row>
      <xdr:rowOff>20320</xdr:rowOff>
    </xdr:to>
    <xdr:sp macro="" textlink="">
      <xdr:nvSpPr>
        <xdr:cNvPr id="863" name="楕円 862">
          <a:extLst>
            <a:ext uri="{FF2B5EF4-FFF2-40B4-BE49-F238E27FC236}">
              <a16:creationId xmlns:a16="http://schemas.microsoft.com/office/drawing/2014/main" id="{82BEB2DF-D2DA-4B93-A688-43148E04841B}"/>
            </a:ext>
          </a:extLst>
        </xdr:cNvPr>
        <xdr:cNvSpPr/>
      </xdr:nvSpPr>
      <xdr:spPr>
        <a:xfrm>
          <a:off x="14649450" y="1775333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102</xdr:row>
      <xdr:rowOff>113047</xdr:rowOff>
    </xdr:from>
    <xdr:ext cx="405111" cy="259045"/>
    <xdr:sp macro="" textlink="">
      <xdr:nvSpPr>
        <xdr:cNvPr id="864" name="【庁舎】&#10;有形固定資産減価償却率該当値テキスト">
          <a:extLst>
            <a:ext uri="{FF2B5EF4-FFF2-40B4-BE49-F238E27FC236}">
              <a16:creationId xmlns:a16="http://schemas.microsoft.com/office/drawing/2014/main" id="{AA291056-A6B6-4502-BAE1-2E7A48C4118C}"/>
            </a:ext>
          </a:extLst>
        </xdr:cNvPr>
        <xdr:cNvSpPr txBox="1"/>
      </xdr:nvSpPr>
      <xdr:spPr>
        <a:xfrm>
          <a:off x="14742160" y="17600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133986</xdr:rowOff>
    </xdr:from>
    <xdr:to>
      <xdr:col>81</xdr:col>
      <xdr:colOff>101600</xdr:colOff>
      <xdr:row>104</xdr:row>
      <xdr:rowOff>64136</xdr:rowOff>
    </xdr:to>
    <xdr:sp macro="" textlink="">
      <xdr:nvSpPr>
        <xdr:cNvPr id="865" name="楕円 864">
          <a:extLst>
            <a:ext uri="{FF2B5EF4-FFF2-40B4-BE49-F238E27FC236}">
              <a16:creationId xmlns:a16="http://schemas.microsoft.com/office/drawing/2014/main" id="{2C1978BA-1446-422D-B240-E6958A798361}"/>
            </a:ext>
          </a:extLst>
        </xdr:cNvPr>
        <xdr:cNvSpPr/>
      </xdr:nvSpPr>
      <xdr:spPr>
        <a:xfrm>
          <a:off x="13887450" y="17789526"/>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140970</xdr:rowOff>
    </xdr:from>
    <xdr:to>
      <xdr:col>85</xdr:col>
      <xdr:colOff>127000</xdr:colOff>
      <xdr:row>104</xdr:row>
      <xdr:rowOff>13336</xdr:rowOff>
    </xdr:to>
    <xdr:cxnSp macro="">
      <xdr:nvCxnSpPr>
        <xdr:cNvPr id="866" name="直線コネクタ 865">
          <a:extLst>
            <a:ext uri="{FF2B5EF4-FFF2-40B4-BE49-F238E27FC236}">
              <a16:creationId xmlns:a16="http://schemas.microsoft.com/office/drawing/2014/main" id="{509CB355-6B47-494D-BCC8-314E1B5E13CA}"/>
            </a:ext>
          </a:extLst>
        </xdr:cNvPr>
        <xdr:cNvCxnSpPr/>
      </xdr:nvCxnSpPr>
      <xdr:spPr>
        <a:xfrm flipV="1">
          <a:off x="13942060" y="17798415"/>
          <a:ext cx="762000" cy="49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101600</xdr:rowOff>
    </xdr:from>
    <xdr:to>
      <xdr:col>76</xdr:col>
      <xdr:colOff>165100</xdr:colOff>
      <xdr:row>104</xdr:row>
      <xdr:rowOff>31750</xdr:rowOff>
    </xdr:to>
    <xdr:sp macro="" textlink="">
      <xdr:nvSpPr>
        <xdr:cNvPr id="867" name="楕円 866">
          <a:extLst>
            <a:ext uri="{FF2B5EF4-FFF2-40B4-BE49-F238E27FC236}">
              <a16:creationId xmlns:a16="http://schemas.microsoft.com/office/drawing/2014/main" id="{2DDF4BA4-899E-4515-8B19-ACFC743C5F48}"/>
            </a:ext>
          </a:extLst>
        </xdr:cNvPr>
        <xdr:cNvSpPr/>
      </xdr:nvSpPr>
      <xdr:spPr>
        <a:xfrm>
          <a:off x="13089890" y="1775714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152400</xdr:rowOff>
    </xdr:from>
    <xdr:to>
      <xdr:col>81</xdr:col>
      <xdr:colOff>50800</xdr:colOff>
      <xdr:row>104</xdr:row>
      <xdr:rowOff>13336</xdr:rowOff>
    </xdr:to>
    <xdr:cxnSp macro="">
      <xdr:nvCxnSpPr>
        <xdr:cNvPr id="868" name="直線コネクタ 867">
          <a:extLst>
            <a:ext uri="{FF2B5EF4-FFF2-40B4-BE49-F238E27FC236}">
              <a16:creationId xmlns:a16="http://schemas.microsoft.com/office/drawing/2014/main" id="{90D2AFA0-2F15-4BE0-A34D-AB9FC754ADEC}"/>
            </a:ext>
          </a:extLst>
        </xdr:cNvPr>
        <xdr:cNvCxnSpPr/>
      </xdr:nvCxnSpPr>
      <xdr:spPr>
        <a:xfrm>
          <a:off x="13144500" y="17811750"/>
          <a:ext cx="797560" cy="36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59689</xdr:rowOff>
    </xdr:from>
    <xdr:to>
      <xdr:col>72</xdr:col>
      <xdr:colOff>38100</xdr:colOff>
      <xdr:row>105</xdr:row>
      <xdr:rowOff>161289</xdr:rowOff>
    </xdr:to>
    <xdr:sp macro="" textlink="">
      <xdr:nvSpPr>
        <xdr:cNvPr id="869" name="楕円 868">
          <a:extLst>
            <a:ext uri="{FF2B5EF4-FFF2-40B4-BE49-F238E27FC236}">
              <a16:creationId xmlns:a16="http://schemas.microsoft.com/office/drawing/2014/main" id="{3F4E8F85-8B15-4F8E-BB08-CBE33E478B0E}"/>
            </a:ext>
          </a:extLst>
        </xdr:cNvPr>
        <xdr:cNvSpPr/>
      </xdr:nvSpPr>
      <xdr:spPr>
        <a:xfrm>
          <a:off x="12303760" y="18058129"/>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152400</xdr:rowOff>
    </xdr:from>
    <xdr:to>
      <xdr:col>76</xdr:col>
      <xdr:colOff>114300</xdr:colOff>
      <xdr:row>105</xdr:row>
      <xdr:rowOff>110489</xdr:rowOff>
    </xdr:to>
    <xdr:cxnSp macro="">
      <xdr:nvCxnSpPr>
        <xdr:cNvPr id="870" name="直線コネクタ 869">
          <a:extLst>
            <a:ext uri="{FF2B5EF4-FFF2-40B4-BE49-F238E27FC236}">
              <a16:creationId xmlns:a16="http://schemas.microsoft.com/office/drawing/2014/main" id="{064B6D69-4DC8-4B27-86C8-F76BCBE55856}"/>
            </a:ext>
          </a:extLst>
        </xdr:cNvPr>
        <xdr:cNvCxnSpPr/>
      </xdr:nvCxnSpPr>
      <xdr:spPr>
        <a:xfrm flipV="1">
          <a:off x="12346940" y="17811750"/>
          <a:ext cx="797560" cy="299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42545</xdr:rowOff>
    </xdr:from>
    <xdr:to>
      <xdr:col>67</xdr:col>
      <xdr:colOff>101600</xdr:colOff>
      <xdr:row>105</xdr:row>
      <xdr:rowOff>144145</xdr:rowOff>
    </xdr:to>
    <xdr:sp macro="" textlink="">
      <xdr:nvSpPr>
        <xdr:cNvPr id="871" name="楕円 870">
          <a:extLst>
            <a:ext uri="{FF2B5EF4-FFF2-40B4-BE49-F238E27FC236}">
              <a16:creationId xmlns:a16="http://schemas.microsoft.com/office/drawing/2014/main" id="{02F29AED-FFBC-48A8-8886-8D5AE404E6A7}"/>
            </a:ext>
          </a:extLst>
        </xdr:cNvPr>
        <xdr:cNvSpPr/>
      </xdr:nvSpPr>
      <xdr:spPr>
        <a:xfrm>
          <a:off x="11487150" y="18046700"/>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93345</xdr:rowOff>
    </xdr:from>
    <xdr:to>
      <xdr:col>71</xdr:col>
      <xdr:colOff>177800</xdr:colOff>
      <xdr:row>105</xdr:row>
      <xdr:rowOff>110489</xdr:rowOff>
    </xdr:to>
    <xdr:cxnSp macro="">
      <xdr:nvCxnSpPr>
        <xdr:cNvPr id="872" name="直線コネクタ 871">
          <a:extLst>
            <a:ext uri="{FF2B5EF4-FFF2-40B4-BE49-F238E27FC236}">
              <a16:creationId xmlns:a16="http://schemas.microsoft.com/office/drawing/2014/main" id="{28B6AC0F-AEA2-4888-BE06-893918FFAFCC}"/>
            </a:ext>
          </a:extLst>
        </xdr:cNvPr>
        <xdr:cNvCxnSpPr/>
      </xdr:nvCxnSpPr>
      <xdr:spPr>
        <a:xfrm>
          <a:off x="11541760" y="18099405"/>
          <a:ext cx="805180" cy="11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59707</xdr:rowOff>
    </xdr:from>
    <xdr:ext cx="405111" cy="259045"/>
    <xdr:sp macro="" textlink="">
      <xdr:nvSpPr>
        <xdr:cNvPr id="873" name="n_1aveValue【庁舎】&#10;有形固定資産減価償却率">
          <a:extLst>
            <a:ext uri="{FF2B5EF4-FFF2-40B4-BE49-F238E27FC236}">
              <a16:creationId xmlns:a16="http://schemas.microsoft.com/office/drawing/2014/main" id="{50603167-304F-4E04-A1BF-0430AF2EC527}"/>
            </a:ext>
          </a:extLst>
        </xdr:cNvPr>
        <xdr:cNvSpPr txBox="1"/>
      </xdr:nvSpPr>
      <xdr:spPr>
        <a:xfrm>
          <a:off x="13738234" y="1754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22877</xdr:rowOff>
    </xdr:from>
    <xdr:ext cx="405111" cy="259045"/>
    <xdr:sp macro="" textlink="">
      <xdr:nvSpPr>
        <xdr:cNvPr id="874" name="n_2aveValue【庁舎】&#10;有形固定資産減価償却率">
          <a:extLst>
            <a:ext uri="{FF2B5EF4-FFF2-40B4-BE49-F238E27FC236}">
              <a16:creationId xmlns:a16="http://schemas.microsoft.com/office/drawing/2014/main" id="{5EAE1C6B-C6D9-4D73-A805-52BFB9EAEC24}"/>
            </a:ext>
          </a:extLst>
        </xdr:cNvPr>
        <xdr:cNvSpPr txBox="1"/>
      </xdr:nvSpPr>
      <xdr:spPr>
        <a:xfrm>
          <a:off x="12957184" y="17849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19702</xdr:rowOff>
    </xdr:from>
    <xdr:ext cx="405111" cy="259045"/>
    <xdr:sp macro="" textlink="">
      <xdr:nvSpPr>
        <xdr:cNvPr id="875" name="n_3aveValue【庁舎】&#10;有形固定資産減価償却率">
          <a:extLst>
            <a:ext uri="{FF2B5EF4-FFF2-40B4-BE49-F238E27FC236}">
              <a16:creationId xmlns:a16="http://schemas.microsoft.com/office/drawing/2014/main" id="{B0C59242-81B2-4F33-A3A0-92D05E5A1083}"/>
            </a:ext>
          </a:extLst>
        </xdr:cNvPr>
        <xdr:cNvSpPr txBox="1"/>
      </xdr:nvSpPr>
      <xdr:spPr>
        <a:xfrm>
          <a:off x="12171054" y="17503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101</xdr:row>
      <xdr:rowOff>164482</xdr:rowOff>
    </xdr:from>
    <xdr:ext cx="405111" cy="259045"/>
    <xdr:sp macro="" textlink="">
      <xdr:nvSpPr>
        <xdr:cNvPr id="876" name="n_4aveValue【庁舎】&#10;有形固定資産減価償却率">
          <a:extLst>
            <a:ext uri="{FF2B5EF4-FFF2-40B4-BE49-F238E27FC236}">
              <a16:creationId xmlns:a16="http://schemas.microsoft.com/office/drawing/2014/main" id="{3DE7D4B1-1E88-4B46-BEE3-7272869A2779}"/>
            </a:ext>
          </a:extLst>
        </xdr:cNvPr>
        <xdr:cNvSpPr txBox="1"/>
      </xdr:nvSpPr>
      <xdr:spPr>
        <a:xfrm>
          <a:off x="11354444" y="17484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104</xdr:row>
      <xdr:rowOff>55263</xdr:rowOff>
    </xdr:from>
    <xdr:ext cx="405111" cy="259045"/>
    <xdr:sp macro="" textlink="">
      <xdr:nvSpPr>
        <xdr:cNvPr id="877" name="n_1mainValue【庁舎】&#10;有形固定資産減価償却率">
          <a:extLst>
            <a:ext uri="{FF2B5EF4-FFF2-40B4-BE49-F238E27FC236}">
              <a16:creationId xmlns:a16="http://schemas.microsoft.com/office/drawing/2014/main" id="{5108DE53-C2DA-4FF4-8FEE-245B3E589BA4}"/>
            </a:ext>
          </a:extLst>
        </xdr:cNvPr>
        <xdr:cNvSpPr txBox="1"/>
      </xdr:nvSpPr>
      <xdr:spPr>
        <a:xfrm>
          <a:off x="13738234" y="178898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48277</xdr:rowOff>
    </xdr:from>
    <xdr:ext cx="405111" cy="259045"/>
    <xdr:sp macro="" textlink="">
      <xdr:nvSpPr>
        <xdr:cNvPr id="878" name="n_2mainValue【庁舎】&#10;有形固定資産減価償却率">
          <a:extLst>
            <a:ext uri="{FF2B5EF4-FFF2-40B4-BE49-F238E27FC236}">
              <a16:creationId xmlns:a16="http://schemas.microsoft.com/office/drawing/2014/main" id="{15DA42D4-6FD3-445F-8BA9-E84E04BA2997}"/>
            </a:ext>
          </a:extLst>
        </xdr:cNvPr>
        <xdr:cNvSpPr txBox="1"/>
      </xdr:nvSpPr>
      <xdr:spPr>
        <a:xfrm>
          <a:off x="12957184" y="17538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152416</xdr:rowOff>
    </xdr:from>
    <xdr:ext cx="405111" cy="259045"/>
    <xdr:sp macro="" textlink="">
      <xdr:nvSpPr>
        <xdr:cNvPr id="879" name="n_3mainValue【庁舎】&#10;有形固定資産減価償却率">
          <a:extLst>
            <a:ext uri="{FF2B5EF4-FFF2-40B4-BE49-F238E27FC236}">
              <a16:creationId xmlns:a16="http://schemas.microsoft.com/office/drawing/2014/main" id="{36FAE147-6053-4B1B-A191-A9FCDB99866D}"/>
            </a:ext>
          </a:extLst>
        </xdr:cNvPr>
        <xdr:cNvSpPr txBox="1"/>
      </xdr:nvSpPr>
      <xdr:spPr>
        <a:xfrm>
          <a:off x="12171054" y="18154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135272</xdr:rowOff>
    </xdr:from>
    <xdr:ext cx="405111" cy="259045"/>
    <xdr:sp macro="" textlink="">
      <xdr:nvSpPr>
        <xdr:cNvPr id="880" name="n_4mainValue【庁舎】&#10;有形固定資産減価償却率">
          <a:extLst>
            <a:ext uri="{FF2B5EF4-FFF2-40B4-BE49-F238E27FC236}">
              <a16:creationId xmlns:a16="http://schemas.microsoft.com/office/drawing/2014/main" id="{50311798-A15A-4662-B26E-BE1EE6688B8F}"/>
            </a:ext>
          </a:extLst>
        </xdr:cNvPr>
        <xdr:cNvSpPr txBox="1"/>
      </xdr:nvSpPr>
      <xdr:spPr>
        <a:xfrm>
          <a:off x="11354444" y="18133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81" name="正方形/長方形 880">
          <a:extLst>
            <a:ext uri="{FF2B5EF4-FFF2-40B4-BE49-F238E27FC236}">
              <a16:creationId xmlns:a16="http://schemas.microsoft.com/office/drawing/2014/main" id="{BFF230BA-79B0-4DB9-B265-43F0D2B9B8AC}"/>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82" name="正方形/長方形 881">
          <a:extLst>
            <a:ext uri="{FF2B5EF4-FFF2-40B4-BE49-F238E27FC236}">
              <a16:creationId xmlns:a16="http://schemas.microsoft.com/office/drawing/2014/main" id="{F381932E-4559-4CFA-9F71-F31E2941012D}"/>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83" name="正方形/長方形 882">
          <a:extLst>
            <a:ext uri="{FF2B5EF4-FFF2-40B4-BE49-F238E27FC236}">
              <a16:creationId xmlns:a16="http://schemas.microsoft.com/office/drawing/2014/main" id="{C176371A-900B-4F03-9384-3735B5343576}"/>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84" name="正方形/長方形 883">
          <a:extLst>
            <a:ext uri="{FF2B5EF4-FFF2-40B4-BE49-F238E27FC236}">
              <a16:creationId xmlns:a16="http://schemas.microsoft.com/office/drawing/2014/main" id="{B53E82DE-5A3D-4251-B4A4-F71B49728197}"/>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85" name="正方形/長方形 884">
          <a:extLst>
            <a:ext uri="{FF2B5EF4-FFF2-40B4-BE49-F238E27FC236}">
              <a16:creationId xmlns:a16="http://schemas.microsoft.com/office/drawing/2014/main" id="{D0FD98E5-9CC3-4E39-A780-6D3EF5841C82}"/>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86" name="正方形/長方形 885">
          <a:extLst>
            <a:ext uri="{FF2B5EF4-FFF2-40B4-BE49-F238E27FC236}">
              <a16:creationId xmlns:a16="http://schemas.microsoft.com/office/drawing/2014/main" id="{8F153A4A-F2F5-47C0-B4B1-3ED687AEA4D2}"/>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大阪府平均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87" name="正方形/長方形 886">
          <a:extLst>
            <a:ext uri="{FF2B5EF4-FFF2-40B4-BE49-F238E27FC236}">
              <a16:creationId xmlns:a16="http://schemas.microsoft.com/office/drawing/2014/main" id="{FFA82D7E-690C-4527-9036-E1A9101E148A}"/>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88" name="正方形/長方形 887">
          <a:extLst>
            <a:ext uri="{FF2B5EF4-FFF2-40B4-BE49-F238E27FC236}">
              <a16:creationId xmlns:a16="http://schemas.microsoft.com/office/drawing/2014/main" id="{9CAB705E-4568-4575-BFE6-350D6D941A0C}"/>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89" name="テキスト ボックス 888">
          <a:extLst>
            <a:ext uri="{FF2B5EF4-FFF2-40B4-BE49-F238E27FC236}">
              <a16:creationId xmlns:a16="http://schemas.microsoft.com/office/drawing/2014/main" id="{823AD477-0325-49B6-BBF7-F47C9AB5E2FD}"/>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90" name="直線コネクタ 889">
          <a:extLst>
            <a:ext uri="{FF2B5EF4-FFF2-40B4-BE49-F238E27FC236}">
              <a16:creationId xmlns:a16="http://schemas.microsoft.com/office/drawing/2014/main" id="{97AF95A6-630F-4D68-AB2A-3A01C0C10F99}"/>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91" name="直線コネクタ 890">
          <a:extLst>
            <a:ext uri="{FF2B5EF4-FFF2-40B4-BE49-F238E27FC236}">
              <a16:creationId xmlns:a16="http://schemas.microsoft.com/office/drawing/2014/main" id="{01FC9A6E-EF56-4DF9-8E56-2F260A14F817}"/>
            </a:ext>
          </a:extLst>
        </xdr:cNvPr>
        <xdr:cNvCxnSpPr/>
      </xdr:nvCxnSpPr>
      <xdr:spPr>
        <a:xfrm>
          <a:off x="164592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92" name="テキスト ボックス 891">
          <a:extLst>
            <a:ext uri="{FF2B5EF4-FFF2-40B4-BE49-F238E27FC236}">
              <a16:creationId xmlns:a16="http://schemas.microsoft.com/office/drawing/2014/main" id="{63682BE9-A554-4E68-9D87-3992943C3D3D}"/>
            </a:ext>
          </a:extLst>
        </xdr:cNvPr>
        <xdr:cNvSpPr txBox="1"/>
      </xdr:nvSpPr>
      <xdr:spPr>
        <a:xfrm>
          <a:off x="160472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93" name="直線コネクタ 892">
          <a:extLst>
            <a:ext uri="{FF2B5EF4-FFF2-40B4-BE49-F238E27FC236}">
              <a16:creationId xmlns:a16="http://schemas.microsoft.com/office/drawing/2014/main" id="{2880032A-1096-4EDB-AFFE-688FB9CF559E}"/>
            </a:ext>
          </a:extLst>
        </xdr:cNvPr>
        <xdr:cNvCxnSpPr/>
      </xdr:nvCxnSpPr>
      <xdr:spPr>
        <a:xfrm>
          <a:off x="164592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94" name="テキスト ボックス 893">
          <a:extLst>
            <a:ext uri="{FF2B5EF4-FFF2-40B4-BE49-F238E27FC236}">
              <a16:creationId xmlns:a16="http://schemas.microsoft.com/office/drawing/2014/main" id="{0A9A47CF-D10A-4DCC-AE83-B106AE6966B3}"/>
            </a:ext>
          </a:extLst>
        </xdr:cNvPr>
        <xdr:cNvSpPr txBox="1"/>
      </xdr:nvSpPr>
      <xdr:spPr>
        <a:xfrm>
          <a:off x="16047266"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95" name="直線コネクタ 894">
          <a:extLst>
            <a:ext uri="{FF2B5EF4-FFF2-40B4-BE49-F238E27FC236}">
              <a16:creationId xmlns:a16="http://schemas.microsoft.com/office/drawing/2014/main" id="{23D79296-B804-4FA2-A1A4-7E9A65AD04F4}"/>
            </a:ext>
          </a:extLst>
        </xdr:cNvPr>
        <xdr:cNvCxnSpPr/>
      </xdr:nvCxnSpPr>
      <xdr:spPr>
        <a:xfrm>
          <a:off x="164592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96" name="テキスト ボックス 895">
          <a:extLst>
            <a:ext uri="{FF2B5EF4-FFF2-40B4-BE49-F238E27FC236}">
              <a16:creationId xmlns:a16="http://schemas.microsoft.com/office/drawing/2014/main" id="{7509F5A1-0241-4851-B32A-4A82692B4EDE}"/>
            </a:ext>
          </a:extLst>
        </xdr:cNvPr>
        <xdr:cNvSpPr txBox="1"/>
      </xdr:nvSpPr>
      <xdr:spPr>
        <a:xfrm>
          <a:off x="16047266"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97" name="直線コネクタ 896">
          <a:extLst>
            <a:ext uri="{FF2B5EF4-FFF2-40B4-BE49-F238E27FC236}">
              <a16:creationId xmlns:a16="http://schemas.microsoft.com/office/drawing/2014/main" id="{B8BCB6FC-D216-4E6F-AD21-BC231AFA2D91}"/>
            </a:ext>
          </a:extLst>
        </xdr:cNvPr>
        <xdr:cNvCxnSpPr/>
      </xdr:nvCxnSpPr>
      <xdr:spPr>
        <a:xfrm>
          <a:off x="164592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98" name="テキスト ボックス 897">
          <a:extLst>
            <a:ext uri="{FF2B5EF4-FFF2-40B4-BE49-F238E27FC236}">
              <a16:creationId xmlns:a16="http://schemas.microsoft.com/office/drawing/2014/main" id="{B41D7722-DF34-43F4-B36A-C9D02EC1F936}"/>
            </a:ext>
          </a:extLst>
        </xdr:cNvPr>
        <xdr:cNvSpPr txBox="1"/>
      </xdr:nvSpPr>
      <xdr:spPr>
        <a:xfrm>
          <a:off x="16047266" y="1738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99" name="直線コネクタ 898">
          <a:extLst>
            <a:ext uri="{FF2B5EF4-FFF2-40B4-BE49-F238E27FC236}">
              <a16:creationId xmlns:a16="http://schemas.microsoft.com/office/drawing/2014/main" id="{847448CE-B187-459A-BDA0-FFA88121A65B}"/>
            </a:ext>
          </a:extLst>
        </xdr:cNvPr>
        <xdr:cNvCxnSpPr/>
      </xdr:nvCxnSpPr>
      <xdr:spPr>
        <a:xfrm>
          <a:off x="164592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900" name="テキスト ボックス 899">
          <a:extLst>
            <a:ext uri="{FF2B5EF4-FFF2-40B4-BE49-F238E27FC236}">
              <a16:creationId xmlns:a16="http://schemas.microsoft.com/office/drawing/2014/main" id="{EADFB076-18A5-4F18-A89A-8A4B8C3C1AFD}"/>
            </a:ext>
          </a:extLst>
        </xdr:cNvPr>
        <xdr:cNvSpPr txBox="1"/>
      </xdr:nvSpPr>
      <xdr:spPr>
        <a:xfrm>
          <a:off x="16047266" y="17000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01" name="直線コネクタ 900">
          <a:extLst>
            <a:ext uri="{FF2B5EF4-FFF2-40B4-BE49-F238E27FC236}">
              <a16:creationId xmlns:a16="http://schemas.microsoft.com/office/drawing/2014/main" id="{45484BB0-54DE-4C69-959A-966E50D76E0E}"/>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02" name="テキスト ボックス 901">
          <a:extLst>
            <a:ext uri="{FF2B5EF4-FFF2-40B4-BE49-F238E27FC236}">
              <a16:creationId xmlns:a16="http://schemas.microsoft.com/office/drawing/2014/main" id="{E8CDEA1C-B6B8-441C-813F-23DBC116D4F6}"/>
            </a:ext>
          </a:extLst>
        </xdr:cNvPr>
        <xdr:cNvSpPr txBox="1"/>
      </xdr:nvSpPr>
      <xdr:spPr>
        <a:xfrm>
          <a:off x="16047266"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03" name="【庁舎】&#10;一人当たり面積グラフ枠">
          <a:extLst>
            <a:ext uri="{FF2B5EF4-FFF2-40B4-BE49-F238E27FC236}">
              <a16:creationId xmlns:a16="http://schemas.microsoft.com/office/drawing/2014/main" id="{C94709E3-48A5-42DC-B5A8-5E7F010C4BC3}"/>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140970</xdr:rowOff>
    </xdr:from>
    <xdr:to>
      <xdr:col>116</xdr:col>
      <xdr:colOff>62864</xdr:colOff>
      <xdr:row>107</xdr:row>
      <xdr:rowOff>57150</xdr:rowOff>
    </xdr:to>
    <xdr:cxnSp macro="">
      <xdr:nvCxnSpPr>
        <xdr:cNvPr id="904" name="直線コネクタ 903">
          <a:extLst>
            <a:ext uri="{FF2B5EF4-FFF2-40B4-BE49-F238E27FC236}">
              <a16:creationId xmlns:a16="http://schemas.microsoft.com/office/drawing/2014/main" id="{88452248-C1E3-4CA3-B602-BAD6E28A83D4}"/>
            </a:ext>
          </a:extLst>
        </xdr:cNvPr>
        <xdr:cNvCxnSpPr/>
      </xdr:nvCxnSpPr>
      <xdr:spPr>
        <a:xfrm flipV="1">
          <a:off x="19947254" y="17284065"/>
          <a:ext cx="0" cy="1114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60977</xdr:rowOff>
    </xdr:from>
    <xdr:ext cx="469744" cy="259045"/>
    <xdr:sp macro="" textlink="">
      <xdr:nvSpPr>
        <xdr:cNvPr id="905" name="【庁舎】&#10;一人当たり面積最小値テキスト">
          <a:extLst>
            <a:ext uri="{FF2B5EF4-FFF2-40B4-BE49-F238E27FC236}">
              <a16:creationId xmlns:a16="http://schemas.microsoft.com/office/drawing/2014/main" id="{D6F188CB-D8D8-48E6-889A-C500EF2B90EB}"/>
            </a:ext>
          </a:extLst>
        </xdr:cNvPr>
        <xdr:cNvSpPr txBox="1"/>
      </xdr:nvSpPr>
      <xdr:spPr>
        <a:xfrm>
          <a:off x="19985990" y="18402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57150</xdr:rowOff>
    </xdr:from>
    <xdr:to>
      <xdr:col>116</xdr:col>
      <xdr:colOff>152400</xdr:colOff>
      <xdr:row>107</xdr:row>
      <xdr:rowOff>57150</xdr:rowOff>
    </xdr:to>
    <xdr:cxnSp macro="">
      <xdr:nvCxnSpPr>
        <xdr:cNvPr id="906" name="直線コネクタ 905">
          <a:extLst>
            <a:ext uri="{FF2B5EF4-FFF2-40B4-BE49-F238E27FC236}">
              <a16:creationId xmlns:a16="http://schemas.microsoft.com/office/drawing/2014/main" id="{82E042AE-7180-49CE-B59D-598E344945A0}"/>
            </a:ext>
          </a:extLst>
        </xdr:cNvPr>
        <xdr:cNvCxnSpPr/>
      </xdr:nvCxnSpPr>
      <xdr:spPr>
        <a:xfrm>
          <a:off x="19885660" y="183984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87647</xdr:rowOff>
    </xdr:from>
    <xdr:ext cx="469744" cy="259045"/>
    <xdr:sp macro="" textlink="">
      <xdr:nvSpPr>
        <xdr:cNvPr id="907" name="【庁舎】&#10;一人当たり面積最大値テキスト">
          <a:extLst>
            <a:ext uri="{FF2B5EF4-FFF2-40B4-BE49-F238E27FC236}">
              <a16:creationId xmlns:a16="http://schemas.microsoft.com/office/drawing/2014/main" id="{608EC921-0B06-438A-86D0-0EF754945006}"/>
            </a:ext>
          </a:extLst>
        </xdr:cNvPr>
        <xdr:cNvSpPr txBox="1"/>
      </xdr:nvSpPr>
      <xdr:spPr>
        <a:xfrm>
          <a:off x="19985990" y="17065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140970</xdr:rowOff>
    </xdr:from>
    <xdr:to>
      <xdr:col>116</xdr:col>
      <xdr:colOff>152400</xdr:colOff>
      <xdr:row>100</xdr:row>
      <xdr:rowOff>140970</xdr:rowOff>
    </xdr:to>
    <xdr:cxnSp macro="">
      <xdr:nvCxnSpPr>
        <xdr:cNvPr id="908" name="直線コネクタ 907">
          <a:extLst>
            <a:ext uri="{FF2B5EF4-FFF2-40B4-BE49-F238E27FC236}">
              <a16:creationId xmlns:a16="http://schemas.microsoft.com/office/drawing/2014/main" id="{428CDF9B-2110-4BBA-89BB-9AA5A3D20770}"/>
            </a:ext>
          </a:extLst>
        </xdr:cNvPr>
        <xdr:cNvCxnSpPr/>
      </xdr:nvCxnSpPr>
      <xdr:spPr>
        <a:xfrm>
          <a:off x="19885660" y="172840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71138</xdr:rowOff>
    </xdr:from>
    <xdr:ext cx="469744" cy="259045"/>
    <xdr:sp macro="" textlink="">
      <xdr:nvSpPr>
        <xdr:cNvPr id="909" name="【庁舎】&#10;一人当たり面積平均値テキスト">
          <a:extLst>
            <a:ext uri="{FF2B5EF4-FFF2-40B4-BE49-F238E27FC236}">
              <a16:creationId xmlns:a16="http://schemas.microsoft.com/office/drawing/2014/main" id="{6F75A471-F809-4EA7-A5AA-91F3CD634D45}"/>
            </a:ext>
          </a:extLst>
        </xdr:cNvPr>
        <xdr:cNvSpPr txBox="1"/>
      </xdr:nvSpPr>
      <xdr:spPr>
        <a:xfrm>
          <a:off x="19985990" y="1790003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48261</xdr:rowOff>
    </xdr:from>
    <xdr:to>
      <xdr:col>116</xdr:col>
      <xdr:colOff>114300</xdr:colOff>
      <xdr:row>105</xdr:row>
      <xdr:rowOff>149861</xdr:rowOff>
    </xdr:to>
    <xdr:sp macro="" textlink="">
      <xdr:nvSpPr>
        <xdr:cNvPr id="910" name="フローチャート: 判断 909">
          <a:extLst>
            <a:ext uri="{FF2B5EF4-FFF2-40B4-BE49-F238E27FC236}">
              <a16:creationId xmlns:a16="http://schemas.microsoft.com/office/drawing/2014/main" id="{0DA186E7-3AC1-4A2B-86E4-2A5833676175}"/>
            </a:ext>
          </a:extLst>
        </xdr:cNvPr>
        <xdr:cNvSpPr/>
      </xdr:nvSpPr>
      <xdr:spPr>
        <a:xfrm>
          <a:off x="19904710" y="18052416"/>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55880</xdr:rowOff>
    </xdr:from>
    <xdr:to>
      <xdr:col>112</xdr:col>
      <xdr:colOff>38100</xdr:colOff>
      <xdr:row>105</xdr:row>
      <xdr:rowOff>157480</xdr:rowOff>
    </xdr:to>
    <xdr:sp macro="" textlink="">
      <xdr:nvSpPr>
        <xdr:cNvPr id="911" name="フローチャート: 判断 910">
          <a:extLst>
            <a:ext uri="{FF2B5EF4-FFF2-40B4-BE49-F238E27FC236}">
              <a16:creationId xmlns:a16="http://schemas.microsoft.com/office/drawing/2014/main" id="{65C6F81E-33B1-4446-8101-ED9BFA632230}"/>
            </a:ext>
          </a:extLst>
        </xdr:cNvPr>
        <xdr:cNvSpPr/>
      </xdr:nvSpPr>
      <xdr:spPr>
        <a:xfrm>
          <a:off x="19161760" y="18061940"/>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59689</xdr:rowOff>
    </xdr:from>
    <xdr:to>
      <xdr:col>107</xdr:col>
      <xdr:colOff>101600</xdr:colOff>
      <xdr:row>105</xdr:row>
      <xdr:rowOff>161289</xdr:rowOff>
    </xdr:to>
    <xdr:sp macro="" textlink="">
      <xdr:nvSpPr>
        <xdr:cNvPr id="912" name="フローチャート: 判断 911">
          <a:extLst>
            <a:ext uri="{FF2B5EF4-FFF2-40B4-BE49-F238E27FC236}">
              <a16:creationId xmlns:a16="http://schemas.microsoft.com/office/drawing/2014/main" id="{006F5094-BCF7-4F74-B1AF-4DB72A1220FC}"/>
            </a:ext>
          </a:extLst>
        </xdr:cNvPr>
        <xdr:cNvSpPr/>
      </xdr:nvSpPr>
      <xdr:spPr>
        <a:xfrm>
          <a:off x="18345150" y="18058129"/>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67311</xdr:rowOff>
    </xdr:from>
    <xdr:to>
      <xdr:col>102</xdr:col>
      <xdr:colOff>165100</xdr:colOff>
      <xdr:row>105</xdr:row>
      <xdr:rowOff>168911</xdr:rowOff>
    </xdr:to>
    <xdr:sp macro="" textlink="">
      <xdr:nvSpPr>
        <xdr:cNvPr id="913" name="フローチャート: 判断 912">
          <a:extLst>
            <a:ext uri="{FF2B5EF4-FFF2-40B4-BE49-F238E27FC236}">
              <a16:creationId xmlns:a16="http://schemas.microsoft.com/office/drawing/2014/main" id="{38427C51-DCBE-4CF9-8490-81F469A933A7}"/>
            </a:ext>
          </a:extLst>
        </xdr:cNvPr>
        <xdr:cNvSpPr/>
      </xdr:nvSpPr>
      <xdr:spPr>
        <a:xfrm>
          <a:off x="17547590" y="18067656"/>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74930</xdr:rowOff>
    </xdr:from>
    <xdr:to>
      <xdr:col>98</xdr:col>
      <xdr:colOff>38100</xdr:colOff>
      <xdr:row>106</xdr:row>
      <xdr:rowOff>5080</xdr:rowOff>
    </xdr:to>
    <xdr:sp macro="" textlink="">
      <xdr:nvSpPr>
        <xdr:cNvPr id="914" name="フローチャート: 判断 913">
          <a:extLst>
            <a:ext uri="{FF2B5EF4-FFF2-40B4-BE49-F238E27FC236}">
              <a16:creationId xmlns:a16="http://schemas.microsoft.com/office/drawing/2014/main" id="{4D550B4D-AFDB-46CB-B988-755A15604DD8}"/>
            </a:ext>
          </a:extLst>
        </xdr:cNvPr>
        <xdr:cNvSpPr/>
      </xdr:nvSpPr>
      <xdr:spPr>
        <a:xfrm>
          <a:off x="16761460" y="1807718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15" name="テキスト ボックス 914">
          <a:extLst>
            <a:ext uri="{FF2B5EF4-FFF2-40B4-BE49-F238E27FC236}">
              <a16:creationId xmlns:a16="http://schemas.microsoft.com/office/drawing/2014/main" id="{82DFC3CE-4EAF-4722-A650-9CAFBA9C82C5}"/>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16" name="テキスト ボックス 915">
          <a:extLst>
            <a:ext uri="{FF2B5EF4-FFF2-40B4-BE49-F238E27FC236}">
              <a16:creationId xmlns:a16="http://schemas.microsoft.com/office/drawing/2014/main" id="{0888D93A-703F-437C-A3D3-2CB249873422}"/>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17" name="テキスト ボックス 916">
          <a:extLst>
            <a:ext uri="{FF2B5EF4-FFF2-40B4-BE49-F238E27FC236}">
              <a16:creationId xmlns:a16="http://schemas.microsoft.com/office/drawing/2014/main" id="{8F2AA104-5855-4027-B4C2-D0C97174E1B1}"/>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18" name="テキスト ボックス 917">
          <a:extLst>
            <a:ext uri="{FF2B5EF4-FFF2-40B4-BE49-F238E27FC236}">
              <a16:creationId xmlns:a16="http://schemas.microsoft.com/office/drawing/2014/main" id="{D531DA52-B6BF-46C4-9012-4CFDADC3A322}"/>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19" name="テキスト ボックス 918">
          <a:extLst>
            <a:ext uri="{FF2B5EF4-FFF2-40B4-BE49-F238E27FC236}">
              <a16:creationId xmlns:a16="http://schemas.microsoft.com/office/drawing/2014/main" id="{F40CA3F7-C1A4-437E-A596-F4E2137ED949}"/>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86361</xdr:rowOff>
    </xdr:from>
    <xdr:to>
      <xdr:col>116</xdr:col>
      <xdr:colOff>114300</xdr:colOff>
      <xdr:row>107</xdr:row>
      <xdr:rowOff>16511</xdr:rowOff>
    </xdr:to>
    <xdr:sp macro="" textlink="">
      <xdr:nvSpPr>
        <xdr:cNvPr id="920" name="楕円 919">
          <a:extLst>
            <a:ext uri="{FF2B5EF4-FFF2-40B4-BE49-F238E27FC236}">
              <a16:creationId xmlns:a16="http://schemas.microsoft.com/office/drawing/2014/main" id="{C0901AC2-8CC1-421F-8201-4AC270123B75}"/>
            </a:ext>
          </a:extLst>
        </xdr:cNvPr>
        <xdr:cNvSpPr/>
      </xdr:nvSpPr>
      <xdr:spPr>
        <a:xfrm>
          <a:off x="19904710" y="1826196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1288</xdr:rowOff>
    </xdr:from>
    <xdr:ext cx="469744" cy="259045"/>
    <xdr:sp macro="" textlink="">
      <xdr:nvSpPr>
        <xdr:cNvPr id="921" name="【庁舎】&#10;一人当たり面積該当値テキスト">
          <a:extLst>
            <a:ext uri="{FF2B5EF4-FFF2-40B4-BE49-F238E27FC236}">
              <a16:creationId xmlns:a16="http://schemas.microsoft.com/office/drawing/2014/main" id="{10B6E6FC-DA7A-45E2-878C-0F10BDE68670}"/>
            </a:ext>
          </a:extLst>
        </xdr:cNvPr>
        <xdr:cNvSpPr txBox="1"/>
      </xdr:nvSpPr>
      <xdr:spPr>
        <a:xfrm>
          <a:off x="19985990" y="18174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90170</xdr:rowOff>
    </xdr:from>
    <xdr:to>
      <xdr:col>112</xdr:col>
      <xdr:colOff>38100</xdr:colOff>
      <xdr:row>107</xdr:row>
      <xdr:rowOff>20320</xdr:rowOff>
    </xdr:to>
    <xdr:sp macro="" textlink="">
      <xdr:nvSpPr>
        <xdr:cNvPr id="922" name="楕円 921">
          <a:extLst>
            <a:ext uri="{FF2B5EF4-FFF2-40B4-BE49-F238E27FC236}">
              <a16:creationId xmlns:a16="http://schemas.microsoft.com/office/drawing/2014/main" id="{C1337BCD-A614-44F6-82E2-92124A23CBD8}"/>
            </a:ext>
          </a:extLst>
        </xdr:cNvPr>
        <xdr:cNvSpPr/>
      </xdr:nvSpPr>
      <xdr:spPr>
        <a:xfrm>
          <a:off x="19161760" y="1826768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137161</xdr:rowOff>
    </xdr:from>
    <xdr:to>
      <xdr:col>116</xdr:col>
      <xdr:colOff>63500</xdr:colOff>
      <xdr:row>106</xdr:row>
      <xdr:rowOff>140970</xdr:rowOff>
    </xdr:to>
    <xdr:cxnSp macro="">
      <xdr:nvCxnSpPr>
        <xdr:cNvPr id="923" name="直線コネクタ 922">
          <a:extLst>
            <a:ext uri="{FF2B5EF4-FFF2-40B4-BE49-F238E27FC236}">
              <a16:creationId xmlns:a16="http://schemas.microsoft.com/office/drawing/2014/main" id="{A2360553-99CF-45B0-9A6B-30B7BD1C9599}"/>
            </a:ext>
          </a:extLst>
        </xdr:cNvPr>
        <xdr:cNvCxnSpPr/>
      </xdr:nvCxnSpPr>
      <xdr:spPr>
        <a:xfrm flipV="1">
          <a:off x="19204940" y="18307051"/>
          <a:ext cx="74295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93980</xdr:rowOff>
    </xdr:from>
    <xdr:to>
      <xdr:col>107</xdr:col>
      <xdr:colOff>101600</xdr:colOff>
      <xdr:row>107</xdr:row>
      <xdr:rowOff>24130</xdr:rowOff>
    </xdr:to>
    <xdr:sp macro="" textlink="">
      <xdr:nvSpPr>
        <xdr:cNvPr id="924" name="楕円 923">
          <a:extLst>
            <a:ext uri="{FF2B5EF4-FFF2-40B4-BE49-F238E27FC236}">
              <a16:creationId xmlns:a16="http://schemas.microsoft.com/office/drawing/2014/main" id="{3F8A0801-0B5D-46E3-84AF-B08D4732B541}"/>
            </a:ext>
          </a:extLst>
        </xdr:cNvPr>
        <xdr:cNvSpPr/>
      </xdr:nvSpPr>
      <xdr:spPr>
        <a:xfrm>
          <a:off x="18345150" y="1827149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140970</xdr:rowOff>
    </xdr:from>
    <xdr:to>
      <xdr:col>111</xdr:col>
      <xdr:colOff>177800</xdr:colOff>
      <xdr:row>106</xdr:row>
      <xdr:rowOff>144780</xdr:rowOff>
    </xdr:to>
    <xdr:cxnSp macro="">
      <xdr:nvCxnSpPr>
        <xdr:cNvPr id="925" name="直線コネクタ 924">
          <a:extLst>
            <a:ext uri="{FF2B5EF4-FFF2-40B4-BE49-F238E27FC236}">
              <a16:creationId xmlns:a16="http://schemas.microsoft.com/office/drawing/2014/main" id="{2E9F1813-D6A2-48EF-848C-F50DED8F2086}"/>
            </a:ext>
          </a:extLst>
        </xdr:cNvPr>
        <xdr:cNvCxnSpPr/>
      </xdr:nvCxnSpPr>
      <xdr:spPr>
        <a:xfrm flipV="1">
          <a:off x="18399760" y="18312765"/>
          <a:ext cx="80518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59689</xdr:rowOff>
    </xdr:from>
    <xdr:to>
      <xdr:col>102</xdr:col>
      <xdr:colOff>165100</xdr:colOff>
      <xdr:row>107</xdr:row>
      <xdr:rowOff>161289</xdr:rowOff>
    </xdr:to>
    <xdr:sp macro="" textlink="">
      <xdr:nvSpPr>
        <xdr:cNvPr id="926" name="楕円 925">
          <a:extLst>
            <a:ext uri="{FF2B5EF4-FFF2-40B4-BE49-F238E27FC236}">
              <a16:creationId xmlns:a16="http://schemas.microsoft.com/office/drawing/2014/main" id="{CCE9CBBD-55B7-4FF4-BE13-F6DD8970677F}"/>
            </a:ext>
          </a:extLst>
        </xdr:cNvPr>
        <xdr:cNvSpPr/>
      </xdr:nvSpPr>
      <xdr:spPr>
        <a:xfrm>
          <a:off x="17547590" y="18401029"/>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144780</xdr:rowOff>
    </xdr:from>
    <xdr:to>
      <xdr:col>107</xdr:col>
      <xdr:colOff>50800</xdr:colOff>
      <xdr:row>107</xdr:row>
      <xdr:rowOff>110489</xdr:rowOff>
    </xdr:to>
    <xdr:cxnSp macro="">
      <xdr:nvCxnSpPr>
        <xdr:cNvPr id="927" name="直線コネクタ 926">
          <a:extLst>
            <a:ext uri="{FF2B5EF4-FFF2-40B4-BE49-F238E27FC236}">
              <a16:creationId xmlns:a16="http://schemas.microsoft.com/office/drawing/2014/main" id="{9BD15DDD-E3C1-4B9F-B926-267F1C55586F}"/>
            </a:ext>
          </a:extLst>
        </xdr:cNvPr>
        <xdr:cNvCxnSpPr/>
      </xdr:nvCxnSpPr>
      <xdr:spPr>
        <a:xfrm flipV="1">
          <a:off x="17602200" y="18316575"/>
          <a:ext cx="797560" cy="137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82550</xdr:rowOff>
    </xdr:from>
    <xdr:to>
      <xdr:col>98</xdr:col>
      <xdr:colOff>38100</xdr:colOff>
      <xdr:row>108</xdr:row>
      <xdr:rowOff>12700</xdr:rowOff>
    </xdr:to>
    <xdr:sp macro="" textlink="">
      <xdr:nvSpPr>
        <xdr:cNvPr id="928" name="楕円 927">
          <a:extLst>
            <a:ext uri="{FF2B5EF4-FFF2-40B4-BE49-F238E27FC236}">
              <a16:creationId xmlns:a16="http://schemas.microsoft.com/office/drawing/2014/main" id="{6AEA9562-C5B4-4A04-8C4A-1AFF91284A86}"/>
            </a:ext>
          </a:extLst>
        </xdr:cNvPr>
        <xdr:cNvSpPr/>
      </xdr:nvSpPr>
      <xdr:spPr>
        <a:xfrm>
          <a:off x="16761460" y="1842960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110489</xdr:rowOff>
    </xdr:from>
    <xdr:to>
      <xdr:col>102</xdr:col>
      <xdr:colOff>114300</xdr:colOff>
      <xdr:row>107</xdr:row>
      <xdr:rowOff>133350</xdr:rowOff>
    </xdr:to>
    <xdr:cxnSp macro="">
      <xdr:nvCxnSpPr>
        <xdr:cNvPr id="929" name="直線コネクタ 928">
          <a:extLst>
            <a:ext uri="{FF2B5EF4-FFF2-40B4-BE49-F238E27FC236}">
              <a16:creationId xmlns:a16="http://schemas.microsoft.com/office/drawing/2014/main" id="{9DEC16C2-85D9-4932-9FA4-B57FC9E1694A}"/>
            </a:ext>
          </a:extLst>
        </xdr:cNvPr>
        <xdr:cNvCxnSpPr/>
      </xdr:nvCxnSpPr>
      <xdr:spPr>
        <a:xfrm flipV="1">
          <a:off x="16804640" y="18453734"/>
          <a:ext cx="797560" cy="20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2557</xdr:rowOff>
    </xdr:from>
    <xdr:ext cx="469744" cy="259045"/>
    <xdr:sp macro="" textlink="">
      <xdr:nvSpPr>
        <xdr:cNvPr id="930" name="n_1aveValue【庁舎】&#10;一人当たり面積">
          <a:extLst>
            <a:ext uri="{FF2B5EF4-FFF2-40B4-BE49-F238E27FC236}">
              <a16:creationId xmlns:a16="http://schemas.microsoft.com/office/drawing/2014/main" id="{AD90FC35-5C62-4B31-B4C4-DC84C50355AB}"/>
            </a:ext>
          </a:extLst>
        </xdr:cNvPr>
        <xdr:cNvSpPr txBox="1"/>
      </xdr:nvSpPr>
      <xdr:spPr>
        <a:xfrm>
          <a:off x="18982132" y="17833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6366</xdr:rowOff>
    </xdr:from>
    <xdr:ext cx="469744" cy="259045"/>
    <xdr:sp macro="" textlink="">
      <xdr:nvSpPr>
        <xdr:cNvPr id="931" name="n_2aveValue【庁舎】&#10;一人当たり面積">
          <a:extLst>
            <a:ext uri="{FF2B5EF4-FFF2-40B4-BE49-F238E27FC236}">
              <a16:creationId xmlns:a16="http://schemas.microsoft.com/office/drawing/2014/main" id="{69E87B4A-CAF6-4A01-8E5B-10D6527753BF}"/>
            </a:ext>
          </a:extLst>
        </xdr:cNvPr>
        <xdr:cNvSpPr txBox="1"/>
      </xdr:nvSpPr>
      <xdr:spPr>
        <a:xfrm>
          <a:off x="18182032" y="178390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13988</xdr:rowOff>
    </xdr:from>
    <xdr:ext cx="469744" cy="259045"/>
    <xdr:sp macro="" textlink="">
      <xdr:nvSpPr>
        <xdr:cNvPr id="932" name="n_3aveValue【庁舎】&#10;一人当たり面積">
          <a:extLst>
            <a:ext uri="{FF2B5EF4-FFF2-40B4-BE49-F238E27FC236}">
              <a16:creationId xmlns:a16="http://schemas.microsoft.com/office/drawing/2014/main" id="{D38B028D-B5FE-44B1-8A94-BD1418CC0748}"/>
            </a:ext>
          </a:extLst>
        </xdr:cNvPr>
        <xdr:cNvSpPr txBox="1"/>
      </xdr:nvSpPr>
      <xdr:spPr>
        <a:xfrm>
          <a:off x="17384472" y="17848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21607</xdr:rowOff>
    </xdr:from>
    <xdr:ext cx="469744" cy="259045"/>
    <xdr:sp macro="" textlink="">
      <xdr:nvSpPr>
        <xdr:cNvPr id="933" name="n_4aveValue【庁舎】&#10;一人当たり面積">
          <a:extLst>
            <a:ext uri="{FF2B5EF4-FFF2-40B4-BE49-F238E27FC236}">
              <a16:creationId xmlns:a16="http://schemas.microsoft.com/office/drawing/2014/main" id="{FBCBF50E-CABC-46BF-9034-135C13296817}"/>
            </a:ext>
          </a:extLst>
        </xdr:cNvPr>
        <xdr:cNvSpPr txBox="1"/>
      </xdr:nvSpPr>
      <xdr:spPr>
        <a:xfrm>
          <a:off x="16588817" y="17848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11447</xdr:rowOff>
    </xdr:from>
    <xdr:ext cx="469744" cy="259045"/>
    <xdr:sp macro="" textlink="">
      <xdr:nvSpPr>
        <xdr:cNvPr id="934" name="n_1mainValue【庁舎】&#10;一人当たり面積">
          <a:extLst>
            <a:ext uri="{FF2B5EF4-FFF2-40B4-BE49-F238E27FC236}">
              <a16:creationId xmlns:a16="http://schemas.microsoft.com/office/drawing/2014/main" id="{EC2293C4-23D3-4E28-BB36-7925928FB5FC}"/>
            </a:ext>
          </a:extLst>
        </xdr:cNvPr>
        <xdr:cNvSpPr txBox="1"/>
      </xdr:nvSpPr>
      <xdr:spPr>
        <a:xfrm>
          <a:off x="18982132" y="1836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15257</xdr:rowOff>
    </xdr:from>
    <xdr:ext cx="469744" cy="259045"/>
    <xdr:sp macro="" textlink="">
      <xdr:nvSpPr>
        <xdr:cNvPr id="935" name="n_2mainValue【庁舎】&#10;一人当たり面積">
          <a:extLst>
            <a:ext uri="{FF2B5EF4-FFF2-40B4-BE49-F238E27FC236}">
              <a16:creationId xmlns:a16="http://schemas.microsoft.com/office/drawing/2014/main" id="{9C4F1D01-F852-4748-A920-791295417840}"/>
            </a:ext>
          </a:extLst>
        </xdr:cNvPr>
        <xdr:cNvSpPr txBox="1"/>
      </xdr:nvSpPr>
      <xdr:spPr>
        <a:xfrm>
          <a:off x="18182032" y="18364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152416</xdr:rowOff>
    </xdr:from>
    <xdr:ext cx="469744" cy="259045"/>
    <xdr:sp macro="" textlink="">
      <xdr:nvSpPr>
        <xdr:cNvPr id="936" name="n_3mainValue【庁舎】&#10;一人当たり面積">
          <a:extLst>
            <a:ext uri="{FF2B5EF4-FFF2-40B4-BE49-F238E27FC236}">
              <a16:creationId xmlns:a16="http://schemas.microsoft.com/office/drawing/2014/main" id="{9F062668-1DA6-4AA5-947D-9FE39644E6CF}"/>
            </a:ext>
          </a:extLst>
        </xdr:cNvPr>
        <xdr:cNvSpPr txBox="1"/>
      </xdr:nvSpPr>
      <xdr:spPr>
        <a:xfrm>
          <a:off x="17384472" y="18497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3827</xdr:rowOff>
    </xdr:from>
    <xdr:ext cx="469744" cy="259045"/>
    <xdr:sp macro="" textlink="">
      <xdr:nvSpPr>
        <xdr:cNvPr id="937" name="n_4mainValue【庁舎】&#10;一人当たり面積">
          <a:extLst>
            <a:ext uri="{FF2B5EF4-FFF2-40B4-BE49-F238E27FC236}">
              <a16:creationId xmlns:a16="http://schemas.microsoft.com/office/drawing/2014/main" id="{C15995BE-D0A4-41F1-B921-5EE4C39D43D5}"/>
            </a:ext>
          </a:extLst>
        </xdr:cNvPr>
        <xdr:cNvSpPr txBox="1"/>
      </xdr:nvSpPr>
      <xdr:spPr>
        <a:xfrm>
          <a:off x="16588817" y="185223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38" name="正方形/長方形 937">
          <a:extLst>
            <a:ext uri="{FF2B5EF4-FFF2-40B4-BE49-F238E27FC236}">
              <a16:creationId xmlns:a16="http://schemas.microsoft.com/office/drawing/2014/main" id="{A5BFD25D-993E-403B-90AC-A424BBFC8B69}"/>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39" name="正方形/長方形 938">
          <a:extLst>
            <a:ext uri="{FF2B5EF4-FFF2-40B4-BE49-F238E27FC236}">
              <a16:creationId xmlns:a16="http://schemas.microsoft.com/office/drawing/2014/main" id="{51FCCC28-4D9E-4609-90F2-248CFF0509BB}"/>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40" name="テキスト ボックス 939">
          <a:extLst>
            <a:ext uri="{FF2B5EF4-FFF2-40B4-BE49-F238E27FC236}">
              <a16:creationId xmlns:a16="http://schemas.microsoft.com/office/drawing/2014/main" id="{4D3C0A37-8830-4437-95F2-A6F0A9BF3F2A}"/>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400">
              <a:latin typeface="ＭＳ Ｐゴシック" panose="020B0600070205080204" pitchFamily="50" charset="-128"/>
              <a:ea typeface="ＭＳ Ｐゴシック" panose="020B0600070205080204" pitchFamily="50" charset="-128"/>
            </a:rPr>
            <a:t>　令和３年度に中央図書館がリニューアルオープンした図書館や、令和６年度に取得した駅前庁舎（寝屋川市サービスゲート）を除き、施設が古く老朽化が進んでいるため、類似団体内平均値と比較し、有形固定資産減価償却率は高い数値となっている。　</a:t>
          </a:r>
        </a:p>
        <a:p>
          <a:r>
            <a:rPr kumimoji="1" lang="ja-JP" altLang="en-US" sz="1400">
              <a:latin typeface="ＭＳ Ｐゴシック" panose="020B0600070205080204" pitchFamily="50" charset="-128"/>
              <a:ea typeface="ＭＳ Ｐゴシック" panose="020B0600070205080204" pitchFamily="50" charset="-128"/>
            </a:rPr>
            <a:t>　今後も引き続き、公共施設等総合管理計画に基づき、公共施設等の更新・統廃合・長寿命化等を総合的かつ計画的に進める。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Normal="100" workbookViewId="0"/>
  </sheetViews>
  <sheetFormatPr defaultColWidth="0" defaultRowHeight="10.8" zeroHeight="1" x14ac:dyDescent="0.2"/>
  <cols>
    <col min="1" max="11" width="2.109375" style="162" customWidth="1"/>
    <col min="12" max="12" width="2.21875" style="162" customWidth="1"/>
    <col min="13" max="17" width="2.33203125" style="162" customWidth="1"/>
    <col min="18" max="119" width="2.109375" style="162" customWidth="1"/>
    <col min="120" max="16384" width="0" style="162" hidden="1"/>
  </cols>
  <sheetData>
    <row r="1" spans="1:119" ht="33" customHeight="1" x14ac:dyDescent="0.2">
      <c r="B1" s="392" t="s">
        <v>76</v>
      </c>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2"/>
      <c r="AI1" s="392"/>
      <c r="AJ1" s="392"/>
      <c r="AK1" s="392"/>
      <c r="AL1" s="392"/>
      <c r="AM1" s="392"/>
      <c r="AN1" s="392"/>
      <c r="AO1" s="392"/>
      <c r="AP1" s="392"/>
      <c r="AQ1" s="392"/>
      <c r="AR1" s="392"/>
      <c r="AS1" s="392"/>
      <c r="AT1" s="392"/>
      <c r="AU1" s="392"/>
      <c r="AV1" s="392"/>
      <c r="AW1" s="392"/>
      <c r="AX1" s="392"/>
      <c r="AY1" s="392"/>
      <c r="AZ1" s="392"/>
      <c r="BA1" s="392"/>
      <c r="BB1" s="392"/>
      <c r="BC1" s="392"/>
      <c r="BD1" s="392"/>
      <c r="BE1" s="392"/>
      <c r="BF1" s="392"/>
      <c r="BG1" s="392"/>
      <c r="BH1" s="392"/>
      <c r="BI1" s="392"/>
      <c r="BJ1" s="392"/>
      <c r="BK1" s="392"/>
      <c r="BL1" s="392"/>
      <c r="BM1" s="392"/>
      <c r="BN1" s="392"/>
      <c r="BO1" s="392"/>
      <c r="BP1" s="392"/>
      <c r="BQ1" s="392"/>
      <c r="BR1" s="392"/>
      <c r="BS1" s="392"/>
      <c r="BT1" s="392"/>
      <c r="BU1" s="392"/>
      <c r="BV1" s="392"/>
      <c r="BW1" s="392"/>
      <c r="BX1" s="392"/>
      <c r="BY1" s="392"/>
      <c r="BZ1" s="392"/>
      <c r="CA1" s="392"/>
      <c r="CB1" s="392"/>
      <c r="CC1" s="392"/>
      <c r="CD1" s="392"/>
      <c r="CE1" s="392"/>
      <c r="CF1" s="392"/>
      <c r="CG1" s="392"/>
      <c r="CH1" s="392"/>
      <c r="CI1" s="392"/>
      <c r="CJ1" s="392"/>
      <c r="CK1" s="392"/>
      <c r="CL1" s="392"/>
      <c r="CM1" s="392"/>
      <c r="CN1" s="392"/>
      <c r="CO1" s="392"/>
      <c r="CP1" s="392"/>
      <c r="CQ1" s="392"/>
      <c r="CR1" s="392"/>
      <c r="CS1" s="392"/>
      <c r="CT1" s="392"/>
      <c r="CU1" s="392"/>
      <c r="CV1" s="392"/>
      <c r="CW1" s="392"/>
      <c r="CX1" s="392"/>
      <c r="CY1" s="392"/>
      <c r="CZ1" s="392"/>
      <c r="DA1" s="392"/>
      <c r="DB1" s="392"/>
      <c r="DC1" s="392"/>
      <c r="DD1" s="392"/>
      <c r="DE1" s="392"/>
      <c r="DF1" s="392"/>
      <c r="DG1" s="392"/>
      <c r="DH1" s="392"/>
      <c r="DI1" s="392"/>
      <c r="DJ1" s="163"/>
      <c r="DK1" s="163"/>
      <c r="DL1" s="163"/>
      <c r="DM1" s="163"/>
      <c r="DN1" s="163"/>
      <c r="DO1" s="163"/>
    </row>
    <row r="2" spans="1:119" ht="24" thickBot="1" x14ac:dyDescent="0.25">
      <c r="B2" s="164" t="s">
        <v>77</v>
      </c>
      <c r="C2" s="164"/>
      <c r="D2" s="165"/>
    </row>
    <row r="3" spans="1:119" ht="18.75" customHeight="1" thickBot="1" x14ac:dyDescent="0.25">
      <c r="A3" s="163"/>
      <c r="B3" s="393" t="s">
        <v>78</v>
      </c>
      <c r="C3" s="394"/>
      <c r="D3" s="394"/>
      <c r="E3" s="395"/>
      <c r="F3" s="395"/>
      <c r="G3" s="395"/>
      <c r="H3" s="395"/>
      <c r="I3" s="395"/>
      <c r="J3" s="395"/>
      <c r="K3" s="395"/>
      <c r="L3" s="395" t="s">
        <v>79</v>
      </c>
      <c r="M3" s="395"/>
      <c r="N3" s="395"/>
      <c r="O3" s="395"/>
      <c r="P3" s="395"/>
      <c r="Q3" s="395"/>
      <c r="R3" s="402"/>
      <c r="S3" s="402"/>
      <c r="T3" s="402"/>
      <c r="U3" s="402"/>
      <c r="V3" s="403"/>
      <c r="W3" s="377" t="s">
        <v>80</v>
      </c>
      <c r="X3" s="378"/>
      <c r="Y3" s="378"/>
      <c r="Z3" s="378"/>
      <c r="AA3" s="378"/>
      <c r="AB3" s="394"/>
      <c r="AC3" s="402" t="s">
        <v>81</v>
      </c>
      <c r="AD3" s="378"/>
      <c r="AE3" s="378"/>
      <c r="AF3" s="378"/>
      <c r="AG3" s="378"/>
      <c r="AH3" s="378"/>
      <c r="AI3" s="378"/>
      <c r="AJ3" s="378"/>
      <c r="AK3" s="378"/>
      <c r="AL3" s="379"/>
      <c r="AM3" s="377" t="s">
        <v>82</v>
      </c>
      <c r="AN3" s="378"/>
      <c r="AO3" s="378"/>
      <c r="AP3" s="378"/>
      <c r="AQ3" s="378"/>
      <c r="AR3" s="378"/>
      <c r="AS3" s="378"/>
      <c r="AT3" s="378"/>
      <c r="AU3" s="378"/>
      <c r="AV3" s="378"/>
      <c r="AW3" s="378"/>
      <c r="AX3" s="379"/>
      <c r="AY3" s="414" t="s">
        <v>1</v>
      </c>
      <c r="AZ3" s="415"/>
      <c r="BA3" s="415"/>
      <c r="BB3" s="415"/>
      <c r="BC3" s="415"/>
      <c r="BD3" s="415"/>
      <c r="BE3" s="415"/>
      <c r="BF3" s="415"/>
      <c r="BG3" s="415"/>
      <c r="BH3" s="415"/>
      <c r="BI3" s="415"/>
      <c r="BJ3" s="415"/>
      <c r="BK3" s="415"/>
      <c r="BL3" s="415"/>
      <c r="BM3" s="416"/>
      <c r="BN3" s="377" t="s">
        <v>83</v>
      </c>
      <c r="BO3" s="378"/>
      <c r="BP3" s="378"/>
      <c r="BQ3" s="378"/>
      <c r="BR3" s="378"/>
      <c r="BS3" s="378"/>
      <c r="BT3" s="378"/>
      <c r="BU3" s="379"/>
      <c r="BV3" s="377" t="s">
        <v>84</v>
      </c>
      <c r="BW3" s="378"/>
      <c r="BX3" s="378"/>
      <c r="BY3" s="378"/>
      <c r="BZ3" s="378"/>
      <c r="CA3" s="378"/>
      <c r="CB3" s="378"/>
      <c r="CC3" s="379"/>
      <c r="CD3" s="414" t="s">
        <v>1</v>
      </c>
      <c r="CE3" s="415"/>
      <c r="CF3" s="415"/>
      <c r="CG3" s="415"/>
      <c r="CH3" s="415"/>
      <c r="CI3" s="415"/>
      <c r="CJ3" s="415"/>
      <c r="CK3" s="415"/>
      <c r="CL3" s="415"/>
      <c r="CM3" s="415"/>
      <c r="CN3" s="415"/>
      <c r="CO3" s="415"/>
      <c r="CP3" s="415"/>
      <c r="CQ3" s="415"/>
      <c r="CR3" s="415"/>
      <c r="CS3" s="416"/>
      <c r="CT3" s="377" t="s">
        <v>85</v>
      </c>
      <c r="CU3" s="378"/>
      <c r="CV3" s="378"/>
      <c r="CW3" s="378"/>
      <c r="CX3" s="378"/>
      <c r="CY3" s="378"/>
      <c r="CZ3" s="378"/>
      <c r="DA3" s="379"/>
      <c r="DB3" s="377" t="s">
        <v>86</v>
      </c>
      <c r="DC3" s="378"/>
      <c r="DD3" s="378"/>
      <c r="DE3" s="378"/>
      <c r="DF3" s="378"/>
      <c r="DG3" s="378"/>
      <c r="DH3" s="378"/>
      <c r="DI3" s="379"/>
    </row>
    <row r="4" spans="1:119" ht="18.75" customHeight="1" x14ac:dyDescent="0.2">
      <c r="A4" s="163"/>
      <c r="B4" s="396"/>
      <c r="C4" s="397"/>
      <c r="D4" s="397"/>
      <c r="E4" s="398"/>
      <c r="F4" s="398"/>
      <c r="G4" s="398"/>
      <c r="H4" s="398"/>
      <c r="I4" s="398"/>
      <c r="J4" s="398"/>
      <c r="K4" s="398"/>
      <c r="L4" s="398"/>
      <c r="M4" s="398"/>
      <c r="N4" s="398"/>
      <c r="O4" s="398"/>
      <c r="P4" s="398"/>
      <c r="Q4" s="398"/>
      <c r="R4" s="404"/>
      <c r="S4" s="404"/>
      <c r="T4" s="404"/>
      <c r="U4" s="404"/>
      <c r="V4" s="405"/>
      <c r="W4" s="408"/>
      <c r="X4" s="409"/>
      <c r="Y4" s="409"/>
      <c r="Z4" s="409"/>
      <c r="AA4" s="409"/>
      <c r="AB4" s="397"/>
      <c r="AC4" s="404"/>
      <c r="AD4" s="409"/>
      <c r="AE4" s="409"/>
      <c r="AF4" s="409"/>
      <c r="AG4" s="409"/>
      <c r="AH4" s="409"/>
      <c r="AI4" s="409"/>
      <c r="AJ4" s="409"/>
      <c r="AK4" s="409"/>
      <c r="AL4" s="412"/>
      <c r="AM4" s="410"/>
      <c r="AN4" s="411"/>
      <c r="AO4" s="411"/>
      <c r="AP4" s="411"/>
      <c r="AQ4" s="411"/>
      <c r="AR4" s="411"/>
      <c r="AS4" s="411"/>
      <c r="AT4" s="411"/>
      <c r="AU4" s="411"/>
      <c r="AV4" s="411"/>
      <c r="AW4" s="411"/>
      <c r="AX4" s="413"/>
      <c r="AY4" s="380" t="s">
        <v>87</v>
      </c>
      <c r="AZ4" s="381"/>
      <c r="BA4" s="381"/>
      <c r="BB4" s="381"/>
      <c r="BC4" s="381"/>
      <c r="BD4" s="381"/>
      <c r="BE4" s="381"/>
      <c r="BF4" s="381"/>
      <c r="BG4" s="381"/>
      <c r="BH4" s="381"/>
      <c r="BI4" s="381"/>
      <c r="BJ4" s="381"/>
      <c r="BK4" s="381"/>
      <c r="BL4" s="381"/>
      <c r="BM4" s="382"/>
      <c r="BN4" s="383">
        <v>106589940</v>
      </c>
      <c r="BO4" s="384"/>
      <c r="BP4" s="384"/>
      <c r="BQ4" s="384"/>
      <c r="BR4" s="384"/>
      <c r="BS4" s="384"/>
      <c r="BT4" s="384"/>
      <c r="BU4" s="385"/>
      <c r="BV4" s="383">
        <v>106983407</v>
      </c>
      <c r="BW4" s="384"/>
      <c r="BX4" s="384"/>
      <c r="BY4" s="384"/>
      <c r="BZ4" s="384"/>
      <c r="CA4" s="384"/>
      <c r="CB4" s="384"/>
      <c r="CC4" s="385"/>
      <c r="CD4" s="386" t="s">
        <v>88</v>
      </c>
      <c r="CE4" s="387"/>
      <c r="CF4" s="387"/>
      <c r="CG4" s="387"/>
      <c r="CH4" s="387"/>
      <c r="CI4" s="387"/>
      <c r="CJ4" s="387"/>
      <c r="CK4" s="387"/>
      <c r="CL4" s="387"/>
      <c r="CM4" s="387"/>
      <c r="CN4" s="387"/>
      <c r="CO4" s="387"/>
      <c r="CP4" s="387"/>
      <c r="CQ4" s="387"/>
      <c r="CR4" s="387"/>
      <c r="CS4" s="388"/>
      <c r="CT4" s="389">
        <v>2.4</v>
      </c>
      <c r="CU4" s="390"/>
      <c r="CV4" s="390"/>
      <c r="CW4" s="390"/>
      <c r="CX4" s="390"/>
      <c r="CY4" s="390"/>
      <c r="CZ4" s="390"/>
      <c r="DA4" s="391"/>
      <c r="DB4" s="389">
        <v>2.4</v>
      </c>
      <c r="DC4" s="390"/>
      <c r="DD4" s="390"/>
      <c r="DE4" s="390"/>
      <c r="DF4" s="390"/>
      <c r="DG4" s="390"/>
      <c r="DH4" s="390"/>
      <c r="DI4" s="391"/>
    </row>
    <row r="5" spans="1:119" ht="18.75" customHeight="1" x14ac:dyDescent="0.2">
      <c r="A5" s="163"/>
      <c r="B5" s="399"/>
      <c r="C5" s="400"/>
      <c r="D5" s="400"/>
      <c r="E5" s="401"/>
      <c r="F5" s="401"/>
      <c r="G5" s="401"/>
      <c r="H5" s="401"/>
      <c r="I5" s="401"/>
      <c r="J5" s="401"/>
      <c r="K5" s="401"/>
      <c r="L5" s="401"/>
      <c r="M5" s="401"/>
      <c r="N5" s="401"/>
      <c r="O5" s="401"/>
      <c r="P5" s="401"/>
      <c r="Q5" s="401"/>
      <c r="R5" s="406"/>
      <c r="S5" s="406"/>
      <c r="T5" s="406"/>
      <c r="U5" s="406"/>
      <c r="V5" s="407"/>
      <c r="W5" s="410"/>
      <c r="X5" s="411"/>
      <c r="Y5" s="411"/>
      <c r="Z5" s="411"/>
      <c r="AA5" s="411"/>
      <c r="AB5" s="400"/>
      <c r="AC5" s="406"/>
      <c r="AD5" s="411"/>
      <c r="AE5" s="411"/>
      <c r="AF5" s="411"/>
      <c r="AG5" s="411"/>
      <c r="AH5" s="411"/>
      <c r="AI5" s="411"/>
      <c r="AJ5" s="411"/>
      <c r="AK5" s="411"/>
      <c r="AL5" s="413"/>
      <c r="AM5" s="449" t="s">
        <v>89</v>
      </c>
      <c r="AN5" s="450"/>
      <c r="AO5" s="450"/>
      <c r="AP5" s="450"/>
      <c r="AQ5" s="450"/>
      <c r="AR5" s="450"/>
      <c r="AS5" s="450"/>
      <c r="AT5" s="451"/>
      <c r="AU5" s="452" t="s">
        <v>90</v>
      </c>
      <c r="AV5" s="453"/>
      <c r="AW5" s="453"/>
      <c r="AX5" s="453"/>
      <c r="AY5" s="454" t="s">
        <v>91</v>
      </c>
      <c r="AZ5" s="455"/>
      <c r="BA5" s="455"/>
      <c r="BB5" s="455"/>
      <c r="BC5" s="455"/>
      <c r="BD5" s="455"/>
      <c r="BE5" s="455"/>
      <c r="BF5" s="455"/>
      <c r="BG5" s="455"/>
      <c r="BH5" s="455"/>
      <c r="BI5" s="455"/>
      <c r="BJ5" s="455"/>
      <c r="BK5" s="455"/>
      <c r="BL5" s="455"/>
      <c r="BM5" s="456"/>
      <c r="BN5" s="420">
        <v>105319505</v>
      </c>
      <c r="BO5" s="421"/>
      <c r="BP5" s="421"/>
      <c r="BQ5" s="421"/>
      <c r="BR5" s="421"/>
      <c r="BS5" s="421"/>
      <c r="BT5" s="421"/>
      <c r="BU5" s="422"/>
      <c r="BV5" s="420">
        <v>105723665</v>
      </c>
      <c r="BW5" s="421"/>
      <c r="BX5" s="421"/>
      <c r="BY5" s="421"/>
      <c r="BZ5" s="421"/>
      <c r="CA5" s="421"/>
      <c r="CB5" s="421"/>
      <c r="CC5" s="422"/>
      <c r="CD5" s="423" t="s">
        <v>92</v>
      </c>
      <c r="CE5" s="424"/>
      <c r="CF5" s="424"/>
      <c r="CG5" s="424"/>
      <c r="CH5" s="424"/>
      <c r="CI5" s="424"/>
      <c r="CJ5" s="424"/>
      <c r="CK5" s="424"/>
      <c r="CL5" s="424"/>
      <c r="CM5" s="424"/>
      <c r="CN5" s="424"/>
      <c r="CO5" s="424"/>
      <c r="CP5" s="424"/>
      <c r="CQ5" s="424"/>
      <c r="CR5" s="424"/>
      <c r="CS5" s="425"/>
      <c r="CT5" s="417">
        <v>89.3</v>
      </c>
      <c r="CU5" s="418"/>
      <c r="CV5" s="418"/>
      <c r="CW5" s="418"/>
      <c r="CX5" s="418"/>
      <c r="CY5" s="418"/>
      <c r="CZ5" s="418"/>
      <c r="DA5" s="419"/>
      <c r="DB5" s="417">
        <v>88.8</v>
      </c>
      <c r="DC5" s="418"/>
      <c r="DD5" s="418"/>
      <c r="DE5" s="418"/>
      <c r="DF5" s="418"/>
      <c r="DG5" s="418"/>
      <c r="DH5" s="418"/>
      <c r="DI5" s="419"/>
    </row>
    <row r="6" spans="1:119" ht="18.75" customHeight="1" x14ac:dyDescent="0.2">
      <c r="A6" s="163"/>
      <c r="B6" s="426" t="s">
        <v>93</v>
      </c>
      <c r="C6" s="427"/>
      <c r="D6" s="427"/>
      <c r="E6" s="428"/>
      <c r="F6" s="428"/>
      <c r="G6" s="428"/>
      <c r="H6" s="428"/>
      <c r="I6" s="428"/>
      <c r="J6" s="428"/>
      <c r="K6" s="428"/>
      <c r="L6" s="428" t="s">
        <v>94</v>
      </c>
      <c r="M6" s="428"/>
      <c r="N6" s="428"/>
      <c r="O6" s="428"/>
      <c r="P6" s="428"/>
      <c r="Q6" s="428"/>
      <c r="R6" s="432"/>
      <c r="S6" s="432"/>
      <c r="T6" s="432"/>
      <c r="U6" s="432"/>
      <c r="V6" s="433"/>
      <c r="W6" s="436" t="s">
        <v>95</v>
      </c>
      <c r="X6" s="437"/>
      <c r="Y6" s="437"/>
      <c r="Z6" s="437"/>
      <c r="AA6" s="437"/>
      <c r="AB6" s="427"/>
      <c r="AC6" s="440" t="s">
        <v>96</v>
      </c>
      <c r="AD6" s="441"/>
      <c r="AE6" s="441"/>
      <c r="AF6" s="441"/>
      <c r="AG6" s="441"/>
      <c r="AH6" s="441"/>
      <c r="AI6" s="441"/>
      <c r="AJ6" s="441"/>
      <c r="AK6" s="441"/>
      <c r="AL6" s="442"/>
      <c r="AM6" s="449" t="s">
        <v>97</v>
      </c>
      <c r="AN6" s="450"/>
      <c r="AO6" s="450"/>
      <c r="AP6" s="450"/>
      <c r="AQ6" s="450"/>
      <c r="AR6" s="450"/>
      <c r="AS6" s="450"/>
      <c r="AT6" s="451"/>
      <c r="AU6" s="452" t="s">
        <v>90</v>
      </c>
      <c r="AV6" s="453"/>
      <c r="AW6" s="453"/>
      <c r="AX6" s="453"/>
      <c r="AY6" s="454" t="s">
        <v>98</v>
      </c>
      <c r="AZ6" s="455"/>
      <c r="BA6" s="455"/>
      <c r="BB6" s="455"/>
      <c r="BC6" s="455"/>
      <c r="BD6" s="455"/>
      <c r="BE6" s="455"/>
      <c r="BF6" s="455"/>
      <c r="BG6" s="455"/>
      <c r="BH6" s="455"/>
      <c r="BI6" s="455"/>
      <c r="BJ6" s="455"/>
      <c r="BK6" s="455"/>
      <c r="BL6" s="455"/>
      <c r="BM6" s="456"/>
      <c r="BN6" s="420">
        <v>1270435</v>
      </c>
      <c r="BO6" s="421"/>
      <c r="BP6" s="421"/>
      <c r="BQ6" s="421"/>
      <c r="BR6" s="421"/>
      <c r="BS6" s="421"/>
      <c r="BT6" s="421"/>
      <c r="BU6" s="422"/>
      <c r="BV6" s="420">
        <v>1259742</v>
      </c>
      <c r="BW6" s="421"/>
      <c r="BX6" s="421"/>
      <c r="BY6" s="421"/>
      <c r="BZ6" s="421"/>
      <c r="CA6" s="421"/>
      <c r="CB6" s="421"/>
      <c r="CC6" s="422"/>
      <c r="CD6" s="423" t="s">
        <v>99</v>
      </c>
      <c r="CE6" s="424"/>
      <c r="CF6" s="424"/>
      <c r="CG6" s="424"/>
      <c r="CH6" s="424"/>
      <c r="CI6" s="424"/>
      <c r="CJ6" s="424"/>
      <c r="CK6" s="424"/>
      <c r="CL6" s="424"/>
      <c r="CM6" s="424"/>
      <c r="CN6" s="424"/>
      <c r="CO6" s="424"/>
      <c r="CP6" s="424"/>
      <c r="CQ6" s="424"/>
      <c r="CR6" s="424"/>
      <c r="CS6" s="425"/>
      <c r="CT6" s="457">
        <v>90.2</v>
      </c>
      <c r="CU6" s="458"/>
      <c r="CV6" s="458"/>
      <c r="CW6" s="458"/>
      <c r="CX6" s="458"/>
      <c r="CY6" s="458"/>
      <c r="CZ6" s="458"/>
      <c r="DA6" s="459"/>
      <c r="DB6" s="457">
        <v>90.6</v>
      </c>
      <c r="DC6" s="458"/>
      <c r="DD6" s="458"/>
      <c r="DE6" s="458"/>
      <c r="DF6" s="458"/>
      <c r="DG6" s="458"/>
      <c r="DH6" s="458"/>
      <c r="DI6" s="459"/>
    </row>
    <row r="7" spans="1:119" ht="18.75" customHeight="1" x14ac:dyDescent="0.2">
      <c r="A7" s="163"/>
      <c r="B7" s="396"/>
      <c r="C7" s="397"/>
      <c r="D7" s="397"/>
      <c r="E7" s="398"/>
      <c r="F7" s="398"/>
      <c r="G7" s="398"/>
      <c r="H7" s="398"/>
      <c r="I7" s="398"/>
      <c r="J7" s="398"/>
      <c r="K7" s="398"/>
      <c r="L7" s="398"/>
      <c r="M7" s="398"/>
      <c r="N7" s="398"/>
      <c r="O7" s="398"/>
      <c r="P7" s="398"/>
      <c r="Q7" s="398"/>
      <c r="R7" s="404"/>
      <c r="S7" s="404"/>
      <c r="T7" s="404"/>
      <c r="U7" s="404"/>
      <c r="V7" s="405"/>
      <c r="W7" s="408"/>
      <c r="X7" s="409"/>
      <c r="Y7" s="409"/>
      <c r="Z7" s="409"/>
      <c r="AA7" s="409"/>
      <c r="AB7" s="397"/>
      <c r="AC7" s="443"/>
      <c r="AD7" s="444"/>
      <c r="AE7" s="444"/>
      <c r="AF7" s="444"/>
      <c r="AG7" s="444"/>
      <c r="AH7" s="444"/>
      <c r="AI7" s="444"/>
      <c r="AJ7" s="444"/>
      <c r="AK7" s="444"/>
      <c r="AL7" s="445"/>
      <c r="AM7" s="449" t="s">
        <v>100</v>
      </c>
      <c r="AN7" s="450"/>
      <c r="AO7" s="450"/>
      <c r="AP7" s="450"/>
      <c r="AQ7" s="450"/>
      <c r="AR7" s="450"/>
      <c r="AS7" s="450"/>
      <c r="AT7" s="451"/>
      <c r="AU7" s="452" t="s">
        <v>90</v>
      </c>
      <c r="AV7" s="453"/>
      <c r="AW7" s="453"/>
      <c r="AX7" s="453"/>
      <c r="AY7" s="454" t="s">
        <v>101</v>
      </c>
      <c r="AZ7" s="455"/>
      <c r="BA7" s="455"/>
      <c r="BB7" s="455"/>
      <c r="BC7" s="455"/>
      <c r="BD7" s="455"/>
      <c r="BE7" s="455"/>
      <c r="BF7" s="455"/>
      <c r="BG7" s="455"/>
      <c r="BH7" s="455"/>
      <c r="BI7" s="455"/>
      <c r="BJ7" s="455"/>
      <c r="BK7" s="455"/>
      <c r="BL7" s="455"/>
      <c r="BM7" s="456"/>
      <c r="BN7" s="420">
        <v>21757</v>
      </c>
      <c r="BO7" s="421"/>
      <c r="BP7" s="421"/>
      <c r="BQ7" s="421"/>
      <c r="BR7" s="421"/>
      <c r="BS7" s="421"/>
      <c r="BT7" s="421"/>
      <c r="BU7" s="422"/>
      <c r="BV7" s="420">
        <v>60776</v>
      </c>
      <c r="BW7" s="421"/>
      <c r="BX7" s="421"/>
      <c r="BY7" s="421"/>
      <c r="BZ7" s="421"/>
      <c r="CA7" s="421"/>
      <c r="CB7" s="421"/>
      <c r="CC7" s="422"/>
      <c r="CD7" s="423" t="s">
        <v>102</v>
      </c>
      <c r="CE7" s="424"/>
      <c r="CF7" s="424"/>
      <c r="CG7" s="424"/>
      <c r="CH7" s="424"/>
      <c r="CI7" s="424"/>
      <c r="CJ7" s="424"/>
      <c r="CK7" s="424"/>
      <c r="CL7" s="424"/>
      <c r="CM7" s="424"/>
      <c r="CN7" s="424"/>
      <c r="CO7" s="424"/>
      <c r="CP7" s="424"/>
      <c r="CQ7" s="424"/>
      <c r="CR7" s="424"/>
      <c r="CS7" s="425"/>
      <c r="CT7" s="420">
        <v>51273201</v>
      </c>
      <c r="CU7" s="421"/>
      <c r="CV7" s="421"/>
      <c r="CW7" s="421"/>
      <c r="CX7" s="421"/>
      <c r="CY7" s="421"/>
      <c r="CZ7" s="421"/>
      <c r="DA7" s="422"/>
      <c r="DB7" s="420">
        <v>50381673</v>
      </c>
      <c r="DC7" s="421"/>
      <c r="DD7" s="421"/>
      <c r="DE7" s="421"/>
      <c r="DF7" s="421"/>
      <c r="DG7" s="421"/>
      <c r="DH7" s="421"/>
      <c r="DI7" s="422"/>
    </row>
    <row r="8" spans="1:119" ht="18.75" customHeight="1" thickBot="1" x14ac:dyDescent="0.25">
      <c r="A8" s="163"/>
      <c r="B8" s="429"/>
      <c r="C8" s="430"/>
      <c r="D8" s="430"/>
      <c r="E8" s="431"/>
      <c r="F8" s="431"/>
      <c r="G8" s="431"/>
      <c r="H8" s="431"/>
      <c r="I8" s="431"/>
      <c r="J8" s="431"/>
      <c r="K8" s="431"/>
      <c r="L8" s="431"/>
      <c r="M8" s="431"/>
      <c r="N8" s="431"/>
      <c r="O8" s="431"/>
      <c r="P8" s="431"/>
      <c r="Q8" s="431"/>
      <c r="R8" s="434"/>
      <c r="S8" s="434"/>
      <c r="T8" s="434"/>
      <c r="U8" s="434"/>
      <c r="V8" s="435"/>
      <c r="W8" s="438"/>
      <c r="X8" s="439"/>
      <c r="Y8" s="439"/>
      <c r="Z8" s="439"/>
      <c r="AA8" s="439"/>
      <c r="AB8" s="430"/>
      <c r="AC8" s="446"/>
      <c r="AD8" s="447"/>
      <c r="AE8" s="447"/>
      <c r="AF8" s="447"/>
      <c r="AG8" s="447"/>
      <c r="AH8" s="447"/>
      <c r="AI8" s="447"/>
      <c r="AJ8" s="447"/>
      <c r="AK8" s="447"/>
      <c r="AL8" s="448"/>
      <c r="AM8" s="449" t="s">
        <v>103</v>
      </c>
      <c r="AN8" s="450"/>
      <c r="AO8" s="450"/>
      <c r="AP8" s="450"/>
      <c r="AQ8" s="450"/>
      <c r="AR8" s="450"/>
      <c r="AS8" s="450"/>
      <c r="AT8" s="451"/>
      <c r="AU8" s="452" t="s">
        <v>104</v>
      </c>
      <c r="AV8" s="453"/>
      <c r="AW8" s="453"/>
      <c r="AX8" s="453"/>
      <c r="AY8" s="454" t="s">
        <v>105</v>
      </c>
      <c r="AZ8" s="455"/>
      <c r="BA8" s="455"/>
      <c r="BB8" s="455"/>
      <c r="BC8" s="455"/>
      <c r="BD8" s="455"/>
      <c r="BE8" s="455"/>
      <c r="BF8" s="455"/>
      <c r="BG8" s="455"/>
      <c r="BH8" s="455"/>
      <c r="BI8" s="455"/>
      <c r="BJ8" s="455"/>
      <c r="BK8" s="455"/>
      <c r="BL8" s="455"/>
      <c r="BM8" s="456"/>
      <c r="BN8" s="420">
        <v>1248678</v>
      </c>
      <c r="BO8" s="421"/>
      <c r="BP8" s="421"/>
      <c r="BQ8" s="421"/>
      <c r="BR8" s="421"/>
      <c r="BS8" s="421"/>
      <c r="BT8" s="421"/>
      <c r="BU8" s="422"/>
      <c r="BV8" s="420">
        <v>1198966</v>
      </c>
      <c r="BW8" s="421"/>
      <c r="BX8" s="421"/>
      <c r="BY8" s="421"/>
      <c r="BZ8" s="421"/>
      <c r="CA8" s="421"/>
      <c r="CB8" s="421"/>
      <c r="CC8" s="422"/>
      <c r="CD8" s="423" t="s">
        <v>106</v>
      </c>
      <c r="CE8" s="424"/>
      <c r="CF8" s="424"/>
      <c r="CG8" s="424"/>
      <c r="CH8" s="424"/>
      <c r="CI8" s="424"/>
      <c r="CJ8" s="424"/>
      <c r="CK8" s="424"/>
      <c r="CL8" s="424"/>
      <c r="CM8" s="424"/>
      <c r="CN8" s="424"/>
      <c r="CO8" s="424"/>
      <c r="CP8" s="424"/>
      <c r="CQ8" s="424"/>
      <c r="CR8" s="424"/>
      <c r="CS8" s="425"/>
      <c r="CT8" s="460">
        <v>0.62</v>
      </c>
      <c r="CU8" s="461"/>
      <c r="CV8" s="461"/>
      <c r="CW8" s="461"/>
      <c r="CX8" s="461"/>
      <c r="CY8" s="461"/>
      <c r="CZ8" s="461"/>
      <c r="DA8" s="462"/>
      <c r="DB8" s="460">
        <v>0.62</v>
      </c>
      <c r="DC8" s="461"/>
      <c r="DD8" s="461"/>
      <c r="DE8" s="461"/>
      <c r="DF8" s="461"/>
      <c r="DG8" s="461"/>
      <c r="DH8" s="461"/>
      <c r="DI8" s="462"/>
    </row>
    <row r="9" spans="1:119" ht="18.75" customHeight="1" thickBot="1" x14ac:dyDescent="0.25">
      <c r="A9" s="163"/>
      <c r="B9" s="414" t="s">
        <v>107</v>
      </c>
      <c r="C9" s="415"/>
      <c r="D9" s="415"/>
      <c r="E9" s="415"/>
      <c r="F9" s="415"/>
      <c r="G9" s="415"/>
      <c r="H9" s="415"/>
      <c r="I9" s="415"/>
      <c r="J9" s="415"/>
      <c r="K9" s="463"/>
      <c r="L9" s="464" t="s">
        <v>108</v>
      </c>
      <c r="M9" s="465"/>
      <c r="N9" s="465"/>
      <c r="O9" s="465"/>
      <c r="P9" s="465"/>
      <c r="Q9" s="466"/>
      <c r="R9" s="467">
        <v>229733</v>
      </c>
      <c r="S9" s="468"/>
      <c r="T9" s="468"/>
      <c r="U9" s="468"/>
      <c r="V9" s="469"/>
      <c r="W9" s="377" t="s">
        <v>109</v>
      </c>
      <c r="X9" s="378"/>
      <c r="Y9" s="378"/>
      <c r="Z9" s="378"/>
      <c r="AA9" s="378"/>
      <c r="AB9" s="378"/>
      <c r="AC9" s="378"/>
      <c r="AD9" s="378"/>
      <c r="AE9" s="378"/>
      <c r="AF9" s="378"/>
      <c r="AG9" s="378"/>
      <c r="AH9" s="378"/>
      <c r="AI9" s="378"/>
      <c r="AJ9" s="378"/>
      <c r="AK9" s="378"/>
      <c r="AL9" s="379"/>
      <c r="AM9" s="449" t="s">
        <v>110</v>
      </c>
      <c r="AN9" s="450"/>
      <c r="AO9" s="450"/>
      <c r="AP9" s="450"/>
      <c r="AQ9" s="450"/>
      <c r="AR9" s="450"/>
      <c r="AS9" s="450"/>
      <c r="AT9" s="451"/>
      <c r="AU9" s="452" t="s">
        <v>90</v>
      </c>
      <c r="AV9" s="453"/>
      <c r="AW9" s="453"/>
      <c r="AX9" s="453"/>
      <c r="AY9" s="454" t="s">
        <v>111</v>
      </c>
      <c r="AZ9" s="455"/>
      <c r="BA9" s="455"/>
      <c r="BB9" s="455"/>
      <c r="BC9" s="455"/>
      <c r="BD9" s="455"/>
      <c r="BE9" s="455"/>
      <c r="BF9" s="455"/>
      <c r="BG9" s="455"/>
      <c r="BH9" s="455"/>
      <c r="BI9" s="455"/>
      <c r="BJ9" s="455"/>
      <c r="BK9" s="455"/>
      <c r="BL9" s="455"/>
      <c r="BM9" s="456"/>
      <c r="BN9" s="420">
        <v>49712</v>
      </c>
      <c r="BO9" s="421"/>
      <c r="BP9" s="421"/>
      <c r="BQ9" s="421"/>
      <c r="BR9" s="421"/>
      <c r="BS9" s="421"/>
      <c r="BT9" s="421"/>
      <c r="BU9" s="422"/>
      <c r="BV9" s="420">
        <v>58071</v>
      </c>
      <c r="BW9" s="421"/>
      <c r="BX9" s="421"/>
      <c r="BY9" s="421"/>
      <c r="BZ9" s="421"/>
      <c r="CA9" s="421"/>
      <c r="CB9" s="421"/>
      <c r="CC9" s="422"/>
      <c r="CD9" s="423" t="s">
        <v>112</v>
      </c>
      <c r="CE9" s="424"/>
      <c r="CF9" s="424"/>
      <c r="CG9" s="424"/>
      <c r="CH9" s="424"/>
      <c r="CI9" s="424"/>
      <c r="CJ9" s="424"/>
      <c r="CK9" s="424"/>
      <c r="CL9" s="424"/>
      <c r="CM9" s="424"/>
      <c r="CN9" s="424"/>
      <c r="CO9" s="424"/>
      <c r="CP9" s="424"/>
      <c r="CQ9" s="424"/>
      <c r="CR9" s="424"/>
      <c r="CS9" s="425"/>
      <c r="CT9" s="417">
        <v>8.6999999999999993</v>
      </c>
      <c r="CU9" s="418"/>
      <c r="CV9" s="418"/>
      <c r="CW9" s="418"/>
      <c r="CX9" s="418"/>
      <c r="CY9" s="418"/>
      <c r="CZ9" s="418"/>
      <c r="DA9" s="419"/>
      <c r="DB9" s="417">
        <v>8.6999999999999993</v>
      </c>
      <c r="DC9" s="418"/>
      <c r="DD9" s="418"/>
      <c r="DE9" s="418"/>
      <c r="DF9" s="418"/>
      <c r="DG9" s="418"/>
      <c r="DH9" s="418"/>
      <c r="DI9" s="419"/>
    </row>
    <row r="10" spans="1:119" ht="18.75" customHeight="1" thickBot="1" x14ac:dyDescent="0.25">
      <c r="A10" s="163"/>
      <c r="B10" s="414"/>
      <c r="C10" s="415"/>
      <c r="D10" s="415"/>
      <c r="E10" s="415"/>
      <c r="F10" s="415"/>
      <c r="G10" s="415"/>
      <c r="H10" s="415"/>
      <c r="I10" s="415"/>
      <c r="J10" s="415"/>
      <c r="K10" s="463"/>
      <c r="L10" s="470" t="s">
        <v>113</v>
      </c>
      <c r="M10" s="450"/>
      <c r="N10" s="450"/>
      <c r="O10" s="450"/>
      <c r="P10" s="450"/>
      <c r="Q10" s="451"/>
      <c r="R10" s="471">
        <v>237518</v>
      </c>
      <c r="S10" s="472"/>
      <c r="T10" s="472"/>
      <c r="U10" s="472"/>
      <c r="V10" s="473"/>
      <c r="W10" s="408"/>
      <c r="X10" s="409"/>
      <c r="Y10" s="409"/>
      <c r="Z10" s="409"/>
      <c r="AA10" s="409"/>
      <c r="AB10" s="409"/>
      <c r="AC10" s="409"/>
      <c r="AD10" s="409"/>
      <c r="AE10" s="409"/>
      <c r="AF10" s="409"/>
      <c r="AG10" s="409"/>
      <c r="AH10" s="409"/>
      <c r="AI10" s="409"/>
      <c r="AJ10" s="409"/>
      <c r="AK10" s="409"/>
      <c r="AL10" s="412"/>
      <c r="AM10" s="449" t="s">
        <v>114</v>
      </c>
      <c r="AN10" s="450"/>
      <c r="AO10" s="450"/>
      <c r="AP10" s="450"/>
      <c r="AQ10" s="450"/>
      <c r="AR10" s="450"/>
      <c r="AS10" s="450"/>
      <c r="AT10" s="451"/>
      <c r="AU10" s="452" t="s">
        <v>90</v>
      </c>
      <c r="AV10" s="453"/>
      <c r="AW10" s="453"/>
      <c r="AX10" s="453"/>
      <c r="AY10" s="454" t="s">
        <v>115</v>
      </c>
      <c r="AZ10" s="455"/>
      <c r="BA10" s="455"/>
      <c r="BB10" s="455"/>
      <c r="BC10" s="455"/>
      <c r="BD10" s="455"/>
      <c r="BE10" s="455"/>
      <c r="BF10" s="455"/>
      <c r="BG10" s="455"/>
      <c r="BH10" s="455"/>
      <c r="BI10" s="455"/>
      <c r="BJ10" s="455"/>
      <c r="BK10" s="455"/>
      <c r="BL10" s="455"/>
      <c r="BM10" s="456"/>
      <c r="BN10" s="420">
        <v>897298</v>
      </c>
      <c r="BO10" s="421"/>
      <c r="BP10" s="421"/>
      <c r="BQ10" s="421"/>
      <c r="BR10" s="421"/>
      <c r="BS10" s="421"/>
      <c r="BT10" s="421"/>
      <c r="BU10" s="422"/>
      <c r="BV10" s="420">
        <v>1684594</v>
      </c>
      <c r="BW10" s="421"/>
      <c r="BX10" s="421"/>
      <c r="BY10" s="421"/>
      <c r="BZ10" s="421"/>
      <c r="CA10" s="421"/>
      <c r="CB10" s="421"/>
      <c r="CC10" s="422"/>
      <c r="CD10" s="166" t="s">
        <v>116</v>
      </c>
      <c r="CE10" s="167"/>
      <c r="CF10" s="167"/>
      <c r="CG10" s="167"/>
      <c r="CH10" s="167"/>
      <c r="CI10" s="167"/>
      <c r="CJ10" s="167"/>
      <c r="CK10" s="167"/>
      <c r="CL10" s="167"/>
      <c r="CM10" s="167"/>
      <c r="CN10" s="167"/>
      <c r="CO10" s="167"/>
      <c r="CP10" s="167"/>
      <c r="CQ10" s="167"/>
      <c r="CR10" s="167"/>
      <c r="CS10" s="168"/>
      <c r="CT10" s="169"/>
      <c r="CU10" s="170"/>
      <c r="CV10" s="170"/>
      <c r="CW10" s="170"/>
      <c r="CX10" s="170"/>
      <c r="CY10" s="170"/>
      <c r="CZ10" s="170"/>
      <c r="DA10" s="171"/>
      <c r="DB10" s="169"/>
      <c r="DC10" s="170"/>
      <c r="DD10" s="170"/>
      <c r="DE10" s="170"/>
      <c r="DF10" s="170"/>
      <c r="DG10" s="170"/>
      <c r="DH10" s="170"/>
      <c r="DI10" s="171"/>
    </row>
    <row r="11" spans="1:119" ht="18.75" customHeight="1" thickBot="1" x14ac:dyDescent="0.25">
      <c r="A11" s="163"/>
      <c r="B11" s="414"/>
      <c r="C11" s="415"/>
      <c r="D11" s="415"/>
      <c r="E11" s="415"/>
      <c r="F11" s="415"/>
      <c r="G11" s="415"/>
      <c r="H11" s="415"/>
      <c r="I11" s="415"/>
      <c r="J11" s="415"/>
      <c r="K11" s="463"/>
      <c r="L11" s="474" t="s">
        <v>117</v>
      </c>
      <c r="M11" s="475"/>
      <c r="N11" s="475"/>
      <c r="O11" s="475"/>
      <c r="P11" s="475"/>
      <c r="Q11" s="476"/>
      <c r="R11" s="477" t="s">
        <v>118</v>
      </c>
      <c r="S11" s="478"/>
      <c r="T11" s="478"/>
      <c r="U11" s="478"/>
      <c r="V11" s="479"/>
      <c r="W11" s="408"/>
      <c r="X11" s="409"/>
      <c r="Y11" s="409"/>
      <c r="Z11" s="409"/>
      <c r="AA11" s="409"/>
      <c r="AB11" s="409"/>
      <c r="AC11" s="409"/>
      <c r="AD11" s="409"/>
      <c r="AE11" s="409"/>
      <c r="AF11" s="409"/>
      <c r="AG11" s="409"/>
      <c r="AH11" s="409"/>
      <c r="AI11" s="409"/>
      <c r="AJ11" s="409"/>
      <c r="AK11" s="409"/>
      <c r="AL11" s="412"/>
      <c r="AM11" s="449" t="s">
        <v>119</v>
      </c>
      <c r="AN11" s="450"/>
      <c r="AO11" s="450"/>
      <c r="AP11" s="450"/>
      <c r="AQ11" s="450"/>
      <c r="AR11" s="450"/>
      <c r="AS11" s="450"/>
      <c r="AT11" s="451"/>
      <c r="AU11" s="452" t="s">
        <v>90</v>
      </c>
      <c r="AV11" s="453"/>
      <c r="AW11" s="453"/>
      <c r="AX11" s="453"/>
      <c r="AY11" s="454" t="s">
        <v>120</v>
      </c>
      <c r="AZ11" s="455"/>
      <c r="BA11" s="455"/>
      <c r="BB11" s="455"/>
      <c r="BC11" s="455"/>
      <c r="BD11" s="455"/>
      <c r="BE11" s="455"/>
      <c r="BF11" s="455"/>
      <c r="BG11" s="455"/>
      <c r="BH11" s="455"/>
      <c r="BI11" s="455"/>
      <c r="BJ11" s="455"/>
      <c r="BK11" s="455"/>
      <c r="BL11" s="455"/>
      <c r="BM11" s="456"/>
      <c r="BN11" s="420">
        <v>0</v>
      </c>
      <c r="BO11" s="421"/>
      <c r="BP11" s="421"/>
      <c r="BQ11" s="421"/>
      <c r="BR11" s="421"/>
      <c r="BS11" s="421"/>
      <c r="BT11" s="421"/>
      <c r="BU11" s="422"/>
      <c r="BV11" s="420">
        <v>0</v>
      </c>
      <c r="BW11" s="421"/>
      <c r="BX11" s="421"/>
      <c r="BY11" s="421"/>
      <c r="BZ11" s="421"/>
      <c r="CA11" s="421"/>
      <c r="CB11" s="421"/>
      <c r="CC11" s="422"/>
      <c r="CD11" s="423" t="s">
        <v>121</v>
      </c>
      <c r="CE11" s="424"/>
      <c r="CF11" s="424"/>
      <c r="CG11" s="424"/>
      <c r="CH11" s="424"/>
      <c r="CI11" s="424"/>
      <c r="CJ11" s="424"/>
      <c r="CK11" s="424"/>
      <c r="CL11" s="424"/>
      <c r="CM11" s="424"/>
      <c r="CN11" s="424"/>
      <c r="CO11" s="424"/>
      <c r="CP11" s="424"/>
      <c r="CQ11" s="424"/>
      <c r="CR11" s="424"/>
      <c r="CS11" s="425"/>
      <c r="CT11" s="460" t="s">
        <v>122</v>
      </c>
      <c r="CU11" s="461"/>
      <c r="CV11" s="461"/>
      <c r="CW11" s="461"/>
      <c r="CX11" s="461"/>
      <c r="CY11" s="461"/>
      <c r="CZ11" s="461"/>
      <c r="DA11" s="462"/>
      <c r="DB11" s="460" t="s">
        <v>122</v>
      </c>
      <c r="DC11" s="461"/>
      <c r="DD11" s="461"/>
      <c r="DE11" s="461"/>
      <c r="DF11" s="461"/>
      <c r="DG11" s="461"/>
      <c r="DH11" s="461"/>
      <c r="DI11" s="462"/>
    </row>
    <row r="12" spans="1:119" ht="18.75" customHeight="1" x14ac:dyDescent="0.2">
      <c r="A12" s="163"/>
      <c r="B12" s="480" t="s">
        <v>123</v>
      </c>
      <c r="C12" s="481"/>
      <c r="D12" s="481"/>
      <c r="E12" s="481"/>
      <c r="F12" s="481"/>
      <c r="G12" s="481"/>
      <c r="H12" s="481"/>
      <c r="I12" s="481"/>
      <c r="J12" s="481"/>
      <c r="K12" s="482"/>
      <c r="L12" s="489" t="s">
        <v>124</v>
      </c>
      <c r="M12" s="490"/>
      <c r="N12" s="490"/>
      <c r="O12" s="490"/>
      <c r="P12" s="490"/>
      <c r="Q12" s="491"/>
      <c r="R12" s="492">
        <v>224378</v>
      </c>
      <c r="S12" s="493"/>
      <c r="T12" s="493"/>
      <c r="U12" s="493"/>
      <c r="V12" s="494"/>
      <c r="W12" s="495" t="s">
        <v>1</v>
      </c>
      <c r="X12" s="453"/>
      <c r="Y12" s="453"/>
      <c r="Z12" s="453"/>
      <c r="AA12" s="453"/>
      <c r="AB12" s="496"/>
      <c r="AC12" s="497" t="s">
        <v>125</v>
      </c>
      <c r="AD12" s="498"/>
      <c r="AE12" s="498"/>
      <c r="AF12" s="498"/>
      <c r="AG12" s="499"/>
      <c r="AH12" s="497" t="s">
        <v>126</v>
      </c>
      <c r="AI12" s="498"/>
      <c r="AJ12" s="498"/>
      <c r="AK12" s="498"/>
      <c r="AL12" s="500"/>
      <c r="AM12" s="449" t="s">
        <v>127</v>
      </c>
      <c r="AN12" s="450"/>
      <c r="AO12" s="450"/>
      <c r="AP12" s="450"/>
      <c r="AQ12" s="450"/>
      <c r="AR12" s="450"/>
      <c r="AS12" s="450"/>
      <c r="AT12" s="451"/>
      <c r="AU12" s="452" t="s">
        <v>90</v>
      </c>
      <c r="AV12" s="453"/>
      <c r="AW12" s="453"/>
      <c r="AX12" s="453"/>
      <c r="AY12" s="454" t="s">
        <v>128</v>
      </c>
      <c r="AZ12" s="455"/>
      <c r="BA12" s="455"/>
      <c r="BB12" s="455"/>
      <c r="BC12" s="455"/>
      <c r="BD12" s="455"/>
      <c r="BE12" s="455"/>
      <c r="BF12" s="455"/>
      <c r="BG12" s="455"/>
      <c r="BH12" s="455"/>
      <c r="BI12" s="455"/>
      <c r="BJ12" s="455"/>
      <c r="BK12" s="455"/>
      <c r="BL12" s="455"/>
      <c r="BM12" s="456"/>
      <c r="BN12" s="420">
        <v>636906</v>
      </c>
      <c r="BO12" s="421"/>
      <c r="BP12" s="421"/>
      <c r="BQ12" s="421"/>
      <c r="BR12" s="421"/>
      <c r="BS12" s="421"/>
      <c r="BT12" s="421"/>
      <c r="BU12" s="422"/>
      <c r="BV12" s="420">
        <v>1684234</v>
      </c>
      <c r="BW12" s="421"/>
      <c r="BX12" s="421"/>
      <c r="BY12" s="421"/>
      <c r="BZ12" s="421"/>
      <c r="CA12" s="421"/>
      <c r="CB12" s="421"/>
      <c r="CC12" s="422"/>
      <c r="CD12" s="423" t="s">
        <v>129</v>
      </c>
      <c r="CE12" s="424"/>
      <c r="CF12" s="424"/>
      <c r="CG12" s="424"/>
      <c r="CH12" s="424"/>
      <c r="CI12" s="424"/>
      <c r="CJ12" s="424"/>
      <c r="CK12" s="424"/>
      <c r="CL12" s="424"/>
      <c r="CM12" s="424"/>
      <c r="CN12" s="424"/>
      <c r="CO12" s="424"/>
      <c r="CP12" s="424"/>
      <c r="CQ12" s="424"/>
      <c r="CR12" s="424"/>
      <c r="CS12" s="425"/>
      <c r="CT12" s="460" t="s">
        <v>122</v>
      </c>
      <c r="CU12" s="461"/>
      <c r="CV12" s="461"/>
      <c r="CW12" s="461"/>
      <c r="CX12" s="461"/>
      <c r="CY12" s="461"/>
      <c r="CZ12" s="461"/>
      <c r="DA12" s="462"/>
      <c r="DB12" s="460" t="s">
        <v>122</v>
      </c>
      <c r="DC12" s="461"/>
      <c r="DD12" s="461"/>
      <c r="DE12" s="461"/>
      <c r="DF12" s="461"/>
      <c r="DG12" s="461"/>
      <c r="DH12" s="461"/>
      <c r="DI12" s="462"/>
    </row>
    <row r="13" spans="1:119" ht="18.75" customHeight="1" x14ac:dyDescent="0.2">
      <c r="A13" s="163"/>
      <c r="B13" s="483"/>
      <c r="C13" s="484"/>
      <c r="D13" s="484"/>
      <c r="E13" s="484"/>
      <c r="F13" s="484"/>
      <c r="G13" s="484"/>
      <c r="H13" s="484"/>
      <c r="I13" s="484"/>
      <c r="J13" s="484"/>
      <c r="K13" s="485"/>
      <c r="L13" s="172"/>
      <c r="M13" s="511" t="s">
        <v>130</v>
      </c>
      <c r="N13" s="512"/>
      <c r="O13" s="512"/>
      <c r="P13" s="512"/>
      <c r="Q13" s="513"/>
      <c r="R13" s="504">
        <v>220536</v>
      </c>
      <c r="S13" s="505"/>
      <c r="T13" s="505"/>
      <c r="U13" s="505"/>
      <c r="V13" s="506"/>
      <c r="W13" s="436" t="s">
        <v>131</v>
      </c>
      <c r="X13" s="437"/>
      <c r="Y13" s="437"/>
      <c r="Z13" s="437"/>
      <c r="AA13" s="437"/>
      <c r="AB13" s="427"/>
      <c r="AC13" s="471">
        <v>339</v>
      </c>
      <c r="AD13" s="472"/>
      <c r="AE13" s="472"/>
      <c r="AF13" s="472"/>
      <c r="AG13" s="514"/>
      <c r="AH13" s="471">
        <v>302</v>
      </c>
      <c r="AI13" s="472"/>
      <c r="AJ13" s="472"/>
      <c r="AK13" s="472"/>
      <c r="AL13" s="473"/>
      <c r="AM13" s="449" t="s">
        <v>132</v>
      </c>
      <c r="AN13" s="450"/>
      <c r="AO13" s="450"/>
      <c r="AP13" s="450"/>
      <c r="AQ13" s="450"/>
      <c r="AR13" s="450"/>
      <c r="AS13" s="450"/>
      <c r="AT13" s="451"/>
      <c r="AU13" s="452" t="s">
        <v>104</v>
      </c>
      <c r="AV13" s="453"/>
      <c r="AW13" s="453"/>
      <c r="AX13" s="453"/>
      <c r="AY13" s="454" t="s">
        <v>133</v>
      </c>
      <c r="AZ13" s="455"/>
      <c r="BA13" s="455"/>
      <c r="BB13" s="455"/>
      <c r="BC13" s="455"/>
      <c r="BD13" s="455"/>
      <c r="BE13" s="455"/>
      <c r="BF13" s="455"/>
      <c r="BG13" s="455"/>
      <c r="BH13" s="455"/>
      <c r="BI13" s="455"/>
      <c r="BJ13" s="455"/>
      <c r="BK13" s="455"/>
      <c r="BL13" s="455"/>
      <c r="BM13" s="456"/>
      <c r="BN13" s="420">
        <v>310104</v>
      </c>
      <c r="BO13" s="421"/>
      <c r="BP13" s="421"/>
      <c r="BQ13" s="421"/>
      <c r="BR13" s="421"/>
      <c r="BS13" s="421"/>
      <c r="BT13" s="421"/>
      <c r="BU13" s="422"/>
      <c r="BV13" s="420">
        <v>58431</v>
      </c>
      <c r="BW13" s="421"/>
      <c r="BX13" s="421"/>
      <c r="BY13" s="421"/>
      <c r="BZ13" s="421"/>
      <c r="CA13" s="421"/>
      <c r="CB13" s="421"/>
      <c r="CC13" s="422"/>
      <c r="CD13" s="423" t="s">
        <v>134</v>
      </c>
      <c r="CE13" s="424"/>
      <c r="CF13" s="424"/>
      <c r="CG13" s="424"/>
      <c r="CH13" s="424"/>
      <c r="CI13" s="424"/>
      <c r="CJ13" s="424"/>
      <c r="CK13" s="424"/>
      <c r="CL13" s="424"/>
      <c r="CM13" s="424"/>
      <c r="CN13" s="424"/>
      <c r="CO13" s="424"/>
      <c r="CP13" s="424"/>
      <c r="CQ13" s="424"/>
      <c r="CR13" s="424"/>
      <c r="CS13" s="425"/>
      <c r="CT13" s="417">
        <v>-1.7</v>
      </c>
      <c r="CU13" s="418"/>
      <c r="CV13" s="418"/>
      <c r="CW13" s="418"/>
      <c r="CX13" s="418"/>
      <c r="CY13" s="418"/>
      <c r="CZ13" s="418"/>
      <c r="DA13" s="419"/>
      <c r="DB13" s="417">
        <v>-1.4</v>
      </c>
      <c r="DC13" s="418"/>
      <c r="DD13" s="418"/>
      <c r="DE13" s="418"/>
      <c r="DF13" s="418"/>
      <c r="DG13" s="418"/>
      <c r="DH13" s="418"/>
      <c r="DI13" s="419"/>
    </row>
    <row r="14" spans="1:119" ht="18.75" customHeight="1" thickBot="1" x14ac:dyDescent="0.25">
      <c r="A14" s="163"/>
      <c r="B14" s="483"/>
      <c r="C14" s="484"/>
      <c r="D14" s="484"/>
      <c r="E14" s="484"/>
      <c r="F14" s="484"/>
      <c r="G14" s="484"/>
      <c r="H14" s="484"/>
      <c r="I14" s="484"/>
      <c r="J14" s="484"/>
      <c r="K14" s="485"/>
      <c r="L14" s="501" t="s">
        <v>135</v>
      </c>
      <c r="M14" s="502"/>
      <c r="N14" s="502"/>
      <c r="O14" s="502"/>
      <c r="P14" s="502"/>
      <c r="Q14" s="503"/>
      <c r="R14" s="504">
        <v>225735</v>
      </c>
      <c r="S14" s="505"/>
      <c r="T14" s="505"/>
      <c r="U14" s="505"/>
      <c r="V14" s="506"/>
      <c r="W14" s="410"/>
      <c r="X14" s="411"/>
      <c r="Y14" s="411"/>
      <c r="Z14" s="411"/>
      <c r="AA14" s="411"/>
      <c r="AB14" s="400"/>
      <c r="AC14" s="507">
        <v>0.4</v>
      </c>
      <c r="AD14" s="508"/>
      <c r="AE14" s="508"/>
      <c r="AF14" s="508"/>
      <c r="AG14" s="509"/>
      <c r="AH14" s="507">
        <v>0.3</v>
      </c>
      <c r="AI14" s="508"/>
      <c r="AJ14" s="508"/>
      <c r="AK14" s="508"/>
      <c r="AL14" s="510"/>
      <c r="AM14" s="449"/>
      <c r="AN14" s="450"/>
      <c r="AO14" s="450"/>
      <c r="AP14" s="450"/>
      <c r="AQ14" s="450"/>
      <c r="AR14" s="450"/>
      <c r="AS14" s="450"/>
      <c r="AT14" s="451"/>
      <c r="AU14" s="452"/>
      <c r="AV14" s="453"/>
      <c r="AW14" s="453"/>
      <c r="AX14" s="453"/>
      <c r="AY14" s="454"/>
      <c r="AZ14" s="455"/>
      <c r="BA14" s="455"/>
      <c r="BB14" s="455"/>
      <c r="BC14" s="455"/>
      <c r="BD14" s="455"/>
      <c r="BE14" s="455"/>
      <c r="BF14" s="455"/>
      <c r="BG14" s="455"/>
      <c r="BH14" s="455"/>
      <c r="BI14" s="455"/>
      <c r="BJ14" s="455"/>
      <c r="BK14" s="455"/>
      <c r="BL14" s="455"/>
      <c r="BM14" s="456"/>
      <c r="BN14" s="420"/>
      <c r="BO14" s="421"/>
      <c r="BP14" s="421"/>
      <c r="BQ14" s="421"/>
      <c r="BR14" s="421"/>
      <c r="BS14" s="421"/>
      <c r="BT14" s="421"/>
      <c r="BU14" s="422"/>
      <c r="BV14" s="420"/>
      <c r="BW14" s="421"/>
      <c r="BX14" s="421"/>
      <c r="BY14" s="421"/>
      <c r="BZ14" s="421"/>
      <c r="CA14" s="421"/>
      <c r="CB14" s="421"/>
      <c r="CC14" s="422"/>
      <c r="CD14" s="515" t="s">
        <v>136</v>
      </c>
      <c r="CE14" s="516"/>
      <c r="CF14" s="516"/>
      <c r="CG14" s="516"/>
      <c r="CH14" s="516"/>
      <c r="CI14" s="516"/>
      <c r="CJ14" s="516"/>
      <c r="CK14" s="516"/>
      <c r="CL14" s="516"/>
      <c r="CM14" s="516"/>
      <c r="CN14" s="516"/>
      <c r="CO14" s="516"/>
      <c r="CP14" s="516"/>
      <c r="CQ14" s="516"/>
      <c r="CR14" s="516"/>
      <c r="CS14" s="517"/>
      <c r="CT14" s="518" t="s">
        <v>122</v>
      </c>
      <c r="CU14" s="519"/>
      <c r="CV14" s="519"/>
      <c r="CW14" s="519"/>
      <c r="CX14" s="519"/>
      <c r="CY14" s="519"/>
      <c r="CZ14" s="519"/>
      <c r="DA14" s="520"/>
      <c r="DB14" s="518" t="s">
        <v>122</v>
      </c>
      <c r="DC14" s="519"/>
      <c r="DD14" s="519"/>
      <c r="DE14" s="519"/>
      <c r="DF14" s="519"/>
      <c r="DG14" s="519"/>
      <c r="DH14" s="519"/>
      <c r="DI14" s="520"/>
    </row>
    <row r="15" spans="1:119" ht="18.75" customHeight="1" x14ac:dyDescent="0.2">
      <c r="A15" s="163"/>
      <c r="B15" s="483"/>
      <c r="C15" s="484"/>
      <c r="D15" s="484"/>
      <c r="E15" s="484"/>
      <c r="F15" s="484"/>
      <c r="G15" s="484"/>
      <c r="H15" s="484"/>
      <c r="I15" s="484"/>
      <c r="J15" s="484"/>
      <c r="K15" s="485"/>
      <c r="L15" s="172"/>
      <c r="M15" s="511" t="s">
        <v>130</v>
      </c>
      <c r="N15" s="512"/>
      <c r="O15" s="512"/>
      <c r="P15" s="512"/>
      <c r="Q15" s="513"/>
      <c r="R15" s="504">
        <v>222178</v>
      </c>
      <c r="S15" s="505"/>
      <c r="T15" s="505"/>
      <c r="U15" s="505"/>
      <c r="V15" s="506"/>
      <c r="W15" s="436" t="s">
        <v>137</v>
      </c>
      <c r="X15" s="437"/>
      <c r="Y15" s="437"/>
      <c r="Z15" s="437"/>
      <c r="AA15" s="437"/>
      <c r="AB15" s="427"/>
      <c r="AC15" s="471">
        <v>22039</v>
      </c>
      <c r="AD15" s="472"/>
      <c r="AE15" s="472"/>
      <c r="AF15" s="472"/>
      <c r="AG15" s="514"/>
      <c r="AH15" s="471">
        <v>23467</v>
      </c>
      <c r="AI15" s="472"/>
      <c r="AJ15" s="472"/>
      <c r="AK15" s="472"/>
      <c r="AL15" s="473"/>
      <c r="AM15" s="449"/>
      <c r="AN15" s="450"/>
      <c r="AO15" s="450"/>
      <c r="AP15" s="450"/>
      <c r="AQ15" s="450"/>
      <c r="AR15" s="450"/>
      <c r="AS15" s="450"/>
      <c r="AT15" s="451"/>
      <c r="AU15" s="452"/>
      <c r="AV15" s="453"/>
      <c r="AW15" s="453"/>
      <c r="AX15" s="453"/>
      <c r="AY15" s="380" t="s">
        <v>138</v>
      </c>
      <c r="AZ15" s="381"/>
      <c r="BA15" s="381"/>
      <c r="BB15" s="381"/>
      <c r="BC15" s="381"/>
      <c r="BD15" s="381"/>
      <c r="BE15" s="381"/>
      <c r="BF15" s="381"/>
      <c r="BG15" s="381"/>
      <c r="BH15" s="381"/>
      <c r="BI15" s="381"/>
      <c r="BJ15" s="381"/>
      <c r="BK15" s="381"/>
      <c r="BL15" s="381"/>
      <c r="BM15" s="382"/>
      <c r="BN15" s="383">
        <v>26399859</v>
      </c>
      <c r="BO15" s="384"/>
      <c r="BP15" s="384"/>
      <c r="BQ15" s="384"/>
      <c r="BR15" s="384"/>
      <c r="BS15" s="384"/>
      <c r="BT15" s="384"/>
      <c r="BU15" s="385"/>
      <c r="BV15" s="383">
        <v>26267530</v>
      </c>
      <c r="BW15" s="384"/>
      <c r="BX15" s="384"/>
      <c r="BY15" s="384"/>
      <c r="BZ15" s="384"/>
      <c r="CA15" s="384"/>
      <c r="CB15" s="384"/>
      <c r="CC15" s="385"/>
      <c r="CD15" s="521" t="s">
        <v>139</v>
      </c>
      <c r="CE15" s="522"/>
      <c r="CF15" s="522"/>
      <c r="CG15" s="522"/>
      <c r="CH15" s="522"/>
      <c r="CI15" s="522"/>
      <c r="CJ15" s="522"/>
      <c r="CK15" s="522"/>
      <c r="CL15" s="522"/>
      <c r="CM15" s="522"/>
      <c r="CN15" s="522"/>
      <c r="CO15" s="522"/>
      <c r="CP15" s="522"/>
      <c r="CQ15" s="522"/>
      <c r="CR15" s="522"/>
      <c r="CS15" s="523"/>
      <c r="CT15" s="173"/>
      <c r="CU15" s="174"/>
      <c r="CV15" s="174"/>
      <c r="CW15" s="174"/>
      <c r="CX15" s="174"/>
      <c r="CY15" s="174"/>
      <c r="CZ15" s="174"/>
      <c r="DA15" s="175"/>
      <c r="DB15" s="173"/>
      <c r="DC15" s="174"/>
      <c r="DD15" s="174"/>
      <c r="DE15" s="174"/>
      <c r="DF15" s="174"/>
      <c r="DG15" s="174"/>
      <c r="DH15" s="174"/>
      <c r="DI15" s="175"/>
    </row>
    <row r="16" spans="1:119" ht="18.75" customHeight="1" x14ac:dyDescent="0.2">
      <c r="A16" s="163"/>
      <c r="B16" s="483"/>
      <c r="C16" s="484"/>
      <c r="D16" s="484"/>
      <c r="E16" s="484"/>
      <c r="F16" s="484"/>
      <c r="G16" s="484"/>
      <c r="H16" s="484"/>
      <c r="I16" s="484"/>
      <c r="J16" s="484"/>
      <c r="K16" s="485"/>
      <c r="L16" s="501" t="s">
        <v>140</v>
      </c>
      <c r="M16" s="524"/>
      <c r="N16" s="524"/>
      <c r="O16" s="524"/>
      <c r="P16" s="524"/>
      <c r="Q16" s="525"/>
      <c r="R16" s="526" t="s">
        <v>141</v>
      </c>
      <c r="S16" s="527"/>
      <c r="T16" s="527"/>
      <c r="U16" s="527"/>
      <c r="V16" s="528"/>
      <c r="W16" s="410"/>
      <c r="X16" s="411"/>
      <c r="Y16" s="411"/>
      <c r="Z16" s="411"/>
      <c r="AA16" s="411"/>
      <c r="AB16" s="400"/>
      <c r="AC16" s="507">
        <v>24.2</v>
      </c>
      <c r="AD16" s="508"/>
      <c r="AE16" s="508"/>
      <c r="AF16" s="508"/>
      <c r="AG16" s="509"/>
      <c r="AH16" s="507">
        <v>25.7</v>
      </c>
      <c r="AI16" s="508"/>
      <c r="AJ16" s="508"/>
      <c r="AK16" s="508"/>
      <c r="AL16" s="510"/>
      <c r="AM16" s="449"/>
      <c r="AN16" s="450"/>
      <c r="AO16" s="450"/>
      <c r="AP16" s="450"/>
      <c r="AQ16" s="450"/>
      <c r="AR16" s="450"/>
      <c r="AS16" s="450"/>
      <c r="AT16" s="451"/>
      <c r="AU16" s="452"/>
      <c r="AV16" s="453"/>
      <c r="AW16" s="453"/>
      <c r="AX16" s="453"/>
      <c r="AY16" s="454" t="s">
        <v>142</v>
      </c>
      <c r="AZ16" s="455"/>
      <c r="BA16" s="455"/>
      <c r="BB16" s="455"/>
      <c r="BC16" s="455"/>
      <c r="BD16" s="455"/>
      <c r="BE16" s="455"/>
      <c r="BF16" s="455"/>
      <c r="BG16" s="455"/>
      <c r="BH16" s="455"/>
      <c r="BI16" s="455"/>
      <c r="BJ16" s="455"/>
      <c r="BK16" s="455"/>
      <c r="BL16" s="455"/>
      <c r="BM16" s="456"/>
      <c r="BN16" s="420">
        <v>43544082</v>
      </c>
      <c r="BO16" s="421"/>
      <c r="BP16" s="421"/>
      <c r="BQ16" s="421"/>
      <c r="BR16" s="421"/>
      <c r="BS16" s="421"/>
      <c r="BT16" s="421"/>
      <c r="BU16" s="422"/>
      <c r="BV16" s="420">
        <v>42328415</v>
      </c>
      <c r="BW16" s="421"/>
      <c r="BX16" s="421"/>
      <c r="BY16" s="421"/>
      <c r="BZ16" s="421"/>
      <c r="CA16" s="421"/>
      <c r="CB16" s="421"/>
      <c r="CC16" s="422"/>
      <c r="CD16" s="176"/>
      <c r="CE16" s="534"/>
      <c r="CF16" s="534"/>
      <c r="CG16" s="534"/>
      <c r="CH16" s="534"/>
      <c r="CI16" s="534"/>
      <c r="CJ16" s="534"/>
      <c r="CK16" s="534"/>
      <c r="CL16" s="534"/>
      <c r="CM16" s="534"/>
      <c r="CN16" s="534"/>
      <c r="CO16" s="534"/>
      <c r="CP16" s="534"/>
      <c r="CQ16" s="534"/>
      <c r="CR16" s="534"/>
      <c r="CS16" s="535"/>
      <c r="CT16" s="417"/>
      <c r="CU16" s="418"/>
      <c r="CV16" s="418"/>
      <c r="CW16" s="418"/>
      <c r="CX16" s="418"/>
      <c r="CY16" s="418"/>
      <c r="CZ16" s="418"/>
      <c r="DA16" s="419"/>
      <c r="DB16" s="417"/>
      <c r="DC16" s="418"/>
      <c r="DD16" s="418"/>
      <c r="DE16" s="418"/>
      <c r="DF16" s="418"/>
      <c r="DG16" s="418"/>
      <c r="DH16" s="418"/>
      <c r="DI16" s="419"/>
    </row>
    <row r="17" spans="1:113" ht="18.75" customHeight="1" thickBot="1" x14ac:dyDescent="0.25">
      <c r="A17" s="163"/>
      <c r="B17" s="486"/>
      <c r="C17" s="487"/>
      <c r="D17" s="487"/>
      <c r="E17" s="487"/>
      <c r="F17" s="487"/>
      <c r="G17" s="487"/>
      <c r="H17" s="487"/>
      <c r="I17" s="487"/>
      <c r="J17" s="487"/>
      <c r="K17" s="488"/>
      <c r="L17" s="177"/>
      <c r="M17" s="531" t="s">
        <v>143</v>
      </c>
      <c r="N17" s="532"/>
      <c r="O17" s="532"/>
      <c r="P17" s="532"/>
      <c r="Q17" s="533"/>
      <c r="R17" s="526" t="s">
        <v>144</v>
      </c>
      <c r="S17" s="527"/>
      <c r="T17" s="527"/>
      <c r="U17" s="527"/>
      <c r="V17" s="528"/>
      <c r="W17" s="436" t="s">
        <v>145</v>
      </c>
      <c r="X17" s="437"/>
      <c r="Y17" s="437"/>
      <c r="Z17" s="437"/>
      <c r="AA17" s="437"/>
      <c r="AB17" s="427"/>
      <c r="AC17" s="471">
        <v>68804</v>
      </c>
      <c r="AD17" s="472"/>
      <c r="AE17" s="472"/>
      <c r="AF17" s="472"/>
      <c r="AG17" s="514"/>
      <c r="AH17" s="471">
        <v>67671</v>
      </c>
      <c r="AI17" s="472"/>
      <c r="AJ17" s="472"/>
      <c r="AK17" s="472"/>
      <c r="AL17" s="473"/>
      <c r="AM17" s="449"/>
      <c r="AN17" s="450"/>
      <c r="AO17" s="450"/>
      <c r="AP17" s="450"/>
      <c r="AQ17" s="450"/>
      <c r="AR17" s="450"/>
      <c r="AS17" s="450"/>
      <c r="AT17" s="451"/>
      <c r="AU17" s="452"/>
      <c r="AV17" s="453"/>
      <c r="AW17" s="453"/>
      <c r="AX17" s="453"/>
      <c r="AY17" s="454" t="s">
        <v>146</v>
      </c>
      <c r="AZ17" s="455"/>
      <c r="BA17" s="455"/>
      <c r="BB17" s="455"/>
      <c r="BC17" s="455"/>
      <c r="BD17" s="455"/>
      <c r="BE17" s="455"/>
      <c r="BF17" s="455"/>
      <c r="BG17" s="455"/>
      <c r="BH17" s="455"/>
      <c r="BI17" s="455"/>
      <c r="BJ17" s="455"/>
      <c r="BK17" s="455"/>
      <c r="BL17" s="455"/>
      <c r="BM17" s="456"/>
      <c r="BN17" s="420">
        <v>33364417</v>
      </c>
      <c r="BO17" s="421"/>
      <c r="BP17" s="421"/>
      <c r="BQ17" s="421"/>
      <c r="BR17" s="421"/>
      <c r="BS17" s="421"/>
      <c r="BT17" s="421"/>
      <c r="BU17" s="422"/>
      <c r="BV17" s="420">
        <v>33176557</v>
      </c>
      <c r="BW17" s="421"/>
      <c r="BX17" s="421"/>
      <c r="BY17" s="421"/>
      <c r="BZ17" s="421"/>
      <c r="CA17" s="421"/>
      <c r="CB17" s="421"/>
      <c r="CC17" s="422"/>
      <c r="CD17" s="176"/>
      <c r="CE17" s="534"/>
      <c r="CF17" s="534"/>
      <c r="CG17" s="534"/>
      <c r="CH17" s="534"/>
      <c r="CI17" s="534"/>
      <c r="CJ17" s="534"/>
      <c r="CK17" s="534"/>
      <c r="CL17" s="534"/>
      <c r="CM17" s="534"/>
      <c r="CN17" s="534"/>
      <c r="CO17" s="534"/>
      <c r="CP17" s="534"/>
      <c r="CQ17" s="534"/>
      <c r="CR17" s="534"/>
      <c r="CS17" s="535"/>
      <c r="CT17" s="417"/>
      <c r="CU17" s="418"/>
      <c r="CV17" s="418"/>
      <c r="CW17" s="418"/>
      <c r="CX17" s="418"/>
      <c r="CY17" s="418"/>
      <c r="CZ17" s="418"/>
      <c r="DA17" s="419"/>
      <c r="DB17" s="417"/>
      <c r="DC17" s="418"/>
      <c r="DD17" s="418"/>
      <c r="DE17" s="418"/>
      <c r="DF17" s="418"/>
      <c r="DG17" s="418"/>
      <c r="DH17" s="418"/>
      <c r="DI17" s="419"/>
    </row>
    <row r="18" spans="1:113" ht="18.75" customHeight="1" thickBot="1" x14ac:dyDescent="0.25">
      <c r="A18" s="163"/>
      <c r="B18" s="542" t="s">
        <v>147</v>
      </c>
      <c r="C18" s="463"/>
      <c r="D18" s="463"/>
      <c r="E18" s="543"/>
      <c r="F18" s="543"/>
      <c r="G18" s="543"/>
      <c r="H18" s="543"/>
      <c r="I18" s="543"/>
      <c r="J18" s="543"/>
      <c r="K18" s="543"/>
      <c r="L18" s="544">
        <v>24.7</v>
      </c>
      <c r="M18" s="544"/>
      <c r="N18" s="544"/>
      <c r="O18" s="544"/>
      <c r="P18" s="544"/>
      <c r="Q18" s="544"/>
      <c r="R18" s="545"/>
      <c r="S18" s="545"/>
      <c r="T18" s="545"/>
      <c r="U18" s="545"/>
      <c r="V18" s="546"/>
      <c r="W18" s="438"/>
      <c r="X18" s="439"/>
      <c r="Y18" s="439"/>
      <c r="Z18" s="439"/>
      <c r="AA18" s="439"/>
      <c r="AB18" s="430"/>
      <c r="AC18" s="547">
        <v>75.5</v>
      </c>
      <c r="AD18" s="548"/>
      <c r="AE18" s="548"/>
      <c r="AF18" s="548"/>
      <c r="AG18" s="549"/>
      <c r="AH18" s="547">
        <v>74</v>
      </c>
      <c r="AI18" s="548"/>
      <c r="AJ18" s="548"/>
      <c r="AK18" s="548"/>
      <c r="AL18" s="550"/>
      <c r="AM18" s="449"/>
      <c r="AN18" s="450"/>
      <c r="AO18" s="450"/>
      <c r="AP18" s="450"/>
      <c r="AQ18" s="450"/>
      <c r="AR18" s="450"/>
      <c r="AS18" s="450"/>
      <c r="AT18" s="451"/>
      <c r="AU18" s="452"/>
      <c r="AV18" s="453"/>
      <c r="AW18" s="453"/>
      <c r="AX18" s="453"/>
      <c r="AY18" s="454" t="s">
        <v>148</v>
      </c>
      <c r="AZ18" s="455"/>
      <c r="BA18" s="455"/>
      <c r="BB18" s="455"/>
      <c r="BC18" s="455"/>
      <c r="BD18" s="455"/>
      <c r="BE18" s="455"/>
      <c r="BF18" s="455"/>
      <c r="BG18" s="455"/>
      <c r="BH18" s="455"/>
      <c r="BI18" s="455"/>
      <c r="BJ18" s="455"/>
      <c r="BK18" s="455"/>
      <c r="BL18" s="455"/>
      <c r="BM18" s="456"/>
      <c r="BN18" s="420">
        <v>47202732</v>
      </c>
      <c r="BO18" s="421"/>
      <c r="BP18" s="421"/>
      <c r="BQ18" s="421"/>
      <c r="BR18" s="421"/>
      <c r="BS18" s="421"/>
      <c r="BT18" s="421"/>
      <c r="BU18" s="422"/>
      <c r="BV18" s="420">
        <v>45290935</v>
      </c>
      <c r="BW18" s="421"/>
      <c r="BX18" s="421"/>
      <c r="BY18" s="421"/>
      <c r="BZ18" s="421"/>
      <c r="CA18" s="421"/>
      <c r="CB18" s="421"/>
      <c r="CC18" s="422"/>
      <c r="CD18" s="176"/>
      <c r="CE18" s="534"/>
      <c r="CF18" s="534"/>
      <c r="CG18" s="534"/>
      <c r="CH18" s="534"/>
      <c r="CI18" s="534"/>
      <c r="CJ18" s="534"/>
      <c r="CK18" s="534"/>
      <c r="CL18" s="534"/>
      <c r="CM18" s="534"/>
      <c r="CN18" s="534"/>
      <c r="CO18" s="534"/>
      <c r="CP18" s="534"/>
      <c r="CQ18" s="534"/>
      <c r="CR18" s="534"/>
      <c r="CS18" s="535"/>
      <c r="CT18" s="417"/>
      <c r="CU18" s="418"/>
      <c r="CV18" s="418"/>
      <c r="CW18" s="418"/>
      <c r="CX18" s="418"/>
      <c r="CY18" s="418"/>
      <c r="CZ18" s="418"/>
      <c r="DA18" s="419"/>
      <c r="DB18" s="417"/>
      <c r="DC18" s="418"/>
      <c r="DD18" s="418"/>
      <c r="DE18" s="418"/>
      <c r="DF18" s="418"/>
      <c r="DG18" s="418"/>
      <c r="DH18" s="418"/>
      <c r="DI18" s="419"/>
    </row>
    <row r="19" spans="1:113" ht="18.75" customHeight="1" thickBot="1" x14ac:dyDescent="0.25">
      <c r="A19" s="163"/>
      <c r="B19" s="542" t="s">
        <v>149</v>
      </c>
      <c r="C19" s="463"/>
      <c r="D19" s="463"/>
      <c r="E19" s="543"/>
      <c r="F19" s="543"/>
      <c r="G19" s="543"/>
      <c r="H19" s="543"/>
      <c r="I19" s="543"/>
      <c r="J19" s="543"/>
      <c r="K19" s="543"/>
      <c r="L19" s="551">
        <v>9301</v>
      </c>
      <c r="M19" s="551"/>
      <c r="N19" s="551"/>
      <c r="O19" s="551"/>
      <c r="P19" s="551"/>
      <c r="Q19" s="551"/>
      <c r="R19" s="552"/>
      <c r="S19" s="552"/>
      <c r="T19" s="552"/>
      <c r="U19" s="552"/>
      <c r="V19" s="553"/>
      <c r="W19" s="377"/>
      <c r="X19" s="378"/>
      <c r="Y19" s="378"/>
      <c r="Z19" s="378"/>
      <c r="AA19" s="378"/>
      <c r="AB19" s="378"/>
      <c r="AC19" s="529"/>
      <c r="AD19" s="529"/>
      <c r="AE19" s="529"/>
      <c r="AF19" s="529"/>
      <c r="AG19" s="529"/>
      <c r="AH19" s="529"/>
      <c r="AI19" s="529"/>
      <c r="AJ19" s="529"/>
      <c r="AK19" s="529"/>
      <c r="AL19" s="530"/>
      <c r="AM19" s="449"/>
      <c r="AN19" s="450"/>
      <c r="AO19" s="450"/>
      <c r="AP19" s="450"/>
      <c r="AQ19" s="450"/>
      <c r="AR19" s="450"/>
      <c r="AS19" s="450"/>
      <c r="AT19" s="451"/>
      <c r="AU19" s="452"/>
      <c r="AV19" s="453"/>
      <c r="AW19" s="453"/>
      <c r="AX19" s="453"/>
      <c r="AY19" s="454" t="s">
        <v>150</v>
      </c>
      <c r="AZ19" s="455"/>
      <c r="BA19" s="455"/>
      <c r="BB19" s="455"/>
      <c r="BC19" s="455"/>
      <c r="BD19" s="455"/>
      <c r="BE19" s="455"/>
      <c r="BF19" s="455"/>
      <c r="BG19" s="455"/>
      <c r="BH19" s="455"/>
      <c r="BI19" s="455"/>
      <c r="BJ19" s="455"/>
      <c r="BK19" s="455"/>
      <c r="BL19" s="455"/>
      <c r="BM19" s="456"/>
      <c r="BN19" s="420">
        <v>62344449</v>
      </c>
      <c r="BO19" s="421"/>
      <c r="BP19" s="421"/>
      <c r="BQ19" s="421"/>
      <c r="BR19" s="421"/>
      <c r="BS19" s="421"/>
      <c r="BT19" s="421"/>
      <c r="BU19" s="422"/>
      <c r="BV19" s="420">
        <v>63569045</v>
      </c>
      <c r="BW19" s="421"/>
      <c r="BX19" s="421"/>
      <c r="BY19" s="421"/>
      <c r="BZ19" s="421"/>
      <c r="CA19" s="421"/>
      <c r="CB19" s="421"/>
      <c r="CC19" s="422"/>
      <c r="CD19" s="176"/>
      <c r="CE19" s="534"/>
      <c r="CF19" s="534"/>
      <c r="CG19" s="534"/>
      <c r="CH19" s="534"/>
      <c r="CI19" s="534"/>
      <c r="CJ19" s="534"/>
      <c r="CK19" s="534"/>
      <c r="CL19" s="534"/>
      <c r="CM19" s="534"/>
      <c r="CN19" s="534"/>
      <c r="CO19" s="534"/>
      <c r="CP19" s="534"/>
      <c r="CQ19" s="534"/>
      <c r="CR19" s="534"/>
      <c r="CS19" s="535"/>
      <c r="CT19" s="417"/>
      <c r="CU19" s="418"/>
      <c r="CV19" s="418"/>
      <c r="CW19" s="418"/>
      <c r="CX19" s="418"/>
      <c r="CY19" s="418"/>
      <c r="CZ19" s="418"/>
      <c r="DA19" s="419"/>
      <c r="DB19" s="417"/>
      <c r="DC19" s="418"/>
      <c r="DD19" s="418"/>
      <c r="DE19" s="418"/>
      <c r="DF19" s="418"/>
      <c r="DG19" s="418"/>
      <c r="DH19" s="418"/>
      <c r="DI19" s="419"/>
    </row>
    <row r="20" spans="1:113" ht="18.75" customHeight="1" thickBot="1" x14ac:dyDescent="0.25">
      <c r="A20" s="163"/>
      <c r="B20" s="542" t="s">
        <v>151</v>
      </c>
      <c r="C20" s="463"/>
      <c r="D20" s="463"/>
      <c r="E20" s="543"/>
      <c r="F20" s="543"/>
      <c r="G20" s="543"/>
      <c r="H20" s="543"/>
      <c r="I20" s="543"/>
      <c r="J20" s="543"/>
      <c r="K20" s="543"/>
      <c r="L20" s="551">
        <v>101538</v>
      </c>
      <c r="M20" s="551"/>
      <c r="N20" s="551"/>
      <c r="O20" s="551"/>
      <c r="P20" s="551"/>
      <c r="Q20" s="551"/>
      <c r="R20" s="552"/>
      <c r="S20" s="552"/>
      <c r="T20" s="552"/>
      <c r="U20" s="552"/>
      <c r="V20" s="553"/>
      <c r="W20" s="438"/>
      <c r="X20" s="439"/>
      <c r="Y20" s="439"/>
      <c r="Z20" s="439"/>
      <c r="AA20" s="439"/>
      <c r="AB20" s="439"/>
      <c r="AC20" s="554"/>
      <c r="AD20" s="554"/>
      <c r="AE20" s="554"/>
      <c r="AF20" s="554"/>
      <c r="AG20" s="554"/>
      <c r="AH20" s="554"/>
      <c r="AI20" s="554"/>
      <c r="AJ20" s="554"/>
      <c r="AK20" s="554"/>
      <c r="AL20" s="555"/>
      <c r="AM20" s="556"/>
      <c r="AN20" s="475"/>
      <c r="AO20" s="475"/>
      <c r="AP20" s="475"/>
      <c r="AQ20" s="475"/>
      <c r="AR20" s="475"/>
      <c r="AS20" s="475"/>
      <c r="AT20" s="476"/>
      <c r="AU20" s="557"/>
      <c r="AV20" s="558"/>
      <c r="AW20" s="558"/>
      <c r="AX20" s="559"/>
      <c r="AY20" s="454"/>
      <c r="AZ20" s="455"/>
      <c r="BA20" s="455"/>
      <c r="BB20" s="455"/>
      <c r="BC20" s="455"/>
      <c r="BD20" s="455"/>
      <c r="BE20" s="455"/>
      <c r="BF20" s="455"/>
      <c r="BG20" s="455"/>
      <c r="BH20" s="455"/>
      <c r="BI20" s="455"/>
      <c r="BJ20" s="455"/>
      <c r="BK20" s="455"/>
      <c r="BL20" s="455"/>
      <c r="BM20" s="456"/>
      <c r="BN20" s="420"/>
      <c r="BO20" s="421"/>
      <c r="BP20" s="421"/>
      <c r="BQ20" s="421"/>
      <c r="BR20" s="421"/>
      <c r="BS20" s="421"/>
      <c r="BT20" s="421"/>
      <c r="BU20" s="422"/>
      <c r="BV20" s="420"/>
      <c r="BW20" s="421"/>
      <c r="BX20" s="421"/>
      <c r="BY20" s="421"/>
      <c r="BZ20" s="421"/>
      <c r="CA20" s="421"/>
      <c r="CB20" s="421"/>
      <c r="CC20" s="422"/>
      <c r="CD20" s="176"/>
      <c r="CE20" s="534"/>
      <c r="CF20" s="534"/>
      <c r="CG20" s="534"/>
      <c r="CH20" s="534"/>
      <c r="CI20" s="534"/>
      <c r="CJ20" s="534"/>
      <c r="CK20" s="534"/>
      <c r="CL20" s="534"/>
      <c r="CM20" s="534"/>
      <c r="CN20" s="534"/>
      <c r="CO20" s="534"/>
      <c r="CP20" s="534"/>
      <c r="CQ20" s="534"/>
      <c r="CR20" s="534"/>
      <c r="CS20" s="535"/>
      <c r="CT20" s="417"/>
      <c r="CU20" s="418"/>
      <c r="CV20" s="418"/>
      <c r="CW20" s="418"/>
      <c r="CX20" s="418"/>
      <c r="CY20" s="418"/>
      <c r="CZ20" s="418"/>
      <c r="DA20" s="419"/>
      <c r="DB20" s="417"/>
      <c r="DC20" s="418"/>
      <c r="DD20" s="418"/>
      <c r="DE20" s="418"/>
      <c r="DF20" s="418"/>
      <c r="DG20" s="418"/>
      <c r="DH20" s="418"/>
      <c r="DI20" s="419"/>
    </row>
    <row r="21" spans="1:113" ht="18.75" customHeight="1" thickBot="1" x14ac:dyDescent="0.25">
      <c r="A21" s="163"/>
      <c r="B21" s="560" t="s">
        <v>152</v>
      </c>
      <c r="C21" s="561"/>
      <c r="D21" s="561"/>
      <c r="E21" s="561"/>
      <c r="F21" s="561"/>
      <c r="G21" s="561"/>
      <c r="H21" s="561"/>
      <c r="I21" s="561"/>
      <c r="J21" s="561"/>
      <c r="K21" s="561"/>
      <c r="L21" s="561"/>
      <c r="M21" s="561"/>
      <c r="N21" s="561"/>
      <c r="O21" s="561"/>
      <c r="P21" s="561"/>
      <c r="Q21" s="561"/>
      <c r="R21" s="561"/>
      <c r="S21" s="561"/>
      <c r="T21" s="561"/>
      <c r="U21" s="561"/>
      <c r="V21" s="561"/>
      <c r="W21" s="561"/>
      <c r="X21" s="561"/>
      <c r="Y21" s="561"/>
      <c r="Z21" s="561"/>
      <c r="AA21" s="561"/>
      <c r="AB21" s="561"/>
      <c r="AC21" s="561"/>
      <c r="AD21" s="561"/>
      <c r="AE21" s="561"/>
      <c r="AF21" s="561"/>
      <c r="AG21" s="561"/>
      <c r="AH21" s="561"/>
      <c r="AI21" s="561"/>
      <c r="AJ21" s="561"/>
      <c r="AK21" s="561"/>
      <c r="AL21" s="561"/>
      <c r="AM21" s="561"/>
      <c r="AN21" s="561"/>
      <c r="AO21" s="561"/>
      <c r="AP21" s="561"/>
      <c r="AQ21" s="561"/>
      <c r="AR21" s="561"/>
      <c r="AS21" s="561"/>
      <c r="AT21" s="561"/>
      <c r="AU21" s="561"/>
      <c r="AV21" s="561"/>
      <c r="AW21" s="561"/>
      <c r="AX21" s="562"/>
      <c r="AY21" s="536"/>
      <c r="AZ21" s="537"/>
      <c r="BA21" s="537"/>
      <c r="BB21" s="537"/>
      <c r="BC21" s="537"/>
      <c r="BD21" s="537"/>
      <c r="BE21" s="537"/>
      <c r="BF21" s="537"/>
      <c r="BG21" s="537"/>
      <c r="BH21" s="537"/>
      <c r="BI21" s="537"/>
      <c r="BJ21" s="537"/>
      <c r="BK21" s="537"/>
      <c r="BL21" s="537"/>
      <c r="BM21" s="538"/>
      <c r="BN21" s="539"/>
      <c r="BO21" s="540"/>
      <c r="BP21" s="540"/>
      <c r="BQ21" s="540"/>
      <c r="BR21" s="540"/>
      <c r="BS21" s="540"/>
      <c r="BT21" s="540"/>
      <c r="BU21" s="541"/>
      <c r="BV21" s="539"/>
      <c r="BW21" s="540"/>
      <c r="BX21" s="540"/>
      <c r="BY21" s="540"/>
      <c r="BZ21" s="540"/>
      <c r="CA21" s="540"/>
      <c r="CB21" s="540"/>
      <c r="CC21" s="541"/>
      <c r="CD21" s="176"/>
      <c r="CE21" s="534"/>
      <c r="CF21" s="534"/>
      <c r="CG21" s="534"/>
      <c r="CH21" s="534"/>
      <c r="CI21" s="534"/>
      <c r="CJ21" s="534"/>
      <c r="CK21" s="534"/>
      <c r="CL21" s="534"/>
      <c r="CM21" s="534"/>
      <c r="CN21" s="534"/>
      <c r="CO21" s="534"/>
      <c r="CP21" s="534"/>
      <c r="CQ21" s="534"/>
      <c r="CR21" s="534"/>
      <c r="CS21" s="535"/>
      <c r="CT21" s="417"/>
      <c r="CU21" s="418"/>
      <c r="CV21" s="418"/>
      <c r="CW21" s="418"/>
      <c r="CX21" s="418"/>
      <c r="CY21" s="418"/>
      <c r="CZ21" s="418"/>
      <c r="DA21" s="419"/>
      <c r="DB21" s="417"/>
      <c r="DC21" s="418"/>
      <c r="DD21" s="418"/>
      <c r="DE21" s="418"/>
      <c r="DF21" s="418"/>
      <c r="DG21" s="418"/>
      <c r="DH21" s="418"/>
      <c r="DI21" s="419"/>
    </row>
    <row r="22" spans="1:113" ht="18.75" customHeight="1" x14ac:dyDescent="0.2">
      <c r="A22" s="163"/>
      <c r="B22" s="590" t="s">
        <v>153</v>
      </c>
      <c r="C22" s="564"/>
      <c r="D22" s="565"/>
      <c r="E22" s="432" t="s">
        <v>1</v>
      </c>
      <c r="F22" s="437"/>
      <c r="G22" s="437"/>
      <c r="H22" s="437"/>
      <c r="I22" s="437"/>
      <c r="J22" s="437"/>
      <c r="K22" s="427"/>
      <c r="L22" s="432" t="s">
        <v>154</v>
      </c>
      <c r="M22" s="437"/>
      <c r="N22" s="437"/>
      <c r="O22" s="437"/>
      <c r="P22" s="427"/>
      <c r="Q22" s="595" t="s">
        <v>155</v>
      </c>
      <c r="R22" s="596"/>
      <c r="S22" s="596"/>
      <c r="T22" s="596"/>
      <c r="U22" s="596"/>
      <c r="V22" s="597"/>
      <c r="W22" s="563" t="s">
        <v>156</v>
      </c>
      <c r="X22" s="564"/>
      <c r="Y22" s="565"/>
      <c r="Z22" s="432" t="s">
        <v>1</v>
      </c>
      <c r="AA22" s="437"/>
      <c r="AB22" s="437"/>
      <c r="AC22" s="437"/>
      <c r="AD22" s="437"/>
      <c r="AE22" s="437"/>
      <c r="AF22" s="437"/>
      <c r="AG22" s="427"/>
      <c r="AH22" s="601" t="s">
        <v>157</v>
      </c>
      <c r="AI22" s="437"/>
      <c r="AJ22" s="437"/>
      <c r="AK22" s="437"/>
      <c r="AL22" s="427"/>
      <c r="AM22" s="601" t="s">
        <v>158</v>
      </c>
      <c r="AN22" s="602"/>
      <c r="AO22" s="602"/>
      <c r="AP22" s="602"/>
      <c r="AQ22" s="602"/>
      <c r="AR22" s="603"/>
      <c r="AS22" s="595" t="s">
        <v>155</v>
      </c>
      <c r="AT22" s="596"/>
      <c r="AU22" s="596"/>
      <c r="AV22" s="596"/>
      <c r="AW22" s="596"/>
      <c r="AX22" s="607"/>
      <c r="AY22" s="380" t="s">
        <v>159</v>
      </c>
      <c r="AZ22" s="381"/>
      <c r="BA22" s="381"/>
      <c r="BB22" s="381"/>
      <c r="BC22" s="381"/>
      <c r="BD22" s="381"/>
      <c r="BE22" s="381"/>
      <c r="BF22" s="381"/>
      <c r="BG22" s="381"/>
      <c r="BH22" s="381"/>
      <c r="BI22" s="381"/>
      <c r="BJ22" s="381"/>
      <c r="BK22" s="381"/>
      <c r="BL22" s="381"/>
      <c r="BM22" s="382"/>
      <c r="BN22" s="383">
        <v>62977919</v>
      </c>
      <c r="BO22" s="384"/>
      <c r="BP22" s="384"/>
      <c r="BQ22" s="384"/>
      <c r="BR22" s="384"/>
      <c r="BS22" s="384"/>
      <c r="BT22" s="384"/>
      <c r="BU22" s="385"/>
      <c r="BV22" s="383">
        <v>61759880</v>
      </c>
      <c r="BW22" s="384"/>
      <c r="BX22" s="384"/>
      <c r="BY22" s="384"/>
      <c r="BZ22" s="384"/>
      <c r="CA22" s="384"/>
      <c r="CB22" s="384"/>
      <c r="CC22" s="385"/>
      <c r="CD22" s="176"/>
      <c r="CE22" s="534"/>
      <c r="CF22" s="534"/>
      <c r="CG22" s="534"/>
      <c r="CH22" s="534"/>
      <c r="CI22" s="534"/>
      <c r="CJ22" s="534"/>
      <c r="CK22" s="534"/>
      <c r="CL22" s="534"/>
      <c r="CM22" s="534"/>
      <c r="CN22" s="534"/>
      <c r="CO22" s="534"/>
      <c r="CP22" s="534"/>
      <c r="CQ22" s="534"/>
      <c r="CR22" s="534"/>
      <c r="CS22" s="535"/>
      <c r="CT22" s="417"/>
      <c r="CU22" s="418"/>
      <c r="CV22" s="418"/>
      <c r="CW22" s="418"/>
      <c r="CX22" s="418"/>
      <c r="CY22" s="418"/>
      <c r="CZ22" s="418"/>
      <c r="DA22" s="419"/>
      <c r="DB22" s="417"/>
      <c r="DC22" s="418"/>
      <c r="DD22" s="418"/>
      <c r="DE22" s="418"/>
      <c r="DF22" s="418"/>
      <c r="DG22" s="418"/>
      <c r="DH22" s="418"/>
      <c r="DI22" s="419"/>
    </row>
    <row r="23" spans="1:113" ht="18.75" customHeight="1" x14ac:dyDescent="0.2">
      <c r="A23" s="163"/>
      <c r="B23" s="591"/>
      <c r="C23" s="567"/>
      <c r="D23" s="568"/>
      <c r="E23" s="406"/>
      <c r="F23" s="411"/>
      <c r="G23" s="411"/>
      <c r="H23" s="411"/>
      <c r="I23" s="411"/>
      <c r="J23" s="411"/>
      <c r="K23" s="400"/>
      <c r="L23" s="406"/>
      <c r="M23" s="411"/>
      <c r="N23" s="411"/>
      <c r="O23" s="411"/>
      <c r="P23" s="400"/>
      <c r="Q23" s="598"/>
      <c r="R23" s="599"/>
      <c r="S23" s="599"/>
      <c r="T23" s="599"/>
      <c r="U23" s="599"/>
      <c r="V23" s="600"/>
      <c r="W23" s="566"/>
      <c r="X23" s="567"/>
      <c r="Y23" s="568"/>
      <c r="Z23" s="406"/>
      <c r="AA23" s="411"/>
      <c r="AB23" s="411"/>
      <c r="AC23" s="411"/>
      <c r="AD23" s="411"/>
      <c r="AE23" s="411"/>
      <c r="AF23" s="411"/>
      <c r="AG23" s="400"/>
      <c r="AH23" s="406"/>
      <c r="AI23" s="411"/>
      <c r="AJ23" s="411"/>
      <c r="AK23" s="411"/>
      <c r="AL23" s="400"/>
      <c r="AM23" s="604"/>
      <c r="AN23" s="605"/>
      <c r="AO23" s="605"/>
      <c r="AP23" s="605"/>
      <c r="AQ23" s="605"/>
      <c r="AR23" s="606"/>
      <c r="AS23" s="598"/>
      <c r="AT23" s="599"/>
      <c r="AU23" s="599"/>
      <c r="AV23" s="599"/>
      <c r="AW23" s="599"/>
      <c r="AX23" s="608"/>
      <c r="AY23" s="454" t="s">
        <v>160</v>
      </c>
      <c r="AZ23" s="455"/>
      <c r="BA23" s="455"/>
      <c r="BB23" s="455"/>
      <c r="BC23" s="455"/>
      <c r="BD23" s="455"/>
      <c r="BE23" s="455"/>
      <c r="BF23" s="455"/>
      <c r="BG23" s="455"/>
      <c r="BH23" s="455"/>
      <c r="BI23" s="455"/>
      <c r="BJ23" s="455"/>
      <c r="BK23" s="455"/>
      <c r="BL23" s="455"/>
      <c r="BM23" s="456"/>
      <c r="BN23" s="420">
        <v>52938085</v>
      </c>
      <c r="BO23" s="421"/>
      <c r="BP23" s="421"/>
      <c r="BQ23" s="421"/>
      <c r="BR23" s="421"/>
      <c r="BS23" s="421"/>
      <c r="BT23" s="421"/>
      <c r="BU23" s="422"/>
      <c r="BV23" s="420">
        <v>52303217</v>
      </c>
      <c r="BW23" s="421"/>
      <c r="BX23" s="421"/>
      <c r="BY23" s="421"/>
      <c r="BZ23" s="421"/>
      <c r="CA23" s="421"/>
      <c r="CB23" s="421"/>
      <c r="CC23" s="422"/>
      <c r="CD23" s="176"/>
      <c r="CE23" s="534"/>
      <c r="CF23" s="534"/>
      <c r="CG23" s="534"/>
      <c r="CH23" s="534"/>
      <c r="CI23" s="534"/>
      <c r="CJ23" s="534"/>
      <c r="CK23" s="534"/>
      <c r="CL23" s="534"/>
      <c r="CM23" s="534"/>
      <c r="CN23" s="534"/>
      <c r="CO23" s="534"/>
      <c r="CP23" s="534"/>
      <c r="CQ23" s="534"/>
      <c r="CR23" s="534"/>
      <c r="CS23" s="535"/>
      <c r="CT23" s="417"/>
      <c r="CU23" s="418"/>
      <c r="CV23" s="418"/>
      <c r="CW23" s="418"/>
      <c r="CX23" s="418"/>
      <c r="CY23" s="418"/>
      <c r="CZ23" s="418"/>
      <c r="DA23" s="419"/>
      <c r="DB23" s="417"/>
      <c r="DC23" s="418"/>
      <c r="DD23" s="418"/>
      <c r="DE23" s="418"/>
      <c r="DF23" s="418"/>
      <c r="DG23" s="418"/>
      <c r="DH23" s="418"/>
      <c r="DI23" s="419"/>
    </row>
    <row r="24" spans="1:113" ht="18.75" customHeight="1" thickBot="1" x14ac:dyDescent="0.25">
      <c r="A24" s="163"/>
      <c r="B24" s="591"/>
      <c r="C24" s="567"/>
      <c r="D24" s="568"/>
      <c r="E24" s="470" t="s">
        <v>161</v>
      </c>
      <c r="F24" s="450"/>
      <c r="G24" s="450"/>
      <c r="H24" s="450"/>
      <c r="I24" s="450"/>
      <c r="J24" s="450"/>
      <c r="K24" s="451"/>
      <c r="L24" s="471">
        <v>1</v>
      </c>
      <c r="M24" s="472"/>
      <c r="N24" s="472"/>
      <c r="O24" s="472"/>
      <c r="P24" s="514"/>
      <c r="Q24" s="471">
        <v>10200</v>
      </c>
      <c r="R24" s="472"/>
      <c r="S24" s="472"/>
      <c r="T24" s="472"/>
      <c r="U24" s="472"/>
      <c r="V24" s="514"/>
      <c r="W24" s="566"/>
      <c r="X24" s="567"/>
      <c r="Y24" s="568"/>
      <c r="Z24" s="470" t="s">
        <v>162</v>
      </c>
      <c r="AA24" s="450"/>
      <c r="AB24" s="450"/>
      <c r="AC24" s="450"/>
      <c r="AD24" s="450"/>
      <c r="AE24" s="450"/>
      <c r="AF24" s="450"/>
      <c r="AG24" s="451"/>
      <c r="AH24" s="471">
        <v>1061</v>
      </c>
      <c r="AI24" s="472"/>
      <c r="AJ24" s="472"/>
      <c r="AK24" s="472"/>
      <c r="AL24" s="514"/>
      <c r="AM24" s="471">
        <v>3065229</v>
      </c>
      <c r="AN24" s="472"/>
      <c r="AO24" s="472"/>
      <c r="AP24" s="472"/>
      <c r="AQ24" s="472"/>
      <c r="AR24" s="514"/>
      <c r="AS24" s="471">
        <v>2889</v>
      </c>
      <c r="AT24" s="472"/>
      <c r="AU24" s="472"/>
      <c r="AV24" s="472"/>
      <c r="AW24" s="472"/>
      <c r="AX24" s="473"/>
      <c r="AY24" s="536" t="s">
        <v>163</v>
      </c>
      <c r="AZ24" s="537"/>
      <c r="BA24" s="537"/>
      <c r="BB24" s="537"/>
      <c r="BC24" s="537"/>
      <c r="BD24" s="537"/>
      <c r="BE24" s="537"/>
      <c r="BF24" s="537"/>
      <c r="BG24" s="537"/>
      <c r="BH24" s="537"/>
      <c r="BI24" s="537"/>
      <c r="BJ24" s="537"/>
      <c r="BK24" s="537"/>
      <c r="BL24" s="537"/>
      <c r="BM24" s="538"/>
      <c r="BN24" s="420">
        <v>33351708</v>
      </c>
      <c r="BO24" s="421"/>
      <c r="BP24" s="421"/>
      <c r="BQ24" s="421"/>
      <c r="BR24" s="421"/>
      <c r="BS24" s="421"/>
      <c r="BT24" s="421"/>
      <c r="BU24" s="422"/>
      <c r="BV24" s="420">
        <v>29901143</v>
      </c>
      <c r="BW24" s="421"/>
      <c r="BX24" s="421"/>
      <c r="BY24" s="421"/>
      <c r="BZ24" s="421"/>
      <c r="CA24" s="421"/>
      <c r="CB24" s="421"/>
      <c r="CC24" s="422"/>
      <c r="CD24" s="176"/>
      <c r="CE24" s="534"/>
      <c r="CF24" s="534"/>
      <c r="CG24" s="534"/>
      <c r="CH24" s="534"/>
      <c r="CI24" s="534"/>
      <c r="CJ24" s="534"/>
      <c r="CK24" s="534"/>
      <c r="CL24" s="534"/>
      <c r="CM24" s="534"/>
      <c r="CN24" s="534"/>
      <c r="CO24" s="534"/>
      <c r="CP24" s="534"/>
      <c r="CQ24" s="534"/>
      <c r="CR24" s="534"/>
      <c r="CS24" s="535"/>
      <c r="CT24" s="417"/>
      <c r="CU24" s="418"/>
      <c r="CV24" s="418"/>
      <c r="CW24" s="418"/>
      <c r="CX24" s="418"/>
      <c r="CY24" s="418"/>
      <c r="CZ24" s="418"/>
      <c r="DA24" s="419"/>
      <c r="DB24" s="417"/>
      <c r="DC24" s="418"/>
      <c r="DD24" s="418"/>
      <c r="DE24" s="418"/>
      <c r="DF24" s="418"/>
      <c r="DG24" s="418"/>
      <c r="DH24" s="418"/>
      <c r="DI24" s="419"/>
    </row>
    <row r="25" spans="1:113" ht="18.75" customHeight="1" x14ac:dyDescent="0.2">
      <c r="A25" s="163"/>
      <c r="B25" s="591"/>
      <c r="C25" s="567"/>
      <c r="D25" s="568"/>
      <c r="E25" s="470" t="s">
        <v>164</v>
      </c>
      <c r="F25" s="450"/>
      <c r="G25" s="450"/>
      <c r="H25" s="450"/>
      <c r="I25" s="450"/>
      <c r="J25" s="450"/>
      <c r="K25" s="451"/>
      <c r="L25" s="471">
        <v>2</v>
      </c>
      <c r="M25" s="472"/>
      <c r="N25" s="472"/>
      <c r="O25" s="472"/>
      <c r="P25" s="514"/>
      <c r="Q25" s="471">
        <v>8700</v>
      </c>
      <c r="R25" s="472"/>
      <c r="S25" s="472"/>
      <c r="T25" s="472"/>
      <c r="U25" s="472"/>
      <c r="V25" s="514"/>
      <c r="W25" s="566"/>
      <c r="X25" s="567"/>
      <c r="Y25" s="568"/>
      <c r="Z25" s="470" t="s">
        <v>165</v>
      </c>
      <c r="AA25" s="450"/>
      <c r="AB25" s="450"/>
      <c r="AC25" s="450"/>
      <c r="AD25" s="450"/>
      <c r="AE25" s="450"/>
      <c r="AF25" s="450"/>
      <c r="AG25" s="451"/>
      <c r="AH25" s="471" t="s">
        <v>122</v>
      </c>
      <c r="AI25" s="472"/>
      <c r="AJ25" s="472"/>
      <c r="AK25" s="472"/>
      <c r="AL25" s="514"/>
      <c r="AM25" s="471" t="s">
        <v>122</v>
      </c>
      <c r="AN25" s="472"/>
      <c r="AO25" s="472"/>
      <c r="AP25" s="472"/>
      <c r="AQ25" s="472"/>
      <c r="AR25" s="514"/>
      <c r="AS25" s="471" t="s">
        <v>122</v>
      </c>
      <c r="AT25" s="472"/>
      <c r="AU25" s="472"/>
      <c r="AV25" s="472"/>
      <c r="AW25" s="472"/>
      <c r="AX25" s="473"/>
      <c r="AY25" s="380" t="s">
        <v>166</v>
      </c>
      <c r="AZ25" s="381"/>
      <c r="BA25" s="381"/>
      <c r="BB25" s="381"/>
      <c r="BC25" s="381"/>
      <c r="BD25" s="381"/>
      <c r="BE25" s="381"/>
      <c r="BF25" s="381"/>
      <c r="BG25" s="381"/>
      <c r="BH25" s="381"/>
      <c r="BI25" s="381"/>
      <c r="BJ25" s="381"/>
      <c r="BK25" s="381"/>
      <c r="BL25" s="381"/>
      <c r="BM25" s="382"/>
      <c r="BN25" s="383">
        <v>7044242</v>
      </c>
      <c r="BO25" s="384"/>
      <c r="BP25" s="384"/>
      <c r="BQ25" s="384"/>
      <c r="BR25" s="384"/>
      <c r="BS25" s="384"/>
      <c r="BT25" s="384"/>
      <c r="BU25" s="385"/>
      <c r="BV25" s="383">
        <v>6673965</v>
      </c>
      <c r="BW25" s="384"/>
      <c r="BX25" s="384"/>
      <c r="BY25" s="384"/>
      <c r="BZ25" s="384"/>
      <c r="CA25" s="384"/>
      <c r="CB25" s="384"/>
      <c r="CC25" s="385"/>
      <c r="CD25" s="176"/>
      <c r="CE25" s="534"/>
      <c r="CF25" s="534"/>
      <c r="CG25" s="534"/>
      <c r="CH25" s="534"/>
      <c r="CI25" s="534"/>
      <c r="CJ25" s="534"/>
      <c r="CK25" s="534"/>
      <c r="CL25" s="534"/>
      <c r="CM25" s="534"/>
      <c r="CN25" s="534"/>
      <c r="CO25" s="534"/>
      <c r="CP25" s="534"/>
      <c r="CQ25" s="534"/>
      <c r="CR25" s="534"/>
      <c r="CS25" s="535"/>
      <c r="CT25" s="417"/>
      <c r="CU25" s="418"/>
      <c r="CV25" s="418"/>
      <c r="CW25" s="418"/>
      <c r="CX25" s="418"/>
      <c r="CY25" s="418"/>
      <c r="CZ25" s="418"/>
      <c r="DA25" s="419"/>
      <c r="DB25" s="417"/>
      <c r="DC25" s="418"/>
      <c r="DD25" s="418"/>
      <c r="DE25" s="418"/>
      <c r="DF25" s="418"/>
      <c r="DG25" s="418"/>
      <c r="DH25" s="418"/>
      <c r="DI25" s="419"/>
    </row>
    <row r="26" spans="1:113" ht="18.75" customHeight="1" x14ac:dyDescent="0.2">
      <c r="A26" s="163"/>
      <c r="B26" s="591"/>
      <c r="C26" s="567"/>
      <c r="D26" s="568"/>
      <c r="E26" s="470" t="s">
        <v>167</v>
      </c>
      <c r="F26" s="450"/>
      <c r="G26" s="450"/>
      <c r="H26" s="450"/>
      <c r="I26" s="450"/>
      <c r="J26" s="450"/>
      <c r="K26" s="451"/>
      <c r="L26" s="471">
        <v>1</v>
      </c>
      <c r="M26" s="472"/>
      <c r="N26" s="472"/>
      <c r="O26" s="472"/>
      <c r="P26" s="514"/>
      <c r="Q26" s="471">
        <v>7700</v>
      </c>
      <c r="R26" s="472"/>
      <c r="S26" s="472"/>
      <c r="T26" s="472"/>
      <c r="U26" s="472"/>
      <c r="V26" s="514"/>
      <c r="W26" s="566"/>
      <c r="X26" s="567"/>
      <c r="Y26" s="568"/>
      <c r="Z26" s="470" t="s">
        <v>168</v>
      </c>
      <c r="AA26" s="572"/>
      <c r="AB26" s="572"/>
      <c r="AC26" s="572"/>
      <c r="AD26" s="572"/>
      <c r="AE26" s="572"/>
      <c r="AF26" s="572"/>
      <c r="AG26" s="573"/>
      <c r="AH26" s="471">
        <v>73</v>
      </c>
      <c r="AI26" s="472"/>
      <c r="AJ26" s="472"/>
      <c r="AK26" s="472"/>
      <c r="AL26" s="514"/>
      <c r="AM26" s="471">
        <v>208342</v>
      </c>
      <c r="AN26" s="472"/>
      <c r="AO26" s="472"/>
      <c r="AP26" s="472"/>
      <c r="AQ26" s="472"/>
      <c r="AR26" s="514"/>
      <c r="AS26" s="471">
        <v>2854</v>
      </c>
      <c r="AT26" s="472"/>
      <c r="AU26" s="472"/>
      <c r="AV26" s="472"/>
      <c r="AW26" s="472"/>
      <c r="AX26" s="473"/>
      <c r="AY26" s="423" t="s">
        <v>169</v>
      </c>
      <c r="AZ26" s="424"/>
      <c r="BA26" s="424"/>
      <c r="BB26" s="424"/>
      <c r="BC26" s="424"/>
      <c r="BD26" s="424"/>
      <c r="BE26" s="424"/>
      <c r="BF26" s="424"/>
      <c r="BG26" s="424"/>
      <c r="BH26" s="424"/>
      <c r="BI26" s="424"/>
      <c r="BJ26" s="424"/>
      <c r="BK26" s="424"/>
      <c r="BL26" s="424"/>
      <c r="BM26" s="425"/>
      <c r="BN26" s="420">
        <v>360380</v>
      </c>
      <c r="BO26" s="421"/>
      <c r="BP26" s="421"/>
      <c r="BQ26" s="421"/>
      <c r="BR26" s="421"/>
      <c r="BS26" s="421"/>
      <c r="BT26" s="421"/>
      <c r="BU26" s="422"/>
      <c r="BV26" s="420">
        <v>467417</v>
      </c>
      <c r="BW26" s="421"/>
      <c r="BX26" s="421"/>
      <c r="BY26" s="421"/>
      <c r="BZ26" s="421"/>
      <c r="CA26" s="421"/>
      <c r="CB26" s="421"/>
      <c r="CC26" s="422"/>
      <c r="CD26" s="176"/>
      <c r="CE26" s="534"/>
      <c r="CF26" s="534"/>
      <c r="CG26" s="534"/>
      <c r="CH26" s="534"/>
      <c r="CI26" s="534"/>
      <c r="CJ26" s="534"/>
      <c r="CK26" s="534"/>
      <c r="CL26" s="534"/>
      <c r="CM26" s="534"/>
      <c r="CN26" s="534"/>
      <c r="CO26" s="534"/>
      <c r="CP26" s="534"/>
      <c r="CQ26" s="534"/>
      <c r="CR26" s="534"/>
      <c r="CS26" s="535"/>
      <c r="CT26" s="417"/>
      <c r="CU26" s="418"/>
      <c r="CV26" s="418"/>
      <c r="CW26" s="418"/>
      <c r="CX26" s="418"/>
      <c r="CY26" s="418"/>
      <c r="CZ26" s="418"/>
      <c r="DA26" s="419"/>
      <c r="DB26" s="417"/>
      <c r="DC26" s="418"/>
      <c r="DD26" s="418"/>
      <c r="DE26" s="418"/>
      <c r="DF26" s="418"/>
      <c r="DG26" s="418"/>
      <c r="DH26" s="418"/>
      <c r="DI26" s="419"/>
    </row>
    <row r="27" spans="1:113" ht="18.75" customHeight="1" thickBot="1" x14ac:dyDescent="0.25">
      <c r="A27" s="163"/>
      <c r="B27" s="591"/>
      <c r="C27" s="567"/>
      <c r="D27" s="568"/>
      <c r="E27" s="470" t="s">
        <v>170</v>
      </c>
      <c r="F27" s="450"/>
      <c r="G27" s="450"/>
      <c r="H27" s="450"/>
      <c r="I27" s="450"/>
      <c r="J27" s="450"/>
      <c r="K27" s="451"/>
      <c r="L27" s="471">
        <v>1</v>
      </c>
      <c r="M27" s="472"/>
      <c r="N27" s="472"/>
      <c r="O27" s="472"/>
      <c r="P27" s="514"/>
      <c r="Q27" s="471">
        <v>6790</v>
      </c>
      <c r="R27" s="472"/>
      <c r="S27" s="472"/>
      <c r="T27" s="472"/>
      <c r="U27" s="472"/>
      <c r="V27" s="514"/>
      <c r="W27" s="566"/>
      <c r="X27" s="567"/>
      <c r="Y27" s="568"/>
      <c r="Z27" s="470" t="s">
        <v>171</v>
      </c>
      <c r="AA27" s="450"/>
      <c r="AB27" s="450"/>
      <c r="AC27" s="450"/>
      <c r="AD27" s="450"/>
      <c r="AE27" s="450"/>
      <c r="AF27" s="450"/>
      <c r="AG27" s="451"/>
      <c r="AH27" s="471">
        <v>34</v>
      </c>
      <c r="AI27" s="472"/>
      <c r="AJ27" s="472"/>
      <c r="AK27" s="472"/>
      <c r="AL27" s="514"/>
      <c r="AM27" s="471">
        <v>121430</v>
      </c>
      <c r="AN27" s="472"/>
      <c r="AO27" s="472"/>
      <c r="AP27" s="472"/>
      <c r="AQ27" s="472"/>
      <c r="AR27" s="514"/>
      <c r="AS27" s="471">
        <v>3571</v>
      </c>
      <c r="AT27" s="472"/>
      <c r="AU27" s="472"/>
      <c r="AV27" s="472"/>
      <c r="AW27" s="472"/>
      <c r="AX27" s="473"/>
      <c r="AY27" s="515" t="s">
        <v>172</v>
      </c>
      <c r="AZ27" s="516"/>
      <c r="BA27" s="516"/>
      <c r="BB27" s="516"/>
      <c r="BC27" s="516"/>
      <c r="BD27" s="516"/>
      <c r="BE27" s="516"/>
      <c r="BF27" s="516"/>
      <c r="BG27" s="516"/>
      <c r="BH27" s="516"/>
      <c r="BI27" s="516"/>
      <c r="BJ27" s="516"/>
      <c r="BK27" s="516"/>
      <c r="BL27" s="516"/>
      <c r="BM27" s="517"/>
      <c r="BN27" s="539" t="s">
        <v>122</v>
      </c>
      <c r="BO27" s="540"/>
      <c r="BP27" s="540"/>
      <c r="BQ27" s="540"/>
      <c r="BR27" s="540"/>
      <c r="BS27" s="540"/>
      <c r="BT27" s="540"/>
      <c r="BU27" s="541"/>
      <c r="BV27" s="539" t="s">
        <v>122</v>
      </c>
      <c r="BW27" s="540"/>
      <c r="BX27" s="540"/>
      <c r="BY27" s="540"/>
      <c r="BZ27" s="540"/>
      <c r="CA27" s="540"/>
      <c r="CB27" s="540"/>
      <c r="CC27" s="541"/>
      <c r="CD27" s="178"/>
      <c r="CE27" s="534"/>
      <c r="CF27" s="534"/>
      <c r="CG27" s="534"/>
      <c r="CH27" s="534"/>
      <c r="CI27" s="534"/>
      <c r="CJ27" s="534"/>
      <c r="CK27" s="534"/>
      <c r="CL27" s="534"/>
      <c r="CM27" s="534"/>
      <c r="CN27" s="534"/>
      <c r="CO27" s="534"/>
      <c r="CP27" s="534"/>
      <c r="CQ27" s="534"/>
      <c r="CR27" s="534"/>
      <c r="CS27" s="535"/>
      <c r="CT27" s="417"/>
      <c r="CU27" s="418"/>
      <c r="CV27" s="418"/>
      <c r="CW27" s="418"/>
      <c r="CX27" s="418"/>
      <c r="CY27" s="418"/>
      <c r="CZ27" s="418"/>
      <c r="DA27" s="419"/>
      <c r="DB27" s="417"/>
      <c r="DC27" s="418"/>
      <c r="DD27" s="418"/>
      <c r="DE27" s="418"/>
      <c r="DF27" s="418"/>
      <c r="DG27" s="418"/>
      <c r="DH27" s="418"/>
      <c r="DI27" s="419"/>
    </row>
    <row r="28" spans="1:113" ht="18.75" customHeight="1" x14ac:dyDescent="0.2">
      <c r="A28" s="163"/>
      <c r="B28" s="591"/>
      <c r="C28" s="567"/>
      <c r="D28" s="568"/>
      <c r="E28" s="470" t="s">
        <v>173</v>
      </c>
      <c r="F28" s="450"/>
      <c r="G28" s="450"/>
      <c r="H28" s="450"/>
      <c r="I28" s="450"/>
      <c r="J28" s="450"/>
      <c r="K28" s="451"/>
      <c r="L28" s="471">
        <v>1</v>
      </c>
      <c r="M28" s="472"/>
      <c r="N28" s="472"/>
      <c r="O28" s="472"/>
      <c r="P28" s="514"/>
      <c r="Q28" s="471">
        <v>6390</v>
      </c>
      <c r="R28" s="472"/>
      <c r="S28" s="472"/>
      <c r="T28" s="472"/>
      <c r="U28" s="472"/>
      <c r="V28" s="514"/>
      <c r="W28" s="566"/>
      <c r="X28" s="567"/>
      <c r="Y28" s="568"/>
      <c r="Z28" s="470" t="s">
        <v>174</v>
      </c>
      <c r="AA28" s="450"/>
      <c r="AB28" s="450"/>
      <c r="AC28" s="450"/>
      <c r="AD28" s="450"/>
      <c r="AE28" s="450"/>
      <c r="AF28" s="450"/>
      <c r="AG28" s="451"/>
      <c r="AH28" s="471" t="s">
        <v>122</v>
      </c>
      <c r="AI28" s="472"/>
      <c r="AJ28" s="472"/>
      <c r="AK28" s="472"/>
      <c r="AL28" s="514"/>
      <c r="AM28" s="471" t="s">
        <v>122</v>
      </c>
      <c r="AN28" s="472"/>
      <c r="AO28" s="472"/>
      <c r="AP28" s="472"/>
      <c r="AQ28" s="472"/>
      <c r="AR28" s="514"/>
      <c r="AS28" s="471" t="s">
        <v>122</v>
      </c>
      <c r="AT28" s="472"/>
      <c r="AU28" s="472"/>
      <c r="AV28" s="472"/>
      <c r="AW28" s="472"/>
      <c r="AX28" s="473"/>
      <c r="AY28" s="574" t="s">
        <v>175</v>
      </c>
      <c r="AZ28" s="575"/>
      <c r="BA28" s="575"/>
      <c r="BB28" s="576"/>
      <c r="BC28" s="380" t="s">
        <v>46</v>
      </c>
      <c r="BD28" s="381"/>
      <c r="BE28" s="381"/>
      <c r="BF28" s="381"/>
      <c r="BG28" s="381"/>
      <c r="BH28" s="381"/>
      <c r="BI28" s="381"/>
      <c r="BJ28" s="381"/>
      <c r="BK28" s="381"/>
      <c r="BL28" s="381"/>
      <c r="BM28" s="382"/>
      <c r="BN28" s="383">
        <v>14441529</v>
      </c>
      <c r="BO28" s="384"/>
      <c r="BP28" s="384"/>
      <c r="BQ28" s="384"/>
      <c r="BR28" s="384"/>
      <c r="BS28" s="384"/>
      <c r="BT28" s="384"/>
      <c r="BU28" s="385"/>
      <c r="BV28" s="383">
        <v>14181137</v>
      </c>
      <c r="BW28" s="384"/>
      <c r="BX28" s="384"/>
      <c r="BY28" s="384"/>
      <c r="BZ28" s="384"/>
      <c r="CA28" s="384"/>
      <c r="CB28" s="384"/>
      <c r="CC28" s="385"/>
      <c r="CD28" s="176"/>
      <c r="CE28" s="534"/>
      <c r="CF28" s="534"/>
      <c r="CG28" s="534"/>
      <c r="CH28" s="534"/>
      <c r="CI28" s="534"/>
      <c r="CJ28" s="534"/>
      <c r="CK28" s="534"/>
      <c r="CL28" s="534"/>
      <c r="CM28" s="534"/>
      <c r="CN28" s="534"/>
      <c r="CO28" s="534"/>
      <c r="CP28" s="534"/>
      <c r="CQ28" s="534"/>
      <c r="CR28" s="534"/>
      <c r="CS28" s="535"/>
      <c r="CT28" s="417"/>
      <c r="CU28" s="418"/>
      <c r="CV28" s="418"/>
      <c r="CW28" s="418"/>
      <c r="CX28" s="418"/>
      <c r="CY28" s="418"/>
      <c r="CZ28" s="418"/>
      <c r="DA28" s="419"/>
      <c r="DB28" s="417"/>
      <c r="DC28" s="418"/>
      <c r="DD28" s="418"/>
      <c r="DE28" s="418"/>
      <c r="DF28" s="418"/>
      <c r="DG28" s="418"/>
      <c r="DH28" s="418"/>
      <c r="DI28" s="419"/>
    </row>
    <row r="29" spans="1:113" ht="18.75" customHeight="1" x14ac:dyDescent="0.2">
      <c r="A29" s="163"/>
      <c r="B29" s="591"/>
      <c r="C29" s="567"/>
      <c r="D29" s="568"/>
      <c r="E29" s="470" t="s">
        <v>176</v>
      </c>
      <c r="F29" s="450"/>
      <c r="G29" s="450"/>
      <c r="H29" s="450"/>
      <c r="I29" s="450"/>
      <c r="J29" s="450"/>
      <c r="K29" s="451"/>
      <c r="L29" s="471">
        <v>22</v>
      </c>
      <c r="M29" s="472"/>
      <c r="N29" s="472"/>
      <c r="O29" s="472"/>
      <c r="P29" s="514"/>
      <c r="Q29" s="471">
        <v>5940</v>
      </c>
      <c r="R29" s="472"/>
      <c r="S29" s="472"/>
      <c r="T29" s="472"/>
      <c r="U29" s="472"/>
      <c r="V29" s="514"/>
      <c r="W29" s="569"/>
      <c r="X29" s="570"/>
      <c r="Y29" s="571"/>
      <c r="Z29" s="470" t="s">
        <v>177</v>
      </c>
      <c r="AA29" s="450"/>
      <c r="AB29" s="450"/>
      <c r="AC29" s="450"/>
      <c r="AD29" s="450"/>
      <c r="AE29" s="450"/>
      <c r="AF29" s="450"/>
      <c r="AG29" s="451"/>
      <c r="AH29" s="471">
        <v>1095</v>
      </c>
      <c r="AI29" s="472"/>
      <c r="AJ29" s="472"/>
      <c r="AK29" s="472"/>
      <c r="AL29" s="514"/>
      <c r="AM29" s="471">
        <v>3186659</v>
      </c>
      <c r="AN29" s="472"/>
      <c r="AO29" s="472"/>
      <c r="AP29" s="472"/>
      <c r="AQ29" s="472"/>
      <c r="AR29" s="514"/>
      <c r="AS29" s="471">
        <v>2910</v>
      </c>
      <c r="AT29" s="472"/>
      <c r="AU29" s="472"/>
      <c r="AV29" s="472"/>
      <c r="AW29" s="472"/>
      <c r="AX29" s="473"/>
      <c r="AY29" s="577"/>
      <c r="AZ29" s="578"/>
      <c r="BA29" s="578"/>
      <c r="BB29" s="579"/>
      <c r="BC29" s="454" t="s">
        <v>178</v>
      </c>
      <c r="BD29" s="455"/>
      <c r="BE29" s="455"/>
      <c r="BF29" s="455"/>
      <c r="BG29" s="455"/>
      <c r="BH29" s="455"/>
      <c r="BI29" s="455"/>
      <c r="BJ29" s="455"/>
      <c r="BK29" s="455"/>
      <c r="BL29" s="455"/>
      <c r="BM29" s="456"/>
      <c r="BN29" s="420">
        <v>3062529</v>
      </c>
      <c r="BO29" s="421"/>
      <c r="BP29" s="421"/>
      <c r="BQ29" s="421"/>
      <c r="BR29" s="421"/>
      <c r="BS29" s="421"/>
      <c r="BT29" s="421"/>
      <c r="BU29" s="422"/>
      <c r="BV29" s="420">
        <v>2474955</v>
      </c>
      <c r="BW29" s="421"/>
      <c r="BX29" s="421"/>
      <c r="BY29" s="421"/>
      <c r="BZ29" s="421"/>
      <c r="CA29" s="421"/>
      <c r="CB29" s="421"/>
      <c r="CC29" s="422"/>
      <c r="CD29" s="178"/>
      <c r="CE29" s="534"/>
      <c r="CF29" s="534"/>
      <c r="CG29" s="534"/>
      <c r="CH29" s="534"/>
      <c r="CI29" s="534"/>
      <c r="CJ29" s="534"/>
      <c r="CK29" s="534"/>
      <c r="CL29" s="534"/>
      <c r="CM29" s="534"/>
      <c r="CN29" s="534"/>
      <c r="CO29" s="534"/>
      <c r="CP29" s="534"/>
      <c r="CQ29" s="534"/>
      <c r="CR29" s="534"/>
      <c r="CS29" s="535"/>
      <c r="CT29" s="417"/>
      <c r="CU29" s="418"/>
      <c r="CV29" s="418"/>
      <c r="CW29" s="418"/>
      <c r="CX29" s="418"/>
      <c r="CY29" s="418"/>
      <c r="CZ29" s="418"/>
      <c r="DA29" s="419"/>
      <c r="DB29" s="417"/>
      <c r="DC29" s="418"/>
      <c r="DD29" s="418"/>
      <c r="DE29" s="418"/>
      <c r="DF29" s="418"/>
      <c r="DG29" s="418"/>
      <c r="DH29" s="418"/>
      <c r="DI29" s="419"/>
    </row>
    <row r="30" spans="1:113" ht="18.75" customHeight="1" thickBot="1" x14ac:dyDescent="0.25">
      <c r="A30" s="163"/>
      <c r="B30" s="592"/>
      <c r="C30" s="593"/>
      <c r="D30" s="594"/>
      <c r="E30" s="474"/>
      <c r="F30" s="475"/>
      <c r="G30" s="475"/>
      <c r="H30" s="475"/>
      <c r="I30" s="475"/>
      <c r="J30" s="475"/>
      <c r="K30" s="476"/>
      <c r="L30" s="584"/>
      <c r="M30" s="585"/>
      <c r="N30" s="585"/>
      <c r="O30" s="585"/>
      <c r="P30" s="586"/>
      <c r="Q30" s="584"/>
      <c r="R30" s="585"/>
      <c r="S30" s="585"/>
      <c r="T30" s="585"/>
      <c r="U30" s="585"/>
      <c r="V30" s="586"/>
      <c r="W30" s="587" t="s">
        <v>179</v>
      </c>
      <c r="X30" s="588"/>
      <c r="Y30" s="588"/>
      <c r="Z30" s="588"/>
      <c r="AA30" s="588"/>
      <c r="AB30" s="588"/>
      <c r="AC30" s="588"/>
      <c r="AD30" s="588"/>
      <c r="AE30" s="588"/>
      <c r="AF30" s="588"/>
      <c r="AG30" s="589"/>
      <c r="AH30" s="547">
        <v>93.3</v>
      </c>
      <c r="AI30" s="548"/>
      <c r="AJ30" s="548"/>
      <c r="AK30" s="548"/>
      <c r="AL30" s="548"/>
      <c r="AM30" s="548"/>
      <c r="AN30" s="548"/>
      <c r="AO30" s="548"/>
      <c r="AP30" s="548"/>
      <c r="AQ30" s="548"/>
      <c r="AR30" s="548"/>
      <c r="AS30" s="548"/>
      <c r="AT30" s="548"/>
      <c r="AU30" s="548"/>
      <c r="AV30" s="548"/>
      <c r="AW30" s="548"/>
      <c r="AX30" s="550"/>
      <c r="AY30" s="580"/>
      <c r="AZ30" s="581"/>
      <c r="BA30" s="581"/>
      <c r="BB30" s="582"/>
      <c r="BC30" s="536" t="s">
        <v>48</v>
      </c>
      <c r="BD30" s="537"/>
      <c r="BE30" s="537"/>
      <c r="BF30" s="537"/>
      <c r="BG30" s="537"/>
      <c r="BH30" s="537"/>
      <c r="BI30" s="537"/>
      <c r="BJ30" s="537"/>
      <c r="BK30" s="537"/>
      <c r="BL30" s="537"/>
      <c r="BM30" s="538"/>
      <c r="BN30" s="539">
        <v>19773675</v>
      </c>
      <c r="BO30" s="540"/>
      <c r="BP30" s="540"/>
      <c r="BQ30" s="540"/>
      <c r="BR30" s="540"/>
      <c r="BS30" s="540"/>
      <c r="BT30" s="540"/>
      <c r="BU30" s="541"/>
      <c r="BV30" s="539">
        <v>18080140</v>
      </c>
      <c r="BW30" s="540"/>
      <c r="BX30" s="540"/>
      <c r="BY30" s="540"/>
      <c r="BZ30" s="540"/>
      <c r="CA30" s="540"/>
      <c r="CB30" s="540"/>
      <c r="CC30" s="541"/>
      <c r="CD30" s="179"/>
      <c r="CE30" s="180"/>
      <c r="CF30" s="180"/>
      <c r="CG30" s="180"/>
      <c r="CH30" s="180"/>
      <c r="CI30" s="180"/>
      <c r="CJ30" s="180"/>
      <c r="CK30" s="180"/>
      <c r="CL30" s="180"/>
      <c r="CM30" s="180"/>
      <c r="CN30" s="180"/>
      <c r="CO30" s="180"/>
      <c r="CP30" s="180"/>
      <c r="CQ30" s="180"/>
      <c r="CR30" s="180"/>
      <c r="CS30" s="181"/>
      <c r="CT30" s="182"/>
      <c r="CU30" s="183"/>
      <c r="CV30" s="183"/>
      <c r="CW30" s="183"/>
      <c r="CX30" s="183"/>
      <c r="CY30" s="183"/>
      <c r="CZ30" s="183"/>
      <c r="DA30" s="184"/>
      <c r="DB30" s="182"/>
      <c r="DC30" s="183"/>
      <c r="DD30" s="183"/>
      <c r="DE30" s="183"/>
      <c r="DF30" s="183"/>
      <c r="DG30" s="183"/>
      <c r="DH30" s="183"/>
      <c r="DI30" s="184"/>
    </row>
    <row r="31" spans="1:113" ht="13.5" customHeight="1" x14ac:dyDescent="0.2">
      <c r="A31" s="163"/>
      <c r="B31" s="185"/>
      <c r="DI31" s="186"/>
    </row>
    <row r="32" spans="1:113" ht="13.5" customHeight="1" x14ac:dyDescent="0.2">
      <c r="A32" s="163"/>
      <c r="B32" s="187"/>
      <c r="C32" s="583" t="s">
        <v>180</v>
      </c>
      <c r="D32" s="583"/>
      <c r="E32" s="583"/>
      <c r="F32" s="583"/>
      <c r="G32" s="583"/>
      <c r="H32" s="583"/>
      <c r="I32" s="583"/>
      <c r="J32" s="583"/>
      <c r="K32" s="583"/>
      <c r="L32" s="583"/>
      <c r="M32" s="583"/>
      <c r="N32" s="583"/>
      <c r="O32" s="583"/>
      <c r="P32" s="583"/>
      <c r="Q32" s="583"/>
      <c r="R32" s="583"/>
      <c r="S32" s="583"/>
      <c r="U32" s="424" t="s">
        <v>181</v>
      </c>
      <c r="V32" s="424"/>
      <c r="W32" s="424"/>
      <c r="X32" s="424"/>
      <c r="Y32" s="424"/>
      <c r="Z32" s="424"/>
      <c r="AA32" s="424"/>
      <c r="AB32" s="424"/>
      <c r="AC32" s="424"/>
      <c r="AD32" s="424"/>
      <c r="AE32" s="424"/>
      <c r="AF32" s="424"/>
      <c r="AG32" s="424"/>
      <c r="AH32" s="424"/>
      <c r="AI32" s="424"/>
      <c r="AJ32" s="424"/>
      <c r="AK32" s="424"/>
      <c r="AM32" s="424" t="s">
        <v>182</v>
      </c>
      <c r="AN32" s="424"/>
      <c r="AO32" s="424"/>
      <c r="AP32" s="424"/>
      <c r="AQ32" s="424"/>
      <c r="AR32" s="424"/>
      <c r="AS32" s="424"/>
      <c r="AT32" s="424"/>
      <c r="AU32" s="424"/>
      <c r="AV32" s="424"/>
      <c r="AW32" s="424"/>
      <c r="AX32" s="424"/>
      <c r="AY32" s="424"/>
      <c r="AZ32" s="424"/>
      <c r="BA32" s="424"/>
      <c r="BB32" s="424"/>
      <c r="BC32" s="424"/>
      <c r="BE32" s="424" t="s">
        <v>183</v>
      </c>
      <c r="BF32" s="424"/>
      <c r="BG32" s="424"/>
      <c r="BH32" s="424"/>
      <c r="BI32" s="424"/>
      <c r="BJ32" s="424"/>
      <c r="BK32" s="424"/>
      <c r="BL32" s="424"/>
      <c r="BM32" s="424"/>
      <c r="BN32" s="424"/>
      <c r="BO32" s="424"/>
      <c r="BP32" s="424"/>
      <c r="BQ32" s="424"/>
      <c r="BR32" s="424"/>
      <c r="BS32" s="424"/>
      <c r="BT32" s="424"/>
      <c r="BU32" s="424"/>
      <c r="BW32" s="424" t="s">
        <v>184</v>
      </c>
      <c r="BX32" s="424"/>
      <c r="BY32" s="424"/>
      <c r="BZ32" s="424"/>
      <c r="CA32" s="424"/>
      <c r="CB32" s="424"/>
      <c r="CC32" s="424"/>
      <c r="CD32" s="424"/>
      <c r="CE32" s="424"/>
      <c r="CF32" s="424"/>
      <c r="CG32" s="424"/>
      <c r="CH32" s="424"/>
      <c r="CI32" s="424"/>
      <c r="CJ32" s="424"/>
      <c r="CK32" s="424"/>
      <c r="CL32" s="424"/>
      <c r="CM32" s="424"/>
      <c r="CO32" s="424" t="s">
        <v>185</v>
      </c>
      <c r="CP32" s="424"/>
      <c r="CQ32" s="424"/>
      <c r="CR32" s="424"/>
      <c r="CS32" s="424"/>
      <c r="CT32" s="424"/>
      <c r="CU32" s="424"/>
      <c r="CV32" s="424"/>
      <c r="CW32" s="424"/>
      <c r="CX32" s="424"/>
      <c r="CY32" s="424"/>
      <c r="CZ32" s="424"/>
      <c r="DA32" s="424"/>
      <c r="DB32" s="424"/>
      <c r="DC32" s="424"/>
      <c r="DD32" s="424"/>
      <c r="DE32" s="424"/>
      <c r="DI32" s="186"/>
    </row>
    <row r="33" spans="1:113" ht="13.5" customHeight="1" x14ac:dyDescent="0.2">
      <c r="A33" s="163"/>
      <c r="B33" s="187"/>
      <c r="C33" s="444" t="s">
        <v>186</v>
      </c>
      <c r="D33" s="444"/>
      <c r="E33" s="409" t="s">
        <v>187</v>
      </c>
      <c r="F33" s="409"/>
      <c r="G33" s="409"/>
      <c r="H33" s="409"/>
      <c r="I33" s="409"/>
      <c r="J33" s="409"/>
      <c r="K33" s="409"/>
      <c r="L33" s="409"/>
      <c r="M33" s="409"/>
      <c r="N33" s="409"/>
      <c r="O33" s="409"/>
      <c r="P33" s="409"/>
      <c r="Q33" s="409"/>
      <c r="R33" s="409"/>
      <c r="S33" s="409"/>
      <c r="T33" s="188"/>
      <c r="U33" s="444" t="s">
        <v>186</v>
      </c>
      <c r="V33" s="444"/>
      <c r="W33" s="409" t="s">
        <v>187</v>
      </c>
      <c r="X33" s="409"/>
      <c r="Y33" s="409"/>
      <c r="Z33" s="409"/>
      <c r="AA33" s="409"/>
      <c r="AB33" s="409"/>
      <c r="AC33" s="409"/>
      <c r="AD33" s="409"/>
      <c r="AE33" s="409"/>
      <c r="AF33" s="409"/>
      <c r="AG33" s="409"/>
      <c r="AH33" s="409"/>
      <c r="AI33" s="409"/>
      <c r="AJ33" s="409"/>
      <c r="AK33" s="409"/>
      <c r="AL33" s="188"/>
      <c r="AM33" s="444" t="s">
        <v>186</v>
      </c>
      <c r="AN33" s="444"/>
      <c r="AO33" s="409" t="s">
        <v>187</v>
      </c>
      <c r="AP33" s="409"/>
      <c r="AQ33" s="409"/>
      <c r="AR33" s="409"/>
      <c r="AS33" s="409"/>
      <c r="AT33" s="409"/>
      <c r="AU33" s="409"/>
      <c r="AV33" s="409"/>
      <c r="AW33" s="409"/>
      <c r="AX33" s="409"/>
      <c r="AY33" s="409"/>
      <c r="AZ33" s="409"/>
      <c r="BA33" s="409"/>
      <c r="BB33" s="409"/>
      <c r="BC33" s="409"/>
      <c r="BD33" s="189"/>
      <c r="BE33" s="409" t="s">
        <v>188</v>
      </c>
      <c r="BF33" s="409"/>
      <c r="BG33" s="409" t="s">
        <v>189</v>
      </c>
      <c r="BH33" s="409"/>
      <c r="BI33" s="409"/>
      <c r="BJ33" s="409"/>
      <c r="BK33" s="409"/>
      <c r="BL33" s="409"/>
      <c r="BM33" s="409"/>
      <c r="BN33" s="409"/>
      <c r="BO33" s="409"/>
      <c r="BP33" s="409"/>
      <c r="BQ33" s="409"/>
      <c r="BR33" s="409"/>
      <c r="BS33" s="409"/>
      <c r="BT33" s="409"/>
      <c r="BU33" s="409"/>
      <c r="BV33" s="189"/>
      <c r="BW33" s="444" t="s">
        <v>188</v>
      </c>
      <c r="BX33" s="444"/>
      <c r="BY33" s="409" t="s">
        <v>190</v>
      </c>
      <c r="BZ33" s="409"/>
      <c r="CA33" s="409"/>
      <c r="CB33" s="409"/>
      <c r="CC33" s="409"/>
      <c r="CD33" s="409"/>
      <c r="CE33" s="409"/>
      <c r="CF33" s="409"/>
      <c r="CG33" s="409"/>
      <c r="CH33" s="409"/>
      <c r="CI33" s="409"/>
      <c r="CJ33" s="409"/>
      <c r="CK33" s="409"/>
      <c r="CL33" s="409"/>
      <c r="CM33" s="409"/>
      <c r="CN33" s="188"/>
      <c r="CO33" s="444" t="s">
        <v>186</v>
      </c>
      <c r="CP33" s="444"/>
      <c r="CQ33" s="409" t="s">
        <v>191</v>
      </c>
      <c r="CR33" s="409"/>
      <c r="CS33" s="409"/>
      <c r="CT33" s="409"/>
      <c r="CU33" s="409"/>
      <c r="CV33" s="409"/>
      <c r="CW33" s="409"/>
      <c r="CX33" s="409"/>
      <c r="CY33" s="409"/>
      <c r="CZ33" s="409"/>
      <c r="DA33" s="409"/>
      <c r="DB33" s="409"/>
      <c r="DC33" s="409"/>
      <c r="DD33" s="409"/>
      <c r="DE33" s="409"/>
      <c r="DF33" s="188"/>
      <c r="DG33" s="609" t="s">
        <v>192</v>
      </c>
      <c r="DH33" s="609"/>
      <c r="DI33" s="190"/>
    </row>
    <row r="34" spans="1:113" ht="32.25" customHeight="1" x14ac:dyDescent="0.2">
      <c r="A34" s="163"/>
      <c r="B34" s="187"/>
      <c r="C34" s="610">
        <f>IF(E34="","",1)</f>
        <v>1</v>
      </c>
      <c r="D34" s="610"/>
      <c r="E34" s="611" t="str">
        <f>IF('各会計、関係団体の財政状況及び健全化判断比率'!B7="","",'各会計、関係団体の財政状況及び健全化判断比率'!B7)</f>
        <v>一般会計</v>
      </c>
      <c r="F34" s="611"/>
      <c r="G34" s="611"/>
      <c r="H34" s="611"/>
      <c r="I34" s="611"/>
      <c r="J34" s="611"/>
      <c r="K34" s="611"/>
      <c r="L34" s="611"/>
      <c r="M34" s="611"/>
      <c r="N34" s="611"/>
      <c r="O34" s="611"/>
      <c r="P34" s="611"/>
      <c r="Q34" s="611"/>
      <c r="R34" s="611"/>
      <c r="S34" s="611"/>
      <c r="T34" s="163"/>
      <c r="U34" s="610">
        <f>IF(W34="","",MAX(C34:D43)+1)</f>
        <v>4</v>
      </c>
      <c r="V34" s="610"/>
      <c r="W34" s="611" t="str">
        <f>IF('各会計、関係団体の財政状況及び健全化判断比率'!B28="","",'各会計、関係団体の財政状況及び健全化判断比率'!B28)</f>
        <v>国民健康保険特別会計</v>
      </c>
      <c r="X34" s="611"/>
      <c r="Y34" s="611"/>
      <c r="Z34" s="611"/>
      <c r="AA34" s="611"/>
      <c r="AB34" s="611"/>
      <c r="AC34" s="611"/>
      <c r="AD34" s="611"/>
      <c r="AE34" s="611"/>
      <c r="AF34" s="611"/>
      <c r="AG34" s="611"/>
      <c r="AH34" s="611"/>
      <c r="AI34" s="611"/>
      <c r="AJ34" s="611"/>
      <c r="AK34" s="611"/>
      <c r="AL34" s="163"/>
      <c r="AM34" s="610">
        <f>IF(AO34="","",MAX(C34:D43,U34:V43)+1)</f>
        <v>7</v>
      </c>
      <c r="AN34" s="610"/>
      <c r="AO34" s="611" t="str">
        <f>IF('各会計、関係団体の財政状況及び健全化判断比率'!B31="","",'各会計、関係団体の財政状況及び健全化判断比率'!B31)</f>
        <v>水道事業会計</v>
      </c>
      <c r="AP34" s="611"/>
      <c r="AQ34" s="611"/>
      <c r="AR34" s="611"/>
      <c r="AS34" s="611"/>
      <c r="AT34" s="611"/>
      <c r="AU34" s="611"/>
      <c r="AV34" s="611"/>
      <c r="AW34" s="611"/>
      <c r="AX34" s="611"/>
      <c r="AY34" s="611"/>
      <c r="AZ34" s="611"/>
      <c r="BA34" s="611"/>
      <c r="BB34" s="611"/>
      <c r="BC34" s="611"/>
      <c r="BD34" s="163"/>
      <c r="BE34" s="610" t="str">
        <f>IF(BG34="","",MAX(C34:D43,U34:V43,AM34:AN43)+1)</f>
        <v/>
      </c>
      <c r="BF34" s="610"/>
      <c r="BG34" s="611"/>
      <c r="BH34" s="611"/>
      <c r="BI34" s="611"/>
      <c r="BJ34" s="611"/>
      <c r="BK34" s="611"/>
      <c r="BL34" s="611"/>
      <c r="BM34" s="611"/>
      <c r="BN34" s="611"/>
      <c r="BO34" s="611"/>
      <c r="BP34" s="611"/>
      <c r="BQ34" s="611"/>
      <c r="BR34" s="611"/>
      <c r="BS34" s="611"/>
      <c r="BT34" s="611"/>
      <c r="BU34" s="611"/>
      <c r="BV34" s="163"/>
      <c r="BW34" s="610">
        <f>IF(BY34="","",MAX(C34:D43,U34:V43,AM34:AN43,BE34:BF43)+1)</f>
        <v>9</v>
      </c>
      <c r="BX34" s="610"/>
      <c r="BY34" s="611" t="str">
        <f>IF('各会計、関係団体の財政状況及び健全化判断比率'!B68="","",'各会計、関係団体の財政状況及び健全化判断比率'!B68)</f>
        <v>北河内4市リサイクル施設組合</v>
      </c>
      <c r="BZ34" s="611"/>
      <c r="CA34" s="611"/>
      <c r="CB34" s="611"/>
      <c r="CC34" s="611"/>
      <c r="CD34" s="611"/>
      <c r="CE34" s="611"/>
      <c r="CF34" s="611"/>
      <c r="CG34" s="611"/>
      <c r="CH34" s="611"/>
      <c r="CI34" s="611"/>
      <c r="CJ34" s="611"/>
      <c r="CK34" s="611"/>
      <c r="CL34" s="611"/>
      <c r="CM34" s="611"/>
      <c r="CN34" s="163"/>
      <c r="CO34" s="610">
        <f>IF(CQ34="","",MAX(C34:D43,U34:V43,AM34:AN43,BE34:BF43,BW34:BX43)+1)</f>
        <v>17</v>
      </c>
      <c r="CP34" s="610"/>
      <c r="CQ34" s="611" t="str">
        <f>IF('各会計、関係団体の財政状況及び健全化判断比率'!BS7="","",'各会計、関係団体の財政状況及び健全化判断比率'!BS7)</f>
        <v>アドバンス寝屋川マネジメント株式会社</v>
      </c>
      <c r="CR34" s="611"/>
      <c r="CS34" s="611"/>
      <c r="CT34" s="611"/>
      <c r="CU34" s="611"/>
      <c r="CV34" s="611"/>
      <c r="CW34" s="611"/>
      <c r="CX34" s="611"/>
      <c r="CY34" s="611"/>
      <c r="CZ34" s="611"/>
      <c r="DA34" s="611"/>
      <c r="DB34" s="611"/>
      <c r="DC34" s="611"/>
      <c r="DD34" s="611"/>
      <c r="DE34" s="611"/>
      <c r="DG34" s="612" t="str">
        <f>IF('各会計、関係団体の財政状況及び健全化判断比率'!BR7="","",'各会計、関係団体の財政状況及び健全化判断比率'!BR7)</f>
        <v/>
      </c>
      <c r="DH34" s="612"/>
      <c r="DI34" s="190"/>
    </row>
    <row r="35" spans="1:113" ht="32.25" customHeight="1" x14ac:dyDescent="0.2">
      <c r="A35" s="163"/>
      <c r="B35" s="187"/>
      <c r="C35" s="610">
        <f>IF(E35="","",C34+1)</f>
        <v>2</v>
      </c>
      <c r="D35" s="610"/>
      <c r="E35" s="611" t="str">
        <f>IF('各会計、関係団体の財政状況及び健全化判断比率'!B8="","",'各会計、関係団体の財政状況及び健全化判断比率'!B8)</f>
        <v>公共用地先行取得事業特別会計</v>
      </c>
      <c r="F35" s="611"/>
      <c r="G35" s="611"/>
      <c r="H35" s="611"/>
      <c r="I35" s="611"/>
      <c r="J35" s="611"/>
      <c r="K35" s="611"/>
      <c r="L35" s="611"/>
      <c r="M35" s="611"/>
      <c r="N35" s="611"/>
      <c r="O35" s="611"/>
      <c r="P35" s="611"/>
      <c r="Q35" s="611"/>
      <c r="R35" s="611"/>
      <c r="S35" s="611"/>
      <c r="T35" s="163"/>
      <c r="U35" s="610">
        <f>IF(W35="","",U34+1)</f>
        <v>5</v>
      </c>
      <c r="V35" s="610"/>
      <c r="W35" s="611" t="str">
        <f>IF('各会計、関係団体の財政状況及び健全化判断比率'!B29="","",'各会計、関係団体の財政状況及び健全化判断比率'!B29)</f>
        <v>介護保険特別会計</v>
      </c>
      <c r="X35" s="611"/>
      <c r="Y35" s="611"/>
      <c r="Z35" s="611"/>
      <c r="AA35" s="611"/>
      <c r="AB35" s="611"/>
      <c r="AC35" s="611"/>
      <c r="AD35" s="611"/>
      <c r="AE35" s="611"/>
      <c r="AF35" s="611"/>
      <c r="AG35" s="611"/>
      <c r="AH35" s="611"/>
      <c r="AI35" s="611"/>
      <c r="AJ35" s="611"/>
      <c r="AK35" s="611"/>
      <c r="AL35" s="163"/>
      <c r="AM35" s="610">
        <f t="shared" ref="AM35:AM43" si="0">IF(AO35="","",AM34+1)</f>
        <v>8</v>
      </c>
      <c r="AN35" s="610"/>
      <c r="AO35" s="611" t="str">
        <f>IF('各会計、関係団体の財政状況及び健全化判断比率'!B32="","",'各会計、関係団体の財政状況及び健全化判断比率'!B32)</f>
        <v>下水道事業会計</v>
      </c>
      <c r="AP35" s="611"/>
      <c r="AQ35" s="611"/>
      <c r="AR35" s="611"/>
      <c r="AS35" s="611"/>
      <c r="AT35" s="611"/>
      <c r="AU35" s="611"/>
      <c r="AV35" s="611"/>
      <c r="AW35" s="611"/>
      <c r="AX35" s="611"/>
      <c r="AY35" s="611"/>
      <c r="AZ35" s="611"/>
      <c r="BA35" s="611"/>
      <c r="BB35" s="611"/>
      <c r="BC35" s="611"/>
      <c r="BD35" s="163"/>
      <c r="BE35" s="610" t="str">
        <f t="shared" ref="BE35:BE43" si="1">IF(BG35="","",BE34+1)</f>
        <v/>
      </c>
      <c r="BF35" s="610"/>
      <c r="BG35" s="611"/>
      <c r="BH35" s="611"/>
      <c r="BI35" s="611"/>
      <c r="BJ35" s="611"/>
      <c r="BK35" s="611"/>
      <c r="BL35" s="611"/>
      <c r="BM35" s="611"/>
      <c r="BN35" s="611"/>
      <c r="BO35" s="611"/>
      <c r="BP35" s="611"/>
      <c r="BQ35" s="611"/>
      <c r="BR35" s="611"/>
      <c r="BS35" s="611"/>
      <c r="BT35" s="611"/>
      <c r="BU35" s="611"/>
      <c r="BV35" s="163"/>
      <c r="BW35" s="610">
        <f t="shared" ref="BW35:BW43" si="2">IF(BY35="","",BW34+1)</f>
        <v>10</v>
      </c>
      <c r="BX35" s="610"/>
      <c r="BY35" s="611" t="str">
        <f>IF('各会計、関係団体の財政状況及び健全化判断比率'!B69="","",'各会計、関係団体の財政状況及び健全化判断比率'!B69)</f>
        <v>枚方寝屋川消防組合</v>
      </c>
      <c r="BZ35" s="611"/>
      <c r="CA35" s="611"/>
      <c r="CB35" s="611"/>
      <c r="CC35" s="611"/>
      <c r="CD35" s="611"/>
      <c r="CE35" s="611"/>
      <c r="CF35" s="611"/>
      <c r="CG35" s="611"/>
      <c r="CH35" s="611"/>
      <c r="CI35" s="611"/>
      <c r="CJ35" s="611"/>
      <c r="CK35" s="611"/>
      <c r="CL35" s="611"/>
      <c r="CM35" s="611"/>
      <c r="CN35" s="163"/>
      <c r="CO35" s="610" t="str">
        <f t="shared" ref="CO35:CO43" si="3">IF(CQ35="","",CO34+1)</f>
        <v/>
      </c>
      <c r="CP35" s="610"/>
      <c r="CQ35" s="611" t="str">
        <f>IF('各会計、関係団体の財政状況及び健全化判断比率'!BS8="","",'各会計、関係団体の財政状況及び健全化判断比率'!BS8)</f>
        <v/>
      </c>
      <c r="CR35" s="611"/>
      <c r="CS35" s="611"/>
      <c r="CT35" s="611"/>
      <c r="CU35" s="611"/>
      <c r="CV35" s="611"/>
      <c r="CW35" s="611"/>
      <c r="CX35" s="611"/>
      <c r="CY35" s="611"/>
      <c r="CZ35" s="611"/>
      <c r="DA35" s="611"/>
      <c r="DB35" s="611"/>
      <c r="DC35" s="611"/>
      <c r="DD35" s="611"/>
      <c r="DE35" s="611"/>
      <c r="DG35" s="612" t="str">
        <f>IF('各会計、関係団体の財政状況及び健全化判断比率'!BR8="","",'各会計、関係団体の財政状況及び健全化判断比率'!BR8)</f>
        <v/>
      </c>
      <c r="DH35" s="612"/>
      <c r="DI35" s="190"/>
    </row>
    <row r="36" spans="1:113" ht="32.25" customHeight="1" x14ac:dyDescent="0.2">
      <c r="A36" s="163"/>
      <c r="B36" s="187"/>
      <c r="C36" s="610">
        <f>IF(E36="","",C35+1)</f>
        <v>3</v>
      </c>
      <c r="D36" s="610"/>
      <c r="E36" s="611" t="str">
        <f>IF('各会計、関係団体の財政状況及び健全化判断比率'!B9="","",'各会計、関係団体の財政状況及び健全化判断比率'!B9)</f>
        <v>母子父子寡婦福祉資金貸付金特別会計</v>
      </c>
      <c r="F36" s="611"/>
      <c r="G36" s="611"/>
      <c r="H36" s="611"/>
      <c r="I36" s="611"/>
      <c r="J36" s="611"/>
      <c r="K36" s="611"/>
      <c r="L36" s="611"/>
      <c r="M36" s="611"/>
      <c r="N36" s="611"/>
      <c r="O36" s="611"/>
      <c r="P36" s="611"/>
      <c r="Q36" s="611"/>
      <c r="R36" s="611"/>
      <c r="S36" s="611"/>
      <c r="T36" s="163"/>
      <c r="U36" s="610">
        <f t="shared" ref="U36:U43" si="4">IF(W36="","",U35+1)</f>
        <v>6</v>
      </c>
      <c r="V36" s="610"/>
      <c r="W36" s="611" t="str">
        <f>IF('各会計、関係団体の財政状況及び健全化判断比率'!B30="","",'各会計、関係団体の財政状況及び健全化判断比率'!B30)</f>
        <v>後期高齢者医療特別会計</v>
      </c>
      <c r="X36" s="611"/>
      <c r="Y36" s="611"/>
      <c r="Z36" s="611"/>
      <c r="AA36" s="611"/>
      <c r="AB36" s="611"/>
      <c r="AC36" s="611"/>
      <c r="AD36" s="611"/>
      <c r="AE36" s="611"/>
      <c r="AF36" s="611"/>
      <c r="AG36" s="611"/>
      <c r="AH36" s="611"/>
      <c r="AI36" s="611"/>
      <c r="AJ36" s="611"/>
      <c r="AK36" s="611"/>
      <c r="AL36" s="163"/>
      <c r="AM36" s="610" t="str">
        <f t="shared" si="0"/>
        <v/>
      </c>
      <c r="AN36" s="610"/>
      <c r="AO36" s="611"/>
      <c r="AP36" s="611"/>
      <c r="AQ36" s="611"/>
      <c r="AR36" s="611"/>
      <c r="AS36" s="611"/>
      <c r="AT36" s="611"/>
      <c r="AU36" s="611"/>
      <c r="AV36" s="611"/>
      <c r="AW36" s="611"/>
      <c r="AX36" s="611"/>
      <c r="AY36" s="611"/>
      <c r="AZ36" s="611"/>
      <c r="BA36" s="611"/>
      <c r="BB36" s="611"/>
      <c r="BC36" s="611"/>
      <c r="BD36" s="163"/>
      <c r="BE36" s="610" t="str">
        <f t="shared" si="1"/>
        <v/>
      </c>
      <c r="BF36" s="610"/>
      <c r="BG36" s="611"/>
      <c r="BH36" s="611"/>
      <c r="BI36" s="611"/>
      <c r="BJ36" s="611"/>
      <c r="BK36" s="611"/>
      <c r="BL36" s="611"/>
      <c r="BM36" s="611"/>
      <c r="BN36" s="611"/>
      <c r="BO36" s="611"/>
      <c r="BP36" s="611"/>
      <c r="BQ36" s="611"/>
      <c r="BR36" s="611"/>
      <c r="BS36" s="611"/>
      <c r="BT36" s="611"/>
      <c r="BU36" s="611"/>
      <c r="BV36" s="163"/>
      <c r="BW36" s="610">
        <f t="shared" si="2"/>
        <v>11</v>
      </c>
      <c r="BX36" s="610"/>
      <c r="BY36" s="611" t="str">
        <f>IF('各会計、関係団体の財政状況及び健全化判断比率'!B70="","",'各会計、関係団体の財政状況及び健全化判断比率'!B70)</f>
        <v>大阪府都市競艇企業団</v>
      </c>
      <c r="BZ36" s="611"/>
      <c r="CA36" s="611"/>
      <c r="CB36" s="611"/>
      <c r="CC36" s="611"/>
      <c r="CD36" s="611"/>
      <c r="CE36" s="611"/>
      <c r="CF36" s="611"/>
      <c r="CG36" s="611"/>
      <c r="CH36" s="611"/>
      <c r="CI36" s="611"/>
      <c r="CJ36" s="611"/>
      <c r="CK36" s="611"/>
      <c r="CL36" s="611"/>
      <c r="CM36" s="611"/>
      <c r="CN36" s="163"/>
      <c r="CO36" s="610" t="str">
        <f t="shared" si="3"/>
        <v/>
      </c>
      <c r="CP36" s="610"/>
      <c r="CQ36" s="611" t="str">
        <f>IF('各会計、関係団体の財政状況及び健全化判断比率'!BS9="","",'各会計、関係団体の財政状況及び健全化判断比率'!BS9)</f>
        <v/>
      </c>
      <c r="CR36" s="611"/>
      <c r="CS36" s="611"/>
      <c r="CT36" s="611"/>
      <c r="CU36" s="611"/>
      <c r="CV36" s="611"/>
      <c r="CW36" s="611"/>
      <c r="CX36" s="611"/>
      <c r="CY36" s="611"/>
      <c r="CZ36" s="611"/>
      <c r="DA36" s="611"/>
      <c r="DB36" s="611"/>
      <c r="DC36" s="611"/>
      <c r="DD36" s="611"/>
      <c r="DE36" s="611"/>
      <c r="DG36" s="612" t="str">
        <f>IF('各会計、関係団体の財政状況及び健全化判断比率'!BR9="","",'各会計、関係団体の財政状況及び健全化判断比率'!BR9)</f>
        <v/>
      </c>
      <c r="DH36" s="612"/>
      <c r="DI36" s="190"/>
    </row>
    <row r="37" spans="1:113" ht="32.25" customHeight="1" x14ac:dyDescent="0.2">
      <c r="A37" s="163"/>
      <c r="B37" s="187"/>
      <c r="C37" s="610" t="str">
        <f>IF(E37="","",C36+1)</f>
        <v/>
      </c>
      <c r="D37" s="610"/>
      <c r="E37" s="611" t="str">
        <f>IF('各会計、関係団体の財政状況及び健全化判断比率'!B10="","",'各会計、関係団体の財政状況及び健全化判断比率'!B10)</f>
        <v/>
      </c>
      <c r="F37" s="611"/>
      <c r="G37" s="611"/>
      <c r="H37" s="611"/>
      <c r="I37" s="611"/>
      <c r="J37" s="611"/>
      <c r="K37" s="611"/>
      <c r="L37" s="611"/>
      <c r="M37" s="611"/>
      <c r="N37" s="611"/>
      <c r="O37" s="611"/>
      <c r="P37" s="611"/>
      <c r="Q37" s="611"/>
      <c r="R37" s="611"/>
      <c r="S37" s="611"/>
      <c r="T37" s="163"/>
      <c r="U37" s="610" t="str">
        <f t="shared" si="4"/>
        <v/>
      </c>
      <c r="V37" s="610"/>
      <c r="W37" s="611"/>
      <c r="X37" s="611"/>
      <c r="Y37" s="611"/>
      <c r="Z37" s="611"/>
      <c r="AA37" s="611"/>
      <c r="AB37" s="611"/>
      <c r="AC37" s="611"/>
      <c r="AD37" s="611"/>
      <c r="AE37" s="611"/>
      <c r="AF37" s="611"/>
      <c r="AG37" s="611"/>
      <c r="AH37" s="611"/>
      <c r="AI37" s="611"/>
      <c r="AJ37" s="611"/>
      <c r="AK37" s="611"/>
      <c r="AL37" s="163"/>
      <c r="AM37" s="610" t="str">
        <f t="shared" si="0"/>
        <v/>
      </c>
      <c r="AN37" s="610"/>
      <c r="AO37" s="611"/>
      <c r="AP37" s="611"/>
      <c r="AQ37" s="611"/>
      <c r="AR37" s="611"/>
      <c r="AS37" s="611"/>
      <c r="AT37" s="611"/>
      <c r="AU37" s="611"/>
      <c r="AV37" s="611"/>
      <c r="AW37" s="611"/>
      <c r="AX37" s="611"/>
      <c r="AY37" s="611"/>
      <c r="AZ37" s="611"/>
      <c r="BA37" s="611"/>
      <c r="BB37" s="611"/>
      <c r="BC37" s="611"/>
      <c r="BD37" s="163"/>
      <c r="BE37" s="610" t="str">
        <f t="shared" si="1"/>
        <v/>
      </c>
      <c r="BF37" s="610"/>
      <c r="BG37" s="611"/>
      <c r="BH37" s="611"/>
      <c r="BI37" s="611"/>
      <c r="BJ37" s="611"/>
      <c r="BK37" s="611"/>
      <c r="BL37" s="611"/>
      <c r="BM37" s="611"/>
      <c r="BN37" s="611"/>
      <c r="BO37" s="611"/>
      <c r="BP37" s="611"/>
      <c r="BQ37" s="611"/>
      <c r="BR37" s="611"/>
      <c r="BS37" s="611"/>
      <c r="BT37" s="611"/>
      <c r="BU37" s="611"/>
      <c r="BV37" s="163"/>
      <c r="BW37" s="610">
        <f t="shared" si="2"/>
        <v>12</v>
      </c>
      <c r="BX37" s="610"/>
      <c r="BY37" s="611" t="str">
        <f>IF('各会計、関係団体の財政状況及び健全化判断比率'!B71="","",'各会計、関係団体の財政状況及び健全化判断比率'!B71)</f>
        <v>淀川左岸水防事務組合</v>
      </c>
      <c r="BZ37" s="611"/>
      <c r="CA37" s="611"/>
      <c r="CB37" s="611"/>
      <c r="CC37" s="611"/>
      <c r="CD37" s="611"/>
      <c r="CE37" s="611"/>
      <c r="CF37" s="611"/>
      <c r="CG37" s="611"/>
      <c r="CH37" s="611"/>
      <c r="CI37" s="611"/>
      <c r="CJ37" s="611"/>
      <c r="CK37" s="611"/>
      <c r="CL37" s="611"/>
      <c r="CM37" s="611"/>
      <c r="CN37" s="163"/>
      <c r="CO37" s="610" t="str">
        <f t="shared" si="3"/>
        <v/>
      </c>
      <c r="CP37" s="610"/>
      <c r="CQ37" s="611" t="str">
        <f>IF('各会計、関係団体の財政状況及び健全化判断比率'!BS10="","",'各会計、関係団体の財政状況及び健全化判断比率'!BS10)</f>
        <v/>
      </c>
      <c r="CR37" s="611"/>
      <c r="CS37" s="611"/>
      <c r="CT37" s="611"/>
      <c r="CU37" s="611"/>
      <c r="CV37" s="611"/>
      <c r="CW37" s="611"/>
      <c r="CX37" s="611"/>
      <c r="CY37" s="611"/>
      <c r="CZ37" s="611"/>
      <c r="DA37" s="611"/>
      <c r="DB37" s="611"/>
      <c r="DC37" s="611"/>
      <c r="DD37" s="611"/>
      <c r="DE37" s="611"/>
      <c r="DG37" s="612" t="str">
        <f>IF('各会計、関係団体の財政状況及び健全化判断比率'!BR10="","",'各会計、関係団体の財政状況及び健全化判断比率'!BR10)</f>
        <v/>
      </c>
      <c r="DH37" s="612"/>
      <c r="DI37" s="190"/>
    </row>
    <row r="38" spans="1:113" ht="32.25" customHeight="1" x14ac:dyDescent="0.2">
      <c r="A38" s="163"/>
      <c r="B38" s="187"/>
      <c r="C38" s="610" t="str">
        <f t="shared" ref="C38:C43" si="5">IF(E38="","",C37+1)</f>
        <v/>
      </c>
      <c r="D38" s="610"/>
      <c r="E38" s="611" t="str">
        <f>IF('各会計、関係団体の財政状況及び健全化判断比率'!B11="","",'各会計、関係団体の財政状況及び健全化判断比率'!B11)</f>
        <v/>
      </c>
      <c r="F38" s="611"/>
      <c r="G38" s="611"/>
      <c r="H38" s="611"/>
      <c r="I38" s="611"/>
      <c r="J38" s="611"/>
      <c r="K38" s="611"/>
      <c r="L38" s="611"/>
      <c r="M38" s="611"/>
      <c r="N38" s="611"/>
      <c r="O38" s="611"/>
      <c r="P38" s="611"/>
      <c r="Q38" s="611"/>
      <c r="R38" s="611"/>
      <c r="S38" s="611"/>
      <c r="T38" s="163"/>
      <c r="U38" s="610" t="str">
        <f t="shared" si="4"/>
        <v/>
      </c>
      <c r="V38" s="610"/>
      <c r="W38" s="611"/>
      <c r="X38" s="611"/>
      <c r="Y38" s="611"/>
      <c r="Z38" s="611"/>
      <c r="AA38" s="611"/>
      <c r="AB38" s="611"/>
      <c r="AC38" s="611"/>
      <c r="AD38" s="611"/>
      <c r="AE38" s="611"/>
      <c r="AF38" s="611"/>
      <c r="AG38" s="611"/>
      <c r="AH38" s="611"/>
      <c r="AI38" s="611"/>
      <c r="AJ38" s="611"/>
      <c r="AK38" s="611"/>
      <c r="AL38" s="163"/>
      <c r="AM38" s="610" t="str">
        <f t="shared" si="0"/>
        <v/>
      </c>
      <c r="AN38" s="610"/>
      <c r="AO38" s="611"/>
      <c r="AP38" s="611"/>
      <c r="AQ38" s="611"/>
      <c r="AR38" s="611"/>
      <c r="AS38" s="611"/>
      <c r="AT38" s="611"/>
      <c r="AU38" s="611"/>
      <c r="AV38" s="611"/>
      <c r="AW38" s="611"/>
      <c r="AX38" s="611"/>
      <c r="AY38" s="611"/>
      <c r="AZ38" s="611"/>
      <c r="BA38" s="611"/>
      <c r="BB38" s="611"/>
      <c r="BC38" s="611"/>
      <c r="BD38" s="163"/>
      <c r="BE38" s="610" t="str">
        <f t="shared" si="1"/>
        <v/>
      </c>
      <c r="BF38" s="610"/>
      <c r="BG38" s="611"/>
      <c r="BH38" s="611"/>
      <c r="BI38" s="611"/>
      <c r="BJ38" s="611"/>
      <c r="BK38" s="611"/>
      <c r="BL38" s="611"/>
      <c r="BM38" s="611"/>
      <c r="BN38" s="611"/>
      <c r="BO38" s="611"/>
      <c r="BP38" s="611"/>
      <c r="BQ38" s="611"/>
      <c r="BR38" s="611"/>
      <c r="BS38" s="611"/>
      <c r="BT38" s="611"/>
      <c r="BU38" s="611"/>
      <c r="BV38" s="163"/>
      <c r="BW38" s="610">
        <f t="shared" si="2"/>
        <v>13</v>
      </c>
      <c r="BX38" s="610"/>
      <c r="BY38" s="611" t="str">
        <f>IF('各会計、関係団体の財政状況及び健全化判断比率'!B72="","",'各会計、関係団体の財政状況及び健全化判断比率'!B72)</f>
        <v>大阪府後期高齢者医療広域連合（一般会計）</v>
      </c>
      <c r="BZ38" s="611"/>
      <c r="CA38" s="611"/>
      <c r="CB38" s="611"/>
      <c r="CC38" s="611"/>
      <c r="CD38" s="611"/>
      <c r="CE38" s="611"/>
      <c r="CF38" s="611"/>
      <c r="CG38" s="611"/>
      <c r="CH38" s="611"/>
      <c r="CI38" s="611"/>
      <c r="CJ38" s="611"/>
      <c r="CK38" s="611"/>
      <c r="CL38" s="611"/>
      <c r="CM38" s="611"/>
      <c r="CN38" s="163"/>
      <c r="CO38" s="610" t="str">
        <f t="shared" si="3"/>
        <v/>
      </c>
      <c r="CP38" s="610"/>
      <c r="CQ38" s="611" t="str">
        <f>IF('各会計、関係団体の財政状況及び健全化判断比率'!BS11="","",'各会計、関係団体の財政状況及び健全化判断比率'!BS11)</f>
        <v/>
      </c>
      <c r="CR38" s="611"/>
      <c r="CS38" s="611"/>
      <c r="CT38" s="611"/>
      <c r="CU38" s="611"/>
      <c r="CV38" s="611"/>
      <c r="CW38" s="611"/>
      <c r="CX38" s="611"/>
      <c r="CY38" s="611"/>
      <c r="CZ38" s="611"/>
      <c r="DA38" s="611"/>
      <c r="DB38" s="611"/>
      <c r="DC38" s="611"/>
      <c r="DD38" s="611"/>
      <c r="DE38" s="611"/>
      <c r="DG38" s="612" t="str">
        <f>IF('各会計、関係団体の財政状況及び健全化判断比率'!BR11="","",'各会計、関係団体の財政状況及び健全化判断比率'!BR11)</f>
        <v/>
      </c>
      <c r="DH38" s="612"/>
      <c r="DI38" s="190"/>
    </row>
    <row r="39" spans="1:113" ht="32.25" customHeight="1" x14ac:dyDescent="0.2">
      <c r="A39" s="163"/>
      <c r="B39" s="187"/>
      <c r="C39" s="610" t="str">
        <f t="shared" si="5"/>
        <v/>
      </c>
      <c r="D39" s="610"/>
      <c r="E39" s="611" t="str">
        <f>IF('各会計、関係団体の財政状況及び健全化判断比率'!B12="","",'各会計、関係団体の財政状況及び健全化判断比率'!B12)</f>
        <v/>
      </c>
      <c r="F39" s="611"/>
      <c r="G39" s="611"/>
      <c r="H39" s="611"/>
      <c r="I39" s="611"/>
      <c r="J39" s="611"/>
      <c r="K39" s="611"/>
      <c r="L39" s="611"/>
      <c r="M39" s="611"/>
      <c r="N39" s="611"/>
      <c r="O39" s="611"/>
      <c r="P39" s="611"/>
      <c r="Q39" s="611"/>
      <c r="R39" s="611"/>
      <c r="S39" s="611"/>
      <c r="T39" s="163"/>
      <c r="U39" s="610" t="str">
        <f t="shared" si="4"/>
        <v/>
      </c>
      <c r="V39" s="610"/>
      <c r="W39" s="611"/>
      <c r="X39" s="611"/>
      <c r="Y39" s="611"/>
      <c r="Z39" s="611"/>
      <c r="AA39" s="611"/>
      <c r="AB39" s="611"/>
      <c r="AC39" s="611"/>
      <c r="AD39" s="611"/>
      <c r="AE39" s="611"/>
      <c r="AF39" s="611"/>
      <c r="AG39" s="611"/>
      <c r="AH39" s="611"/>
      <c r="AI39" s="611"/>
      <c r="AJ39" s="611"/>
      <c r="AK39" s="611"/>
      <c r="AL39" s="163"/>
      <c r="AM39" s="610" t="str">
        <f t="shared" si="0"/>
        <v/>
      </c>
      <c r="AN39" s="610"/>
      <c r="AO39" s="611"/>
      <c r="AP39" s="611"/>
      <c r="AQ39" s="611"/>
      <c r="AR39" s="611"/>
      <c r="AS39" s="611"/>
      <c r="AT39" s="611"/>
      <c r="AU39" s="611"/>
      <c r="AV39" s="611"/>
      <c r="AW39" s="611"/>
      <c r="AX39" s="611"/>
      <c r="AY39" s="611"/>
      <c r="AZ39" s="611"/>
      <c r="BA39" s="611"/>
      <c r="BB39" s="611"/>
      <c r="BC39" s="611"/>
      <c r="BD39" s="163"/>
      <c r="BE39" s="610" t="str">
        <f t="shared" si="1"/>
        <v/>
      </c>
      <c r="BF39" s="610"/>
      <c r="BG39" s="611"/>
      <c r="BH39" s="611"/>
      <c r="BI39" s="611"/>
      <c r="BJ39" s="611"/>
      <c r="BK39" s="611"/>
      <c r="BL39" s="611"/>
      <c r="BM39" s="611"/>
      <c r="BN39" s="611"/>
      <c r="BO39" s="611"/>
      <c r="BP39" s="611"/>
      <c r="BQ39" s="611"/>
      <c r="BR39" s="611"/>
      <c r="BS39" s="611"/>
      <c r="BT39" s="611"/>
      <c r="BU39" s="611"/>
      <c r="BV39" s="163"/>
      <c r="BW39" s="610">
        <f t="shared" si="2"/>
        <v>14</v>
      </c>
      <c r="BX39" s="610"/>
      <c r="BY39" s="611" t="str">
        <f>IF('各会計、関係団体の財政状況及び健全化判断比率'!B73="","",'各会計、関係団体の財政状況及び健全化判断比率'!B73)</f>
        <v>大阪府後期高齢者医療広域連合（後期高齢者医療特別会計）</v>
      </c>
      <c r="BZ39" s="611"/>
      <c r="CA39" s="611"/>
      <c r="CB39" s="611"/>
      <c r="CC39" s="611"/>
      <c r="CD39" s="611"/>
      <c r="CE39" s="611"/>
      <c r="CF39" s="611"/>
      <c r="CG39" s="611"/>
      <c r="CH39" s="611"/>
      <c r="CI39" s="611"/>
      <c r="CJ39" s="611"/>
      <c r="CK39" s="611"/>
      <c r="CL39" s="611"/>
      <c r="CM39" s="611"/>
      <c r="CN39" s="163"/>
      <c r="CO39" s="610" t="str">
        <f t="shared" si="3"/>
        <v/>
      </c>
      <c r="CP39" s="610"/>
      <c r="CQ39" s="611" t="str">
        <f>IF('各会計、関係団体の財政状況及び健全化判断比率'!BS12="","",'各会計、関係団体の財政状況及び健全化判断比率'!BS12)</f>
        <v/>
      </c>
      <c r="CR39" s="611"/>
      <c r="CS39" s="611"/>
      <c r="CT39" s="611"/>
      <c r="CU39" s="611"/>
      <c r="CV39" s="611"/>
      <c r="CW39" s="611"/>
      <c r="CX39" s="611"/>
      <c r="CY39" s="611"/>
      <c r="CZ39" s="611"/>
      <c r="DA39" s="611"/>
      <c r="DB39" s="611"/>
      <c r="DC39" s="611"/>
      <c r="DD39" s="611"/>
      <c r="DE39" s="611"/>
      <c r="DG39" s="612" t="str">
        <f>IF('各会計、関係団体の財政状況及び健全化判断比率'!BR12="","",'各会計、関係団体の財政状況及び健全化判断比率'!BR12)</f>
        <v/>
      </c>
      <c r="DH39" s="612"/>
      <c r="DI39" s="190"/>
    </row>
    <row r="40" spans="1:113" ht="32.25" customHeight="1" x14ac:dyDescent="0.2">
      <c r="A40" s="163"/>
      <c r="B40" s="187"/>
      <c r="C40" s="610" t="str">
        <f t="shared" si="5"/>
        <v/>
      </c>
      <c r="D40" s="610"/>
      <c r="E40" s="611" t="str">
        <f>IF('各会計、関係団体の財政状況及び健全化判断比率'!B13="","",'各会計、関係団体の財政状況及び健全化判断比率'!B13)</f>
        <v/>
      </c>
      <c r="F40" s="611"/>
      <c r="G40" s="611"/>
      <c r="H40" s="611"/>
      <c r="I40" s="611"/>
      <c r="J40" s="611"/>
      <c r="K40" s="611"/>
      <c r="L40" s="611"/>
      <c r="M40" s="611"/>
      <c r="N40" s="611"/>
      <c r="O40" s="611"/>
      <c r="P40" s="611"/>
      <c r="Q40" s="611"/>
      <c r="R40" s="611"/>
      <c r="S40" s="611"/>
      <c r="T40" s="163"/>
      <c r="U40" s="610" t="str">
        <f t="shared" si="4"/>
        <v/>
      </c>
      <c r="V40" s="610"/>
      <c r="W40" s="611"/>
      <c r="X40" s="611"/>
      <c r="Y40" s="611"/>
      <c r="Z40" s="611"/>
      <c r="AA40" s="611"/>
      <c r="AB40" s="611"/>
      <c r="AC40" s="611"/>
      <c r="AD40" s="611"/>
      <c r="AE40" s="611"/>
      <c r="AF40" s="611"/>
      <c r="AG40" s="611"/>
      <c r="AH40" s="611"/>
      <c r="AI40" s="611"/>
      <c r="AJ40" s="611"/>
      <c r="AK40" s="611"/>
      <c r="AL40" s="163"/>
      <c r="AM40" s="610" t="str">
        <f t="shared" si="0"/>
        <v/>
      </c>
      <c r="AN40" s="610"/>
      <c r="AO40" s="611"/>
      <c r="AP40" s="611"/>
      <c r="AQ40" s="611"/>
      <c r="AR40" s="611"/>
      <c r="AS40" s="611"/>
      <c r="AT40" s="611"/>
      <c r="AU40" s="611"/>
      <c r="AV40" s="611"/>
      <c r="AW40" s="611"/>
      <c r="AX40" s="611"/>
      <c r="AY40" s="611"/>
      <c r="AZ40" s="611"/>
      <c r="BA40" s="611"/>
      <c r="BB40" s="611"/>
      <c r="BC40" s="611"/>
      <c r="BD40" s="163"/>
      <c r="BE40" s="610" t="str">
        <f t="shared" si="1"/>
        <v/>
      </c>
      <c r="BF40" s="610"/>
      <c r="BG40" s="611"/>
      <c r="BH40" s="611"/>
      <c r="BI40" s="611"/>
      <c r="BJ40" s="611"/>
      <c r="BK40" s="611"/>
      <c r="BL40" s="611"/>
      <c r="BM40" s="611"/>
      <c r="BN40" s="611"/>
      <c r="BO40" s="611"/>
      <c r="BP40" s="611"/>
      <c r="BQ40" s="611"/>
      <c r="BR40" s="611"/>
      <c r="BS40" s="611"/>
      <c r="BT40" s="611"/>
      <c r="BU40" s="611"/>
      <c r="BV40" s="163"/>
      <c r="BW40" s="610">
        <f t="shared" si="2"/>
        <v>15</v>
      </c>
      <c r="BX40" s="610"/>
      <c r="BY40" s="611" t="str">
        <f>IF('各会計、関係団体の財政状況及び健全化判断比率'!B74="","",'各会計、関係団体の財政状況及び健全化判断比率'!B74)</f>
        <v>大阪広域水道企業団（水道事業会計）</v>
      </c>
      <c r="BZ40" s="611"/>
      <c r="CA40" s="611"/>
      <c r="CB40" s="611"/>
      <c r="CC40" s="611"/>
      <c r="CD40" s="611"/>
      <c r="CE40" s="611"/>
      <c r="CF40" s="611"/>
      <c r="CG40" s="611"/>
      <c r="CH40" s="611"/>
      <c r="CI40" s="611"/>
      <c r="CJ40" s="611"/>
      <c r="CK40" s="611"/>
      <c r="CL40" s="611"/>
      <c r="CM40" s="611"/>
      <c r="CN40" s="163"/>
      <c r="CO40" s="610" t="str">
        <f t="shared" si="3"/>
        <v/>
      </c>
      <c r="CP40" s="610"/>
      <c r="CQ40" s="611" t="str">
        <f>IF('各会計、関係団体の財政状況及び健全化判断比率'!BS13="","",'各会計、関係団体の財政状況及び健全化判断比率'!BS13)</f>
        <v/>
      </c>
      <c r="CR40" s="611"/>
      <c r="CS40" s="611"/>
      <c r="CT40" s="611"/>
      <c r="CU40" s="611"/>
      <c r="CV40" s="611"/>
      <c r="CW40" s="611"/>
      <c r="CX40" s="611"/>
      <c r="CY40" s="611"/>
      <c r="CZ40" s="611"/>
      <c r="DA40" s="611"/>
      <c r="DB40" s="611"/>
      <c r="DC40" s="611"/>
      <c r="DD40" s="611"/>
      <c r="DE40" s="611"/>
      <c r="DG40" s="612" t="str">
        <f>IF('各会計、関係団体の財政状況及び健全化判断比率'!BR13="","",'各会計、関係団体の財政状況及び健全化判断比率'!BR13)</f>
        <v/>
      </c>
      <c r="DH40" s="612"/>
      <c r="DI40" s="190"/>
    </row>
    <row r="41" spans="1:113" ht="32.25" customHeight="1" x14ac:dyDescent="0.2">
      <c r="A41" s="163"/>
      <c r="B41" s="187"/>
      <c r="C41" s="610" t="str">
        <f t="shared" si="5"/>
        <v/>
      </c>
      <c r="D41" s="610"/>
      <c r="E41" s="611" t="str">
        <f>IF('各会計、関係団体の財政状況及び健全化判断比率'!B14="","",'各会計、関係団体の財政状況及び健全化判断比率'!B14)</f>
        <v/>
      </c>
      <c r="F41" s="611"/>
      <c r="G41" s="611"/>
      <c r="H41" s="611"/>
      <c r="I41" s="611"/>
      <c r="J41" s="611"/>
      <c r="K41" s="611"/>
      <c r="L41" s="611"/>
      <c r="M41" s="611"/>
      <c r="N41" s="611"/>
      <c r="O41" s="611"/>
      <c r="P41" s="611"/>
      <c r="Q41" s="611"/>
      <c r="R41" s="611"/>
      <c r="S41" s="611"/>
      <c r="T41" s="163"/>
      <c r="U41" s="610" t="str">
        <f t="shared" si="4"/>
        <v/>
      </c>
      <c r="V41" s="610"/>
      <c r="W41" s="611"/>
      <c r="X41" s="611"/>
      <c r="Y41" s="611"/>
      <c r="Z41" s="611"/>
      <c r="AA41" s="611"/>
      <c r="AB41" s="611"/>
      <c r="AC41" s="611"/>
      <c r="AD41" s="611"/>
      <c r="AE41" s="611"/>
      <c r="AF41" s="611"/>
      <c r="AG41" s="611"/>
      <c r="AH41" s="611"/>
      <c r="AI41" s="611"/>
      <c r="AJ41" s="611"/>
      <c r="AK41" s="611"/>
      <c r="AL41" s="163"/>
      <c r="AM41" s="610" t="str">
        <f t="shared" si="0"/>
        <v/>
      </c>
      <c r="AN41" s="610"/>
      <c r="AO41" s="611"/>
      <c r="AP41" s="611"/>
      <c r="AQ41" s="611"/>
      <c r="AR41" s="611"/>
      <c r="AS41" s="611"/>
      <c r="AT41" s="611"/>
      <c r="AU41" s="611"/>
      <c r="AV41" s="611"/>
      <c r="AW41" s="611"/>
      <c r="AX41" s="611"/>
      <c r="AY41" s="611"/>
      <c r="AZ41" s="611"/>
      <c r="BA41" s="611"/>
      <c r="BB41" s="611"/>
      <c r="BC41" s="611"/>
      <c r="BD41" s="163"/>
      <c r="BE41" s="610" t="str">
        <f t="shared" si="1"/>
        <v/>
      </c>
      <c r="BF41" s="610"/>
      <c r="BG41" s="611"/>
      <c r="BH41" s="611"/>
      <c r="BI41" s="611"/>
      <c r="BJ41" s="611"/>
      <c r="BK41" s="611"/>
      <c r="BL41" s="611"/>
      <c r="BM41" s="611"/>
      <c r="BN41" s="611"/>
      <c r="BO41" s="611"/>
      <c r="BP41" s="611"/>
      <c r="BQ41" s="611"/>
      <c r="BR41" s="611"/>
      <c r="BS41" s="611"/>
      <c r="BT41" s="611"/>
      <c r="BU41" s="611"/>
      <c r="BV41" s="163"/>
      <c r="BW41" s="610">
        <f t="shared" si="2"/>
        <v>16</v>
      </c>
      <c r="BX41" s="610"/>
      <c r="BY41" s="611" t="str">
        <f>IF('各会計、関係団体の財政状況及び健全化判断比率'!B75="","",'各会計、関係団体の財政状況及び健全化判断比率'!B75)</f>
        <v>大阪広域水道企業団（工業用水道事業会計）</v>
      </c>
      <c r="BZ41" s="611"/>
      <c r="CA41" s="611"/>
      <c r="CB41" s="611"/>
      <c r="CC41" s="611"/>
      <c r="CD41" s="611"/>
      <c r="CE41" s="611"/>
      <c r="CF41" s="611"/>
      <c r="CG41" s="611"/>
      <c r="CH41" s="611"/>
      <c r="CI41" s="611"/>
      <c r="CJ41" s="611"/>
      <c r="CK41" s="611"/>
      <c r="CL41" s="611"/>
      <c r="CM41" s="611"/>
      <c r="CN41" s="163"/>
      <c r="CO41" s="610" t="str">
        <f t="shared" si="3"/>
        <v/>
      </c>
      <c r="CP41" s="610"/>
      <c r="CQ41" s="611" t="str">
        <f>IF('各会計、関係団体の財政状況及び健全化判断比率'!BS14="","",'各会計、関係団体の財政状況及び健全化判断比率'!BS14)</f>
        <v/>
      </c>
      <c r="CR41" s="611"/>
      <c r="CS41" s="611"/>
      <c r="CT41" s="611"/>
      <c r="CU41" s="611"/>
      <c r="CV41" s="611"/>
      <c r="CW41" s="611"/>
      <c r="CX41" s="611"/>
      <c r="CY41" s="611"/>
      <c r="CZ41" s="611"/>
      <c r="DA41" s="611"/>
      <c r="DB41" s="611"/>
      <c r="DC41" s="611"/>
      <c r="DD41" s="611"/>
      <c r="DE41" s="611"/>
      <c r="DG41" s="612" t="str">
        <f>IF('各会計、関係団体の財政状況及び健全化判断比率'!BR14="","",'各会計、関係団体の財政状況及び健全化判断比率'!BR14)</f>
        <v/>
      </c>
      <c r="DH41" s="612"/>
      <c r="DI41" s="190"/>
    </row>
    <row r="42" spans="1:113" ht="32.25" customHeight="1" x14ac:dyDescent="0.2">
      <c r="B42" s="187"/>
      <c r="C42" s="610" t="str">
        <f t="shared" si="5"/>
        <v/>
      </c>
      <c r="D42" s="610"/>
      <c r="E42" s="611" t="str">
        <f>IF('各会計、関係団体の財政状況及び健全化判断比率'!B15="","",'各会計、関係団体の財政状況及び健全化判断比率'!B15)</f>
        <v/>
      </c>
      <c r="F42" s="611"/>
      <c r="G42" s="611"/>
      <c r="H42" s="611"/>
      <c r="I42" s="611"/>
      <c r="J42" s="611"/>
      <c r="K42" s="611"/>
      <c r="L42" s="611"/>
      <c r="M42" s="611"/>
      <c r="N42" s="611"/>
      <c r="O42" s="611"/>
      <c r="P42" s="611"/>
      <c r="Q42" s="611"/>
      <c r="R42" s="611"/>
      <c r="S42" s="611"/>
      <c r="T42" s="163"/>
      <c r="U42" s="610" t="str">
        <f t="shared" si="4"/>
        <v/>
      </c>
      <c r="V42" s="610"/>
      <c r="W42" s="611"/>
      <c r="X42" s="611"/>
      <c r="Y42" s="611"/>
      <c r="Z42" s="611"/>
      <c r="AA42" s="611"/>
      <c r="AB42" s="611"/>
      <c r="AC42" s="611"/>
      <c r="AD42" s="611"/>
      <c r="AE42" s="611"/>
      <c r="AF42" s="611"/>
      <c r="AG42" s="611"/>
      <c r="AH42" s="611"/>
      <c r="AI42" s="611"/>
      <c r="AJ42" s="611"/>
      <c r="AK42" s="611"/>
      <c r="AL42" s="163"/>
      <c r="AM42" s="610" t="str">
        <f t="shared" si="0"/>
        <v/>
      </c>
      <c r="AN42" s="610"/>
      <c r="AO42" s="611"/>
      <c r="AP42" s="611"/>
      <c r="AQ42" s="611"/>
      <c r="AR42" s="611"/>
      <c r="AS42" s="611"/>
      <c r="AT42" s="611"/>
      <c r="AU42" s="611"/>
      <c r="AV42" s="611"/>
      <c r="AW42" s="611"/>
      <c r="AX42" s="611"/>
      <c r="AY42" s="611"/>
      <c r="AZ42" s="611"/>
      <c r="BA42" s="611"/>
      <c r="BB42" s="611"/>
      <c r="BC42" s="611"/>
      <c r="BD42" s="163"/>
      <c r="BE42" s="610" t="str">
        <f t="shared" si="1"/>
        <v/>
      </c>
      <c r="BF42" s="610"/>
      <c r="BG42" s="611"/>
      <c r="BH42" s="611"/>
      <c r="BI42" s="611"/>
      <c r="BJ42" s="611"/>
      <c r="BK42" s="611"/>
      <c r="BL42" s="611"/>
      <c r="BM42" s="611"/>
      <c r="BN42" s="611"/>
      <c r="BO42" s="611"/>
      <c r="BP42" s="611"/>
      <c r="BQ42" s="611"/>
      <c r="BR42" s="611"/>
      <c r="BS42" s="611"/>
      <c r="BT42" s="611"/>
      <c r="BU42" s="611"/>
      <c r="BV42" s="163"/>
      <c r="BW42" s="610" t="str">
        <f t="shared" si="2"/>
        <v/>
      </c>
      <c r="BX42" s="610"/>
      <c r="BY42" s="611" t="str">
        <f>IF('各会計、関係団体の財政状況及び健全化判断比率'!B76="","",'各会計、関係団体の財政状況及び健全化判断比率'!B76)</f>
        <v/>
      </c>
      <c r="BZ42" s="611"/>
      <c r="CA42" s="611"/>
      <c r="CB42" s="611"/>
      <c r="CC42" s="611"/>
      <c r="CD42" s="611"/>
      <c r="CE42" s="611"/>
      <c r="CF42" s="611"/>
      <c r="CG42" s="611"/>
      <c r="CH42" s="611"/>
      <c r="CI42" s="611"/>
      <c r="CJ42" s="611"/>
      <c r="CK42" s="611"/>
      <c r="CL42" s="611"/>
      <c r="CM42" s="611"/>
      <c r="CN42" s="163"/>
      <c r="CO42" s="610" t="str">
        <f t="shared" si="3"/>
        <v/>
      </c>
      <c r="CP42" s="610"/>
      <c r="CQ42" s="611" t="str">
        <f>IF('各会計、関係団体の財政状況及び健全化判断比率'!BS15="","",'各会計、関係団体の財政状況及び健全化判断比率'!BS15)</f>
        <v/>
      </c>
      <c r="CR42" s="611"/>
      <c r="CS42" s="611"/>
      <c r="CT42" s="611"/>
      <c r="CU42" s="611"/>
      <c r="CV42" s="611"/>
      <c r="CW42" s="611"/>
      <c r="CX42" s="611"/>
      <c r="CY42" s="611"/>
      <c r="CZ42" s="611"/>
      <c r="DA42" s="611"/>
      <c r="DB42" s="611"/>
      <c r="DC42" s="611"/>
      <c r="DD42" s="611"/>
      <c r="DE42" s="611"/>
      <c r="DG42" s="612" t="str">
        <f>IF('各会計、関係団体の財政状況及び健全化判断比率'!BR15="","",'各会計、関係団体の財政状況及び健全化判断比率'!BR15)</f>
        <v/>
      </c>
      <c r="DH42" s="612"/>
      <c r="DI42" s="190"/>
    </row>
    <row r="43" spans="1:113" ht="32.25" customHeight="1" x14ac:dyDescent="0.2">
      <c r="B43" s="187"/>
      <c r="C43" s="610" t="str">
        <f t="shared" si="5"/>
        <v/>
      </c>
      <c r="D43" s="610"/>
      <c r="E43" s="611" t="str">
        <f>IF('各会計、関係団体の財政状況及び健全化判断比率'!B16="","",'各会計、関係団体の財政状況及び健全化判断比率'!B16)</f>
        <v/>
      </c>
      <c r="F43" s="611"/>
      <c r="G43" s="611"/>
      <c r="H43" s="611"/>
      <c r="I43" s="611"/>
      <c r="J43" s="611"/>
      <c r="K43" s="611"/>
      <c r="L43" s="611"/>
      <c r="M43" s="611"/>
      <c r="N43" s="611"/>
      <c r="O43" s="611"/>
      <c r="P43" s="611"/>
      <c r="Q43" s="611"/>
      <c r="R43" s="611"/>
      <c r="S43" s="611"/>
      <c r="T43" s="163"/>
      <c r="U43" s="610" t="str">
        <f t="shared" si="4"/>
        <v/>
      </c>
      <c r="V43" s="610"/>
      <c r="W43" s="611"/>
      <c r="X43" s="611"/>
      <c r="Y43" s="611"/>
      <c r="Z43" s="611"/>
      <c r="AA43" s="611"/>
      <c r="AB43" s="611"/>
      <c r="AC43" s="611"/>
      <c r="AD43" s="611"/>
      <c r="AE43" s="611"/>
      <c r="AF43" s="611"/>
      <c r="AG43" s="611"/>
      <c r="AH43" s="611"/>
      <c r="AI43" s="611"/>
      <c r="AJ43" s="611"/>
      <c r="AK43" s="611"/>
      <c r="AL43" s="163"/>
      <c r="AM43" s="610" t="str">
        <f t="shared" si="0"/>
        <v/>
      </c>
      <c r="AN43" s="610"/>
      <c r="AO43" s="611"/>
      <c r="AP43" s="611"/>
      <c r="AQ43" s="611"/>
      <c r="AR43" s="611"/>
      <c r="AS43" s="611"/>
      <c r="AT43" s="611"/>
      <c r="AU43" s="611"/>
      <c r="AV43" s="611"/>
      <c r="AW43" s="611"/>
      <c r="AX43" s="611"/>
      <c r="AY43" s="611"/>
      <c r="AZ43" s="611"/>
      <c r="BA43" s="611"/>
      <c r="BB43" s="611"/>
      <c r="BC43" s="611"/>
      <c r="BD43" s="163"/>
      <c r="BE43" s="610" t="str">
        <f t="shared" si="1"/>
        <v/>
      </c>
      <c r="BF43" s="610"/>
      <c r="BG43" s="611"/>
      <c r="BH43" s="611"/>
      <c r="BI43" s="611"/>
      <c r="BJ43" s="611"/>
      <c r="BK43" s="611"/>
      <c r="BL43" s="611"/>
      <c r="BM43" s="611"/>
      <c r="BN43" s="611"/>
      <c r="BO43" s="611"/>
      <c r="BP43" s="611"/>
      <c r="BQ43" s="611"/>
      <c r="BR43" s="611"/>
      <c r="BS43" s="611"/>
      <c r="BT43" s="611"/>
      <c r="BU43" s="611"/>
      <c r="BV43" s="163"/>
      <c r="BW43" s="610" t="str">
        <f t="shared" si="2"/>
        <v/>
      </c>
      <c r="BX43" s="610"/>
      <c r="BY43" s="611" t="str">
        <f>IF('各会計、関係団体の財政状況及び健全化判断比率'!B77="","",'各会計、関係団体の財政状況及び健全化判断比率'!B77)</f>
        <v/>
      </c>
      <c r="BZ43" s="611"/>
      <c r="CA43" s="611"/>
      <c r="CB43" s="611"/>
      <c r="CC43" s="611"/>
      <c r="CD43" s="611"/>
      <c r="CE43" s="611"/>
      <c r="CF43" s="611"/>
      <c r="CG43" s="611"/>
      <c r="CH43" s="611"/>
      <c r="CI43" s="611"/>
      <c r="CJ43" s="611"/>
      <c r="CK43" s="611"/>
      <c r="CL43" s="611"/>
      <c r="CM43" s="611"/>
      <c r="CN43" s="163"/>
      <c r="CO43" s="610" t="str">
        <f t="shared" si="3"/>
        <v/>
      </c>
      <c r="CP43" s="610"/>
      <c r="CQ43" s="611" t="str">
        <f>IF('各会計、関係団体の財政状況及び健全化判断比率'!BS16="","",'各会計、関係団体の財政状況及び健全化判断比率'!BS16)</f>
        <v/>
      </c>
      <c r="CR43" s="611"/>
      <c r="CS43" s="611"/>
      <c r="CT43" s="611"/>
      <c r="CU43" s="611"/>
      <c r="CV43" s="611"/>
      <c r="CW43" s="611"/>
      <c r="CX43" s="611"/>
      <c r="CY43" s="611"/>
      <c r="CZ43" s="611"/>
      <c r="DA43" s="611"/>
      <c r="DB43" s="611"/>
      <c r="DC43" s="611"/>
      <c r="DD43" s="611"/>
      <c r="DE43" s="611"/>
      <c r="DG43" s="612" t="str">
        <f>IF('各会計、関係団体の財政状況及び健全化判断比率'!BR16="","",'各会計、関係団体の財政状況及び健全化判断比率'!BR16)</f>
        <v/>
      </c>
      <c r="DH43" s="612"/>
      <c r="DI43" s="190"/>
    </row>
    <row r="44" spans="1:113" ht="13.5" customHeight="1" thickBot="1" x14ac:dyDescent="0.25">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2"/>
    <row r="46" spans="1:113" x14ac:dyDescent="0.2">
      <c r="B46" s="162" t="s">
        <v>193</v>
      </c>
      <c r="E46" s="613" t="s">
        <v>194</v>
      </c>
      <c r="F46" s="613"/>
      <c r="G46" s="613"/>
      <c r="H46" s="613"/>
      <c r="I46" s="613"/>
      <c r="J46" s="613"/>
      <c r="K46" s="613"/>
      <c r="L46" s="613"/>
      <c r="M46" s="613"/>
      <c r="N46" s="613"/>
      <c r="O46" s="613"/>
      <c r="P46" s="613"/>
      <c r="Q46" s="613"/>
      <c r="R46" s="613"/>
      <c r="S46" s="613"/>
      <c r="T46" s="613"/>
      <c r="U46" s="613"/>
      <c r="V46" s="613"/>
      <c r="W46" s="613"/>
      <c r="X46" s="613"/>
      <c r="Y46" s="613"/>
      <c r="Z46" s="613"/>
      <c r="AA46" s="613"/>
      <c r="AB46" s="613"/>
      <c r="AC46" s="613"/>
      <c r="AD46" s="613"/>
      <c r="AE46" s="613"/>
      <c r="AF46" s="613"/>
      <c r="AG46" s="613"/>
      <c r="AH46" s="613"/>
      <c r="AI46" s="613"/>
      <c r="AJ46" s="613"/>
      <c r="AK46" s="613"/>
      <c r="AL46" s="613"/>
      <c r="AM46" s="613"/>
      <c r="AN46" s="613"/>
      <c r="AO46" s="613"/>
      <c r="AP46" s="613"/>
      <c r="AQ46" s="613"/>
      <c r="AR46" s="613"/>
      <c r="AS46" s="613"/>
      <c r="AT46" s="613"/>
      <c r="AU46" s="613"/>
      <c r="AV46" s="613"/>
      <c r="AW46" s="613"/>
      <c r="AX46" s="613"/>
      <c r="AY46" s="613"/>
      <c r="AZ46" s="613"/>
      <c r="BA46" s="613"/>
      <c r="BB46" s="613"/>
      <c r="BC46" s="613"/>
      <c r="BD46" s="613"/>
      <c r="BE46" s="613"/>
      <c r="BF46" s="613"/>
      <c r="BG46" s="613"/>
      <c r="BH46" s="613"/>
      <c r="BI46" s="613"/>
      <c r="BJ46" s="613"/>
      <c r="BK46" s="613"/>
      <c r="BL46" s="613"/>
      <c r="BM46" s="613"/>
      <c r="BN46" s="613"/>
      <c r="BO46" s="613"/>
      <c r="BP46" s="613"/>
      <c r="BQ46" s="613"/>
      <c r="BR46" s="613"/>
      <c r="BS46" s="613"/>
      <c r="BT46" s="613"/>
      <c r="BU46" s="613"/>
      <c r="BV46" s="613"/>
      <c r="BW46" s="613"/>
      <c r="BX46" s="613"/>
      <c r="BY46" s="613"/>
      <c r="BZ46" s="613"/>
      <c r="CA46" s="613"/>
      <c r="CB46" s="613"/>
      <c r="CC46" s="613"/>
      <c r="CD46" s="613"/>
      <c r="CE46" s="613"/>
      <c r="CF46" s="613"/>
      <c r="CG46" s="613"/>
      <c r="CH46" s="613"/>
      <c r="CI46" s="613"/>
      <c r="CJ46" s="613"/>
      <c r="CK46" s="613"/>
      <c r="CL46" s="613"/>
      <c r="CM46" s="613"/>
      <c r="CN46" s="613"/>
      <c r="CO46" s="613"/>
      <c r="CP46" s="613"/>
      <c r="CQ46" s="613"/>
      <c r="CR46" s="613"/>
      <c r="CS46" s="613"/>
      <c r="CT46" s="613"/>
      <c r="CU46" s="613"/>
      <c r="CV46" s="613"/>
      <c r="CW46" s="613"/>
      <c r="CX46" s="613"/>
      <c r="CY46" s="613"/>
      <c r="CZ46" s="613"/>
      <c r="DA46" s="613"/>
      <c r="DB46" s="613"/>
      <c r="DC46" s="613"/>
      <c r="DD46" s="613"/>
      <c r="DE46" s="613"/>
      <c r="DF46" s="613"/>
      <c r="DG46" s="613"/>
      <c r="DH46" s="613"/>
      <c r="DI46" s="613"/>
    </row>
    <row r="47" spans="1:113" x14ac:dyDescent="0.2">
      <c r="E47" s="613" t="s">
        <v>195</v>
      </c>
      <c r="F47" s="613"/>
      <c r="G47" s="613"/>
      <c r="H47" s="613"/>
      <c r="I47" s="613"/>
      <c r="J47" s="613"/>
      <c r="K47" s="613"/>
      <c r="L47" s="613"/>
      <c r="M47" s="613"/>
      <c r="N47" s="613"/>
      <c r="O47" s="613"/>
      <c r="P47" s="613"/>
      <c r="Q47" s="613"/>
      <c r="R47" s="613"/>
      <c r="S47" s="613"/>
      <c r="T47" s="613"/>
      <c r="U47" s="613"/>
      <c r="V47" s="613"/>
      <c r="W47" s="613"/>
      <c r="X47" s="613"/>
      <c r="Y47" s="613"/>
      <c r="Z47" s="613"/>
      <c r="AA47" s="613"/>
      <c r="AB47" s="613"/>
      <c r="AC47" s="613"/>
      <c r="AD47" s="613"/>
      <c r="AE47" s="613"/>
      <c r="AF47" s="613"/>
      <c r="AG47" s="613"/>
      <c r="AH47" s="613"/>
      <c r="AI47" s="613"/>
      <c r="AJ47" s="613"/>
      <c r="AK47" s="613"/>
      <c r="AL47" s="613"/>
      <c r="AM47" s="613"/>
      <c r="AN47" s="613"/>
      <c r="AO47" s="613"/>
      <c r="AP47" s="613"/>
      <c r="AQ47" s="613"/>
      <c r="AR47" s="613"/>
      <c r="AS47" s="613"/>
      <c r="AT47" s="613"/>
      <c r="AU47" s="613"/>
      <c r="AV47" s="613"/>
      <c r="AW47" s="613"/>
      <c r="AX47" s="613"/>
      <c r="AY47" s="613"/>
      <c r="AZ47" s="613"/>
      <c r="BA47" s="613"/>
      <c r="BB47" s="613"/>
      <c r="BC47" s="613"/>
      <c r="BD47" s="613"/>
      <c r="BE47" s="613"/>
      <c r="BF47" s="613"/>
      <c r="BG47" s="613"/>
      <c r="BH47" s="613"/>
      <c r="BI47" s="613"/>
      <c r="BJ47" s="613"/>
      <c r="BK47" s="613"/>
      <c r="BL47" s="613"/>
      <c r="BM47" s="613"/>
      <c r="BN47" s="613"/>
      <c r="BO47" s="613"/>
      <c r="BP47" s="613"/>
      <c r="BQ47" s="613"/>
      <c r="BR47" s="613"/>
      <c r="BS47" s="613"/>
      <c r="BT47" s="613"/>
      <c r="BU47" s="613"/>
      <c r="BV47" s="613"/>
      <c r="BW47" s="613"/>
      <c r="BX47" s="613"/>
      <c r="BY47" s="613"/>
      <c r="BZ47" s="613"/>
      <c r="CA47" s="613"/>
      <c r="CB47" s="613"/>
      <c r="CC47" s="613"/>
      <c r="CD47" s="613"/>
      <c r="CE47" s="613"/>
      <c r="CF47" s="613"/>
      <c r="CG47" s="613"/>
      <c r="CH47" s="613"/>
      <c r="CI47" s="613"/>
      <c r="CJ47" s="613"/>
      <c r="CK47" s="613"/>
      <c r="CL47" s="613"/>
      <c r="CM47" s="613"/>
      <c r="CN47" s="613"/>
      <c r="CO47" s="613"/>
      <c r="CP47" s="613"/>
      <c r="CQ47" s="613"/>
      <c r="CR47" s="613"/>
      <c r="CS47" s="613"/>
      <c r="CT47" s="613"/>
      <c r="CU47" s="613"/>
      <c r="CV47" s="613"/>
      <c r="CW47" s="613"/>
      <c r="CX47" s="613"/>
      <c r="CY47" s="613"/>
      <c r="CZ47" s="613"/>
      <c r="DA47" s="613"/>
      <c r="DB47" s="613"/>
      <c r="DC47" s="613"/>
      <c r="DD47" s="613"/>
      <c r="DE47" s="613"/>
      <c r="DF47" s="613"/>
      <c r="DG47" s="613"/>
      <c r="DH47" s="613"/>
      <c r="DI47" s="613"/>
    </row>
    <row r="48" spans="1:113" x14ac:dyDescent="0.2">
      <c r="E48" s="613" t="s">
        <v>196</v>
      </c>
      <c r="F48" s="613"/>
      <c r="G48" s="613"/>
      <c r="H48" s="613"/>
      <c r="I48" s="613"/>
      <c r="J48" s="613"/>
      <c r="K48" s="613"/>
      <c r="L48" s="613"/>
      <c r="M48" s="613"/>
      <c r="N48" s="613"/>
      <c r="O48" s="613"/>
      <c r="P48" s="613"/>
      <c r="Q48" s="613"/>
      <c r="R48" s="613"/>
      <c r="S48" s="613"/>
      <c r="T48" s="613"/>
      <c r="U48" s="613"/>
      <c r="V48" s="613"/>
      <c r="W48" s="613"/>
      <c r="X48" s="613"/>
      <c r="Y48" s="613"/>
      <c r="Z48" s="613"/>
      <c r="AA48" s="613"/>
      <c r="AB48" s="613"/>
      <c r="AC48" s="613"/>
      <c r="AD48" s="613"/>
      <c r="AE48" s="613"/>
      <c r="AF48" s="613"/>
      <c r="AG48" s="613"/>
      <c r="AH48" s="613"/>
      <c r="AI48" s="613"/>
      <c r="AJ48" s="613"/>
      <c r="AK48" s="613"/>
      <c r="AL48" s="613"/>
      <c r="AM48" s="613"/>
      <c r="AN48" s="613"/>
      <c r="AO48" s="613"/>
      <c r="AP48" s="613"/>
      <c r="AQ48" s="613"/>
      <c r="AR48" s="613"/>
      <c r="AS48" s="613"/>
      <c r="AT48" s="613"/>
      <c r="AU48" s="613"/>
      <c r="AV48" s="613"/>
      <c r="AW48" s="613"/>
      <c r="AX48" s="613"/>
      <c r="AY48" s="613"/>
      <c r="AZ48" s="613"/>
      <c r="BA48" s="613"/>
      <c r="BB48" s="613"/>
      <c r="BC48" s="613"/>
      <c r="BD48" s="613"/>
      <c r="BE48" s="613"/>
      <c r="BF48" s="613"/>
      <c r="BG48" s="613"/>
      <c r="BH48" s="613"/>
      <c r="BI48" s="613"/>
      <c r="BJ48" s="613"/>
      <c r="BK48" s="613"/>
      <c r="BL48" s="613"/>
      <c r="BM48" s="613"/>
      <c r="BN48" s="613"/>
      <c r="BO48" s="613"/>
      <c r="BP48" s="613"/>
      <c r="BQ48" s="613"/>
      <c r="BR48" s="613"/>
      <c r="BS48" s="613"/>
      <c r="BT48" s="613"/>
      <c r="BU48" s="613"/>
      <c r="BV48" s="613"/>
      <c r="BW48" s="613"/>
      <c r="BX48" s="613"/>
      <c r="BY48" s="613"/>
      <c r="BZ48" s="613"/>
      <c r="CA48" s="613"/>
      <c r="CB48" s="613"/>
      <c r="CC48" s="613"/>
      <c r="CD48" s="613"/>
      <c r="CE48" s="613"/>
      <c r="CF48" s="613"/>
      <c r="CG48" s="613"/>
      <c r="CH48" s="613"/>
      <c r="CI48" s="613"/>
      <c r="CJ48" s="613"/>
      <c r="CK48" s="613"/>
      <c r="CL48" s="613"/>
      <c r="CM48" s="613"/>
      <c r="CN48" s="613"/>
      <c r="CO48" s="613"/>
      <c r="CP48" s="613"/>
      <c r="CQ48" s="613"/>
      <c r="CR48" s="613"/>
      <c r="CS48" s="613"/>
      <c r="CT48" s="613"/>
      <c r="CU48" s="613"/>
      <c r="CV48" s="613"/>
      <c r="CW48" s="613"/>
      <c r="CX48" s="613"/>
      <c r="CY48" s="613"/>
      <c r="CZ48" s="613"/>
      <c r="DA48" s="613"/>
      <c r="DB48" s="613"/>
      <c r="DC48" s="613"/>
      <c r="DD48" s="613"/>
      <c r="DE48" s="613"/>
      <c r="DF48" s="613"/>
      <c r="DG48" s="613"/>
      <c r="DH48" s="613"/>
      <c r="DI48" s="613"/>
    </row>
    <row r="49" spans="5:113" x14ac:dyDescent="0.2">
      <c r="E49" s="614" t="s">
        <v>197</v>
      </c>
      <c r="F49" s="614"/>
      <c r="G49" s="614"/>
      <c r="H49" s="614"/>
      <c r="I49" s="614"/>
      <c r="J49" s="614"/>
      <c r="K49" s="614"/>
      <c r="L49" s="614"/>
      <c r="M49" s="614"/>
      <c r="N49" s="614"/>
      <c r="O49" s="614"/>
      <c r="P49" s="614"/>
      <c r="Q49" s="614"/>
      <c r="R49" s="614"/>
      <c r="S49" s="614"/>
      <c r="T49" s="614"/>
      <c r="U49" s="614"/>
      <c r="V49" s="614"/>
      <c r="W49" s="614"/>
      <c r="X49" s="614"/>
      <c r="Y49" s="614"/>
      <c r="Z49" s="614"/>
      <c r="AA49" s="614"/>
      <c r="AB49" s="614"/>
      <c r="AC49" s="614"/>
      <c r="AD49" s="614"/>
      <c r="AE49" s="614"/>
      <c r="AF49" s="614"/>
      <c r="AG49" s="614"/>
      <c r="AH49" s="614"/>
      <c r="AI49" s="614"/>
      <c r="AJ49" s="614"/>
      <c r="AK49" s="614"/>
      <c r="AL49" s="614"/>
      <c r="AM49" s="614"/>
      <c r="AN49" s="614"/>
      <c r="AO49" s="614"/>
      <c r="AP49" s="614"/>
      <c r="AQ49" s="614"/>
      <c r="AR49" s="614"/>
      <c r="AS49" s="614"/>
      <c r="AT49" s="614"/>
      <c r="AU49" s="614"/>
      <c r="AV49" s="614"/>
      <c r="AW49" s="614"/>
      <c r="AX49" s="614"/>
      <c r="AY49" s="614"/>
      <c r="AZ49" s="614"/>
      <c r="BA49" s="614"/>
      <c r="BB49" s="614"/>
      <c r="BC49" s="614"/>
      <c r="BD49" s="614"/>
      <c r="BE49" s="614"/>
      <c r="BF49" s="614"/>
      <c r="BG49" s="614"/>
      <c r="BH49" s="614"/>
      <c r="BI49" s="614"/>
      <c r="BJ49" s="614"/>
      <c r="BK49" s="614"/>
      <c r="BL49" s="614"/>
      <c r="BM49" s="614"/>
      <c r="BN49" s="614"/>
      <c r="BO49" s="614"/>
      <c r="BP49" s="614"/>
      <c r="BQ49" s="614"/>
      <c r="BR49" s="614"/>
      <c r="BS49" s="614"/>
      <c r="BT49" s="614"/>
      <c r="BU49" s="614"/>
      <c r="BV49" s="614"/>
      <c r="BW49" s="614"/>
      <c r="BX49" s="614"/>
      <c r="BY49" s="614"/>
      <c r="BZ49" s="614"/>
      <c r="CA49" s="614"/>
      <c r="CB49" s="614"/>
      <c r="CC49" s="614"/>
      <c r="CD49" s="614"/>
      <c r="CE49" s="614"/>
      <c r="CF49" s="614"/>
      <c r="CG49" s="614"/>
      <c r="CH49" s="614"/>
      <c r="CI49" s="614"/>
      <c r="CJ49" s="614"/>
      <c r="CK49" s="614"/>
      <c r="CL49" s="614"/>
      <c r="CM49" s="614"/>
      <c r="CN49" s="614"/>
      <c r="CO49" s="614"/>
      <c r="CP49" s="614"/>
      <c r="CQ49" s="614"/>
      <c r="CR49" s="614"/>
      <c r="CS49" s="614"/>
      <c r="CT49" s="614"/>
      <c r="CU49" s="614"/>
      <c r="CV49" s="614"/>
      <c r="CW49" s="614"/>
      <c r="CX49" s="614"/>
      <c r="CY49" s="614"/>
      <c r="CZ49" s="614"/>
      <c r="DA49" s="614"/>
      <c r="DB49" s="614"/>
      <c r="DC49" s="614"/>
      <c r="DD49" s="614"/>
      <c r="DE49" s="614"/>
      <c r="DF49" s="614"/>
      <c r="DG49" s="614"/>
      <c r="DH49" s="614"/>
      <c r="DI49" s="614"/>
    </row>
    <row r="50" spans="5:113" x14ac:dyDescent="0.2">
      <c r="E50" s="613" t="s">
        <v>198</v>
      </c>
      <c r="F50" s="613"/>
      <c r="G50" s="613"/>
      <c r="H50" s="613"/>
      <c r="I50" s="613"/>
      <c r="J50" s="613"/>
      <c r="K50" s="613"/>
      <c r="L50" s="613"/>
      <c r="M50" s="613"/>
      <c r="N50" s="613"/>
      <c r="O50" s="613"/>
      <c r="P50" s="613"/>
      <c r="Q50" s="613"/>
      <c r="R50" s="613"/>
      <c r="S50" s="613"/>
      <c r="T50" s="613"/>
      <c r="U50" s="613"/>
      <c r="V50" s="613"/>
      <c r="W50" s="613"/>
      <c r="X50" s="613"/>
      <c r="Y50" s="613"/>
      <c r="Z50" s="613"/>
      <c r="AA50" s="613"/>
      <c r="AB50" s="613"/>
      <c r="AC50" s="613"/>
      <c r="AD50" s="613"/>
      <c r="AE50" s="613"/>
      <c r="AF50" s="613"/>
      <c r="AG50" s="613"/>
      <c r="AH50" s="613"/>
      <c r="AI50" s="613"/>
      <c r="AJ50" s="613"/>
      <c r="AK50" s="613"/>
      <c r="AL50" s="613"/>
      <c r="AM50" s="613"/>
      <c r="AN50" s="613"/>
      <c r="AO50" s="613"/>
      <c r="AP50" s="613"/>
      <c r="AQ50" s="613"/>
      <c r="AR50" s="613"/>
      <c r="AS50" s="613"/>
      <c r="AT50" s="613"/>
      <c r="AU50" s="613"/>
      <c r="AV50" s="613"/>
      <c r="AW50" s="613"/>
      <c r="AX50" s="613"/>
      <c r="AY50" s="613"/>
      <c r="AZ50" s="613"/>
      <c r="BA50" s="613"/>
      <c r="BB50" s="613"/>
      <c r="BC50" s="613"/>
      <c r="BD50" s="613"/>
      <c r="BE50" s="613"/>
      <c r="BF50" s="613"/>
      <c r="BG50" s="613"/>
      <c r="BH50" s="613"/>
      <c r="BI50" s="613"/>
      <c r="BJ50" s="613"/>
      <c r="BK50" s="613"/>
      <c r="BL50" s="613"/>
      <c r="BM50" s="613"/>
      <c r="BN50" s="613"/>
      <c r="BO50" s="613"/>
      <c r="BP50" s="613"/>
      <c r="BQ50" s="613"/>
      <c r="BR50" s="613"/>
      <c r="BS50" s="613"/>
      <c r="BT50" s="613"/>
      <c r="BU50" s="613"/>
      <c r="BV50" s="613"/>
      <c r="BW50" s="613"/>
      <c r="BX50" s="613"/>
      <c r="BY50" s="613"/>
      <c r="BZ50" s="613"/>
      <c r="CA50" s="613"/>
      <c r="CB50" s="613"/>
      <c r="CC50" s="613"/>
      <c r="CD50" s="613"/>
      <c r="CE50" s="613"/>
      <c r="CF50" s="613"/>
      <c r="CG50" s="613"/>
      <c r="CH50" s="613"/>
      <c r="CI50" s="613"/>
      <c r="CJ50" s="613"/>
      <c r="CK50" s="613"/>
      <c r="CL50" s="613"/>
      <c r="CM50" s="613"/>
      <c r="CN50" s="613"/>
      <c r="CO50" s="613"/>
      <c r="CP50" s="613"/>
      <c r="CQ50" s="613"/>
      <c r="CR50" s="613"/>
      <c r="CS50" s="613"/>
      <c r="CT50" s="613"/>
      <c r="CU50" s="613"/>
      <c r="CV50" s="613"/>
      <c r="CW50" s="613"/>
      <c r="CX50" s="613"/>
      <c r="CY50" s="613"/>
      <c r="CZ50" s="613"/>
      <c r="DA50" s="613"/>
      <c r="DB50" s="613"/>
      <c r="DC50" s="613"/>
      <c r="DD50" s="613"/>
      <c r="DE50" s="613"/>
      <c r="DF50" s="613"/>
      <c r="DG50" s="613"/>
      <c r="DH50" s="613"/>
      <c r="DI50" s="613"/>
    </row>
    <row r="51" spans="5:113" x14ac:dyDescent="0.2">
      <c r="E51" s="613" t="s">
        <v>199</v>
      </c>
      <c r="F51" s="613"/>
      <c r="G51" s="613"/>
      <c r="H51" s="613"/>
      <c r="I51" s="613"/>
      <c r="J51" s="613"/>
      <c r="K51" s="613"/>
      <c r="L51" s="613"/>
      <c r="M51" s="613"/>
      <c r="N51" s="613"/>
      <c r="O51" s="613"/>
      <c r="P51" s="613"/>
      <c r="Q51" s="613"/>
      <c r="R51" s="613"/>
      <c r="S51" s="613"/>
      <c r="T51" s="613"/>
      <c r="U51" s="613"/>
      <c r="V51" s="613"/>
      <c r="W51" s="613"/>
      <c r="X51" s="613"/>
      <c r="Y51" s="613"/>
      <c r="Z51" s="613"/>
      <c r="AA51" s="613"/>
      <c r="AB51" s="613"/>
      <c r="AC51" s="613"/>
      <c r="AD51" s="613"/>
      <c r="AE51" s="613"/>
      <c r="AF51" s="613"/>
      <c r="AG51" s="613"/>
      <c r="AH51" s="613"/>
      <c r="AI51" s="613"/>
      <c r="AJ51" s="613"/>
      <c r="AK51" s="613"/>
      <c r="AL51" s="613"/>
      <c r="AM51" s="613"/>
      <c r="AN51" s="613"/>
      <c r="AO51" s="613"/>
      <c r="AP51" s="613"/>
      <c r="AQ51" s="613"/>
      <c r="AR51" s="613"/>
      <c r="AS51" s="613"/>
      <c r="AT51" s="613"/>
      <c r="AU51" s="613"/>
      <c r="AV51" s="613"/>
      <c r="AW51" s="613"/>
      <c r="AX51" s="613"/>
      <c r="AY51" s="613"/>
      <c r="AZ51" s="613"/>
      <c r="BA51" s="613"/>
      <c r="BB51" s="613"/>
      <c r="BC51" s="613"/>
      <c r="BD51" s="613"/>
      <c r="BE51" s="613"/>
      <c r="BF51" s="613"/>
      <c r="BG51" s="613"/>
      <c r="BH51" s="613"/>
      <c r="BI51" s="613"/>
      <c r="BJ51" s="613"/>
      <c r="BK51" s="613"/>
      <c r="BL51" s="613"/>
      <c r="BM51" s="613"/>
      <c r="BN51" s="613"/>
      <c r="BO51" s="613"/>
      <c r="BP51" s="613"/>
      <c r="BQ51" s="613"/>
      <c r="BR51" s="613"/>
      <c r="BS51" s="613"/>
      <c r="BT51" s="613"/>
      <c r="BU51" s="613"/>
      <c r="BV51" s="613"/>
      <c r="BW51" s="613"/>
      <c r="BX51" s="613"/>
      <c r="BY51" s="613"/>
      <c r="BZ51" s="613"/>
      <c r="CA51" s="613"/>
      <c r="CB51" s="613"/>
      <c r="CC51" s="613"/>
      <c r="CD51" s="613"/>
      <c r="CE51" s="613"/>
      <c r="CF51" s="613"/>
      <c r="CG51" s="613"/>
      <c r="CH51" s="613"/>
      <c r="CI51" s="613"/>
      <c r="CJ51" s="613"/>
      <c r="CK51" s="613"/>
      <c r="CL51" s="613"/>
      <c r="CM51" s="613"/>
      <c r="CN51" s="613"/>
      <c r="CO51" s="613"/>
      <c r="CP51" s="613"/>
      <c r="CQ51" s="613"/>
      <c r="CR51" s="613"/>
      <c r="CS51" s="613"/>
      <c r="CT51" s="613"/>
      <c r="CU51" s="613"/>
      <c r="CV51" s="613"/>
      <c r="CW51" s="613"/>
      <c r="CX51" s="613"/>
      <c r="CY51" s="613"/>
      <c r="CZ51" s="613"/>
      <c r="DA51" s="613"/>
      <c r="DB51" s="613"/>
      <c r="DC51" s="613"/>
      <c r="DD51" s="613"/>
      <c r="DE51" s="613"/>
      <c r="DF51" s="613"/>
      <c r="DG51" s="613"/>
      <c r="DH51" s="613"/>
      <c r="DI51" s="613"/>
    </row>
    <row r="52" spans="5:113" x14ac:dyDescent="0.2">
      <c r="E52" s="613" t="s">
        <v>200</v>
      </c>
      <c r="F52" s="613"/>
      <c r="G52" s="613"/>
      <c r="H52" s="613"/>
      <c r="I52" s="613"/>
      <c r="J52" s="613"/>
      <c r="K52" s="613"/>
      <c r="L52" s="613"/>
      <c r="M52" s="613"/>
      <c r="N52" s="613"/>
      <c r="O52" s="613"/>
      <c r="P52" s="613"/>
      <c r="Q52" s="613"/>
      <c r="R52" s="613"/>
      <c r="S52" s="613"/>
      <c r="T52" s="613"/>
      <c r="U52" s="613"/>
      <c r="V52" s="613"/>
      <c r="W52" s="613"/>
      <c r="X52" s="613"/>
      <c r="Y52" s="613"/>
      <c r="Z52" s="613"/>
      <c r="AA52" s="613"/>
      <c r="AB52" s="613"/>
      <c r="AC52" s="613"/>
      <c r="AD52" s="613"/>
      <c r="AE52" s="613"/>
      <c r="AF52" s="613"/>
      <c r="AG52" s="613"/>
      <c r="AH52" s="613"/>
      <c r="AI52" s="613"/>
      <c r="AJ52" s="613"/>
      <c r="AK52" s="613"/>
      <c r="AL52" s="613"/>
      <c r="AM52" s="613"/>
      <c r="AN52" s="613"/>
      <c r="AO52" s="613"/>
      <c r="AP52" s="613"/>
      <c r="AQ52" s="613"/>
      <c r="AR52" s="613"/>
      <c r="AS52" s="613"/>
      <c r="AT52" s="613"/>
      <c r="AU52" s="613"/>
      <c r="AV52" s="613"/>
      <c r="AW52" s="613"/>
      <c r="AX52" s="613"/>
      <c r="AY52" s="613"/>
      <c r="AZ52" s="613"/>
      <c r="BA52" s="613"/>
      <c r="BB52" s="613"/>
      <c r="BC52" s="613"/>
      <c r="BD52" s="613"/>
      <c r="BE52" s="613"/>
      <c r="BF52" s="613"/>
      <c r="BG52" s="613"/>
      <c r="BH52" s="613"/>
      <c r="BI52" s="613"/>
      <c r="BJ52" s="613"/>
      <c r="BK52" s="613"/>
      <c r="BL52" s="613"/>
      <c r="BM52" s="613"/>
      <c r="BN52" s="613"/>
      <c r="BO52" s="613"/>
      <c r="BP52" s="613"/>
      <c r="BQ52" s="613"/>
      <c r="BR52" s="613"/>
      <c r="BS52" s="613"/>
      <c r="BT52" s="613"/>
      <c r="BU52" s="613"/>
      <c r="BV52" s="613"/>
      <c r="BW52" s="613"/>
      <c r="BX52" s="613"/>
      <c r="BY52" s="613"/>
      <c r="BZ52" s="613"/>
      <c r="CA52" s="613"/>
      <c r="CB52" s="613"/>
      <c r="CC52" s="613"/>
      <c r="CD52" s="613"/>
      <c r="CE52" s="613"/>
      <c r="CF52" s="613"/>
      <c r="CG52" s="613"/>
      <c r="CH52" s="613"/>
      <c r="CI52" s="613"/>
      <c r="CJ52" s="613"/>
      <c r="CK52" s="613"/>
      <c r="CL52" s="613"/>
      <c r="CM52" s="613"/>
      <c r="CN52" s="613"/>
      <c r="CO52" s="613"/>
      <c r="CP52" s="613"/>
      <c r="CQ52" s="613"/>
      <c r="CR52" s="613"/>
      <c r="CS52" s="613"/>
      <c r="CT52" s="613"/>
      <c r="CU52" s="613"/>
      <c r="CV52" s="613"/>
      <c r="CW52" s="613"/>
      <c r="CX52" s="613"/>
      <c r="CY52" s="613"/>
      <c r="CZ52" s="613"/>
      <c r="DA52" s="613"/>
      <c r="DB52" s="613"/>
      <c r="DC52" s="613"/>
      <c r="DD52" s="613"/>
      <c r="DE52" s="613"/>
      <c r="DF52" s="613"/>
      <c r="DG52" s="613"/>
      <c r="DH52" s="613"/>
      <c r="DI52" s="613"/>
    </row>
    <row r="53" spans="5:113" x14ac:dyDescent="0.2">
      <c r="E53" s="613" t="s">
        <v>201</v>
      </c>
      <c r="F53" s="613"/>
      <c r="G53" s="613"/>
      <c r="H53" s="613"/>
      <c r="I53" s="613"/>
      <c r="J53" s="613"/>
      <c r="K53" s="613"/>
      <c r="L53" s="613"/>
      <c r="M53" s="613"/>
      <c r="N53" s="613"/>
      <c r="O53" s="613"/>
      <c r="P53" s="613"/>
      <c r="Q53" s="613"/>
      <c r="R53" s="613"/>
      <c r="S53" s="613"/>
      <c r="T53" s="613"/>
      <c r="U53" s="613"/>
      <c r="V53" s="613"/>
      <c r="W53" s="613"/>
      <c r="X53" s="613"/>
      <c r="Y53" s="613"/>
      <c r="Z53" s="613"/>
      <c r="AA53" s="613"/>
      <c r="AB53" s="613"/>
      <c r="AC53" s="613"/>
      <c r="AD53" s="613"/>
      <c r="AE53" s="613"/>
      <c r="AF53" s="613"/>
      <c r="AG53" s="613"/>
      <c r="AH53" s="613"/>
      <c r="AI53" s="613"/>
      <c r="AJ53" s="613"/>
      <c r="AK53" s="613"/>
      <c r="AL53" s="613"/>
      <c r="AM53" s="613"/>
      <c r="AN53" s="613"/>
      <c r="AO53" s="613"/>
      <c r="AP53" s="613"/>
      <c r="AQ53" s="613"/>
      <c r="AR53" s="613"/>
      <c r="AS53" s="613"/>
      <c r="AT53" s="613"/>
      <c r="AU53" s="613"/>
      <c r="AV53" s="613"/>
      <c r="AW53" s="613"/>
      <c r="AX53" s="613"/>
      <c r="AY53" s="613"/>
      <c r="AZ53" s="613"/>
      <c r="BA53" s="613"/>
      <c r="BB53" s="613"/>
      <c r="BC53" s="613"/>
      <c r="BD53" s="613"/>
      <c r="BE53" s="613"/>
      <c r="BF53" s="613"/>
      <c r="BG53" s="613"/>
      <c r="BH53" s="613"/>
      <c r="BI53" s="613"/>
      <c r="BJ53" s="613"/>
      <c r="BK53" s="613"/>
      <c r="BL53" s="613"/>
      <c r="BM53" s="613"/>
      <c r="BN53" s="613"/>
      <c r="BO53" s="613"/>
      <c r="BP53" s="613"/>
      <c r="BQ53" s="613"/>
      <c r="BR53" s="613"/>
      <c r="BS53" s="613"/>
      <c r="BT53" s="613"/>
      <c r="BU53" s="613"/>
      <c r="BV53" s="613"/>
      <c r="BW53" s="613"/>
      <c r="BX53" s="613"/>
      <c r="BY53" s="613"/>
      <c r="BZ53" s="613"/>
      <c r="CA53" s="613"/>
      <c r="CB53" s="613"/>
      <c r="CC53" s="613"/>
      <c r="CD53" s="613"/>
      <c r="CE53" s="613"/>
      <c r="CF53" s="613"/>
      <c r="CG53" s="613"/>
      <c r="CH53" s="613"/>
      <c r="CI53" s="613"/>
      <c r="CJ53" s="613"/>
      <c r="CK53" s="613"/>
      <c r="CL53" s="613"/>
      <c r="CM53" s="613"/>
      <c r="CN53" s="613"/>
      <c r="CO53" s="613"/>
      <c r="CP53" s="613"/>
      <c r="CQ53" s="613"/>
      <c r="CR53" s="613"/>
      <c r="CS53" s="613"/>
      <c r="CT53" s="613"/>
      <c r="CU53" s="613"/>
      <c r="CV53" s="613"/>
      <c r="CW53" s="613"/>
      <c r="CX53" s="613"/>
      <c r="CY53" s="613"/>
      <c r="CZ53" s="613"/>
      <c r="DA53" s="613"/>
      <c r="DB53" s="613"/>
      <c r="DC53" s="613"/>
      <c r="DD53" s="613"/>
      <c r="DE53" s="613"/>
      <c r="DF53" s="613"/>
      <c r="DG53" s="613"/>
      <c r="DH53" s="613"/>
      <c r="DI53" s="613"/>
    </row>
    <row r="54" spans="5:113" x14ac:dyDescent="0.2"/>
    <row r="55" spans="5:113" x14ac:dyDescent="0.2"/>
    <row r="56" spans="5:113" x14ac:dyDescent="0.2"/>
  </sheetData>
  <sheetProtection algorithmName="SHA-512" hashValue="jBvpwLDMBhPBWZ6DSWKRmdolzgNzpCeIdTgxaAAs0dbwJ5ZJUOEl8Z5iYXnuQkmjOx/MscaDsTtf0t7dG3ugmw==" saltValue="jp7SPHKxq23Rr3q1SyH3Ig=="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Normal="100" workbookViewId="0"/>
  </sheetViews>
  <sheetFormatPr defaultColWidth="0" defaultRowHeight="11.25" customHeight="1" zeroHeight="1" x14ac:dyDescent="0.2"/>
  <cols>
    <col min="1" max="1" width="1.6640625" style="196" customWidth="1"/>
    <col min="2" max="2" width="2.33203125" style="196" customWidth="1"/>
    <col min="3" max="16" width="2.6640625" style="196" customWidth="1"/>
    <col min="17" max="17" width="2.33203125" style="196" customWidth="1"/>
    <col min="18" max="95" width="1.6640625" style="196" customWidth="1"/>
    <col min="96" max="133" width="1.6640625" style="208" customWidth="1"/>
    <col min="134" max="143" width="1.6640625" style="196" customWidth="1"/>
    <col min="144" max="16384" width="0" style="196" hidden="1"/>
  </cols>
  <sheetData>
    <row r="1" spans="2:143" ht="22.5" customHeight="1" thickBot="1" x14ac:dyDescent="0.25">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615" t="s">
        <v>202</v>
      </c>
      <c r="DI1" s="616"/>
      <c r="DJ1" s="616"/>
      <c r="DK1" s="616"/>
      <c r="DL1" s="616"/>
      <c r="DM1" s="616"/>
      <c r="DN1" s="617"/>
      <c r="DO1" s="196"/>
      <c r="DP1" s="615" t="s">
        <v>203</v>
      </c>
      <c r="DQ1" s="616"/>
      <c r="DR1" s="616"/>
      <c r="DS1" s="616"/>
      <c r="DT1" s="616"/>
      <c r="DU1" s="616"/>
      <c r="DV1" s="616"/>
      <c r="DW1" s="616"/>
      <c r="DX1" s="616"/>
      <c r="DY1" s="616"/>
      <c r="DZ1" s="616"/>
      <c r="EA1" s="616"/>
      <c r="EB1" s="616"/>
      <c r="EC1" s="617"/>
      <c r="ED1" s="195"/>
      <c r="EE1" s="195"/>
      <c r="EF1" s="195"/>
      <c r="EG1" s="195"/>
      <c r="EH1" s="195"/>
      <c r="EI1" s="195"/>
      <c r="EJ1" s="195"/>
      <c r="EK1" s="195"/>
      <c r="EL1" s="195"/>
      <c r="EM1" s="195"/>
    </row>
    <row r="2" spans="2:143" ht="22.5" customHeight="1" x14ac:dyDescent="0.2">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2">
      <c r="B3" s="618" t="s">
        <v>205</v>
      </c>
      <c r="C3" s="619"/>
      <c r="D3" s="619"/>
      <c r="E3" s="619"/>
      <c r="F3" s="619"/>
      <c r="G3" s="619"/>
      <c r="H3" s="619"/>
      <c r="I3" s="619"/>
      <c r="J3" s="619"/>
      <c r="K3" s="619"/>
      <c r="L3" s="619"/>
      <c r="M3" s="619"/>
      <c r="N3" s="619"/>
      <c r="O3" s="619"/>
      <c r="P3" s="619"/>
      <c r="Q3" s="619"/>
      <c r="R3" s="619"/>
      <c r="S3" s="619"/>
      <c r="T3" s="619"/>
      <c r="U3" s="619"/>
      <c r="V3" s="619"/>
      <c r="W3" s="619"/>
      <c r="X3" s="619"/>
      <c r="Y3" s="619"/>
      <c r="Z3" s="619"/>
      <c r="AA3" s="619"/>
      <c r="AB3" s="619"/>
      <c r="AC3" s="619"/>
      <c r="AD3" s="619"/>
      <c r="AE3" s="619"/>
      <c r="AF3" s="619"/>
      <c r="AG3" s="619"/>
      <c r="AH3" s="619"/>
      <c r="AI3" s="619"/>
      <c r="AJ3" s="619"/>
      <c r="AK3" s="619"/>
      <c r="AL3" s="619"/>
      <c r="AM3" s="619"/>
      <c r="AN3" s="619"/>
      <c r="AO3" s="619"/>
      <c r="AP3" s="618" t="s">
        <v>206</v>
      </c>
      <c r="AQ3" s="619"/>
      <c r="AR3" s="619"/>
      <c r="AS3" s="619"/>
      <c r="AT3" s="619"/>
      <c r="AU3" s="619"/>
      <c r="AV3" s="619"/>
      <c r="AW3" s="619"/>
      <c r="AX3" s="619"/>
      <c r="AY3" s="619"/>
      <c r="AZ3" s="619"/>
      <c r="BA3" s="619"/>
      <c r="BB3" s="619"/>
      <c r="BC3" s="619"/>
      <c r="BD3" s="619"/>
      <c r="BE3" s="619"/>
      <c r="BF3" s="619"/>
      <c r="BG3" s="619"/>
      <c r="BH3" s="619"/>
      <c r="BI3" s="619"/>
      <c r="BJ3" s="619"/>
      <c r="BK3" s="619"/>
      <c r="BL3" s="619"/>
      <c r="BM3" s="619"/>
      <c r="BN3" s="619"/>
      <c r="BO3" s="619"/>
      <c r="BP3" s="619"/>
      <c r="BQ3" s="619"/>
      <c r="BR3" s="619"/>
      <c r="BS3" s="619"/>
      <c r="BT3" s="619"/>
      <c r="BU3" s="619"/>
      <c r="BV3" s="619"/>
      <c r="BW3" s="619"/>
      <c r="BX3" s="619"/>
      <c r="BY3" s="619"/>
      <c r="BZ3" s="619"/>
      <c r="CA3" s="619"/>
      <c r="CB3" s="620"/>
      <c r="CD3" s="618" t="s">
        <v>207</v>
      </c>
      <c r="CE3" s="619"/>
      <c r="CF3" s="619"/>
      <c r="CG3" s="619"/>
      <c r="CH3" s="619"/>
      <c r="CI3" s="619"/>
      <c r="CJ3" s="619"/>
      <c r="CK3" s="619"/>
      <c r="CL3" s="619"/>
      <c r="CM3" s="619"/>
      <c r="CN3" s="619"/>
      <c r="CO3" s="619"/>
      <c r="CP3" s="619"/>
      <c r="CQ3" s="619"/>
      <c r="CR3" s="619"/>
      <c r="CS3" s="619"/>
      <c r="CT3" s="619"/>
      <c r="CU3" s="619"/>
      <c r="CV3" s="619"/>
      <c r="CW3" s="619"/>
      <c r="CX3" s="619"/>
      <c r="CY3" s="619"/>
      <c r="CZ3" s="619"/>
      <c r="DA3" s="619"/>
      <c r="DB3" s="619"/>
      <c r="DC3" s="619"/>
      <c r="DD3" s="619"/>
      <c r="DE3" s="619"/>
      <c r="DF3" s="619"/>
      <c r="DG3" s="619"/>
      <c r="DH3" s="619"/>
      <c r="DI3" s="619"/>
      <c r="DJ3" s="619"/>
      <c r="DK3" s="619"/>
      <c r="DL3" s="619"/>
      <c r="DM3" s="619"/>
      <c r="DN3" s="619"/>
      <c r="DO3" s="619"/>
      <c r="DP3" s="619"/>
      <c r="DQ3" s="619"/>
      <c r="DR3" s="619"/>
      <c r="DS3" s="619"/>
      <c r="DT3" s="619"/>
      <c r="DU3" s="619"/>
      <c r="DV3" s="619"/>
      <c r="DW3" s="619"/>
      <c r="DX3" s="619"/>
      <c r="DY3" s="619"/>
      <c r="DZ3" s="619"/>
      <c r="EA3" s="619"/>
      <c r="EB3" s="619"/>
      <c r="EC3" s="620"/>
    </row>
    <row r="4" spans="2:143" ht="11.25" customHeight="1" x14ac:dyDescent="0.2">
      <c r="B4" s="618" t="s">
        <v>1</v>
      </c>
      <c r="C4" s="619"/>
      <c r="D4" s="619"/>
      <c r="E4" s="619"/>
      <c r="F4" s="619"/>
      <c r="G4" s="619"/>
      <c r="H4" s="619"/>
      <c r="I4" s="619"/>
      <c r="J4" s="619"/>
      <c r="K4" s="619"/>
      <c r="L4" s="619"/>
      <c r="M4" s="619"/>
      <c r="N4" s="619"/>
      <c r="O4" s="619"/>
      <c r="P4" s="619"/>
      <c r="Q4" s="620"/>
      <c r="R4" s="618" t="s">
        <v>208</v>
      </c>
      <c r="S4" s="619"/>
      <c r="T4" s="619"/>
      <c r="U4" s="619"/>
      <c r="V4" s="619"/>
      <c r="W4" s="619"/>
      <c r="X4" s="619"/>
      <c r="Y4" s="620"/>
      <c r="Z4" s="618" t="s">
        <v>209</v>
      </c>
      <c r="AA4" s="619"/>
      <c r="AB4" s="619"/>
      <c r="AC4" s="620"/>
      <c r="AD4" s="618" t="s">
        <v>210</v>
      </c>
      <c r="AE4" s="619"/>
      <c r="AF4" s="619"/>
      <c r="AG4" s="619"/>
      <c r="AH4" s="619"/>
      <c r="AI4" s="619"/>
      <c r="AJ4" s="619"/>
      <c r="AK4" s="620"/>
      <c r="AL4" s="618" t="s">
        <v>209</v>
      </c>
      <c r="AM4" s="619"/>
      <c r="AN4" s="619"/>
      <c r="AO4" s="620"/>
      <c r="AP4" s="621" t="s">
        <v>211</v>
      </c>
      <c r="AQ4" s="621"/>
      <c r="AR4" s="621"/>
      <c r="AS4" s="621"/>
      <c r="AT4" s="621"/>
      <c r="AU4" s="621"/>
      <c r="AV4" s="621"/>
      <c r="AW4" s="621"/>
      <c r="AX4" s="621"/>
      <c r="AY4" s="621"/>
      <c r="AZ4" s="621"/>
      <c r="BA4" s="621"/>
      <c r="BB4" s="621"/>
      <c r="BC4" s="621"/>
      <c r="BD4" s="621"/>
      <c r="BE4" s="621"/>
      <c r="BF4" s="621"/>
      <c r="BG4" s="621" t="s">
        <v>212</v>
      </c>
      <c r="BH4" s="621"/>
      <c r="BI4" s="621"/>
      <c r="BJ4" s="621"/>
      <c r="BK4" s="621"/>
      <c r="BL4" s="621"/>
      <c r="BM4" s="621"/>
      <c r="BN4" s="621"/>
      <c r="BO4" s="621" t="s">
        <v>209</v>
      </c>
      <c r="BP4" s="621"/>
      <c r="BQ4" s="621"/>
      <c r="BR4" s="621"/>
      <c r="BS4" s="621" t="s">
        <v>213</v>
      </c>
      <c r="BT4" s="621"/>
      <c r="BU4" s="621"/>
      <c r="BV4" s="621"/>
      <c r="BW4" s="621"/>
      <c r="BX4" s="621"/>
      <c r="BY4" s="621"/>
      <c r="BZ4" s="621"/>
      <c r="CA4" s="621"/>
      <c r="CB4" s="621"/>
      <c r="CD4" s="618" t="s">
        <v>214</v>
      </c>
      <c r="CE4" s="619"/>
      <c r="CF4" s="619"/>
      <c r="CG4" s="619"/>
      <c r="CH4" s="619"/>
      <c r="CI4" s="619"/>
      <c r="CJ4" s="619"/>
      <c r="CK4" s="619"/>
      <c r="CL4" s="619"/>
      <c r="CM4" s="619"/>
      <c r="CN4" s="619"/>
      <c r="CO4" s="619"/>
      <c r="CP4" s="619"/>
      <c r="CQ4" s="619"/>
      <c r="CR4" s="619"/>
      <c r="CS4" s="619"/>
      <c r="CT4" s="619"/>
      <c r="CU4" s="619"/>
      <c r="CV4" s="619"/>
      <c r="CW4" s="619"/>
      <c r="CX4" s="619"/>
      <c r="CY4" s="619"/>
      <c r="CZ4" s="619"/>
      <c r="DA4" s="619"/>
      <c r="DB4" s="619"/>
      <c r="DC4" s="619"/>
      <c r="DD4" s="619"/>
      <c r="DE4" s="619"/>
      <c r="DF4" s="619"/>
      <c r="DG4" s="619"/>
      <c r="DH4" s="619"/>
      <c r="DI4" s="619"/>
      <c r="DJ4" s="619"/>
      <c r="DK4" s="619"/>
      <c r="DL4" s="619"/>
      <c r="DM4" s="619"/>
      <c r="DN4" s="619"/>
      <c r="DO4" s="619"/>
      <c r="DP4" s="619"/>
      <c r="DQ4" s="619"/>
      <c r="DR4" s="619"/>
      <c r="DS4" s="619"/>
      <c r="DT4" s="619"/>
      <c r="DU4" s="619"/>
      <c r="DV4" s="619"/>
      <c r="DW4" s="619"/>
      <c r="DX4" s="619"/>
      <c r="DY4" s="619"/>
      <c r="DZ4" s="619"/>
      <c r="EA4" s="619"/>
      <c r="EB4" s="619"/>
      <c r="EC4" s="620"/>
    </row>
    <row r="5" spans="2:143" ht="11.25" customHeight="1" x14ac:dyDescent="0.2">
      <c r="B5" s="622" t="s">
        <v>215</v>
      </c>
      <c r="C5" s="623"/>
      <c r="D5" s="623"/>
      <c r="E5" s="623"/>
      <c r="F5" s="623"/>
      <c r="G5" s="623"/>
      <c r="H5" s="623"/>
      <c r="I5" s="623"/>
      <c r="J5" s="623"/>
      <c r="K5" s="623"/>
      <c r="L5" s="623"/>
      <c r="M5" s="623"/>
      <c r="N5" s="623"/>
      <c r="O5" s="623"/>
      <c r="P5" s="623"/>
      <c r="Q5" s="624"/>
      <c r="R5" s="625">
        <v>28944441</v>
      </c>
      <c r="S5" s="626"/>
      <c r="T5" s="626"/>
      <c r="U5" s="626"/>
      <c r="V5" s="626"/>
      <c r="W5" s="626"/>
      <c r="X5" s="626"/>
      <c r="Y5" s="627"/>
      <c r="Z5" s="628">
        <v>27.2</v>
      </c>
      <c r="AA5" s="628"/>
      <c r="AB5" s="628"/>
      <c r="AC5" s="628"/>
      <c r="AD5" s="629">
        <v>26406966</v>
      </c>
      <c r="AE5" s="629"/>
      <c r="AF5" s="629"/>
      <c r="AG5" s="629"/>
      <c r="AH5" s="629"/>
      <c r="AI5" s="629"/>
      <c r="AJ5" s="629"/>
      <c r="AK5" s="629"/>
      <c r="AL5" s="630">
        <v>50.5</v>
      </c>
      <c r="AM5" s="631"/>
      <c r="AN5" s="631"/>
      <c r="AO5" s="632"/>
      <c r="AP5" s="622" t="s">
        <v>216</v>
      </c>
      <c r="AQ5" s="623"/>
      <c r="AR5" s="623"/>
      <c r="AS5" s="623"/>
      <c r="AT5" s="623"/>
      <c r="AU5" s="623"/>
      <c r="AV5" s="623"/>
      <c r="AW5" s="623"/>
      <c r="AX5" s="623"/>
      <c r="AY5" s="623"/>
      <c r="AZ5" s="623"/>
      <c r="BA5" s="623"/>
      <c r="BB5" s="623"/>
      <c r="BC5" s="623"/>
      <c r="BD5" s="623"/>
      <c r="BE5" s="623"/>
      <c r="BF5" s="624"/>
      <c r="BG5" s="636">
        <v>26392394</v>
      </c>
      <c r="BH5" s="637"/>
      <c r="BI5" s="637"/>
      <c r="BJ5" s="637"/>
      <c r="BK5" s="637"/>
      <c r="BL5" s="637"/>
      <c r="BM5" s="637"/>
      <c r="BN5" s="638"/>
      <c r="BO5" s="639">
        <v>91.2</v>
      </c>
      <c r="BP5" s="639"/>
      <c r="BQ5" s="639"/>
      <c r="BR5" s="639"/>
      <c r="BS5" s="640">
        <v>423535</v>
      </c>
      <c r="BT5" s="640"/>
      <c r="BU5" s="640"/>
      <c r="BV5" s="640"/>
      <c r="BW5" s="640"/>
      <c r="BX5" s="640"/>
      <c r="BY5" s="640"/>
      <c r="BZ5" s="640"/>
      <c r="CA5" s="640"/>
      <c r="CB5" s="644"/>
      <c r="CD5" s="618" t="s">
        <v>211</v>
      </c>
      <c r="CE5" s="619"/>
      <c r="CF5" s="619"/>
      <c r="CG5" s="619"/>
      <c r="CH5" s="619"/>
      <c r="CI5" s="619"/>
      <c r="CJ5" s="619"/>
      <c r="CK5" s="619"/>
      <c r="CL5" s="619"/>
      <c r="CM5" s="619"/>
      <c r="CN5" s="619"/>
      <c r="CO5" s="619"/>
      <c r="CP5" s="619"/>
      <c r="CQ5" s="620"/>
      <c r="CR5" s="618" t="s">
        <v>217</v>
      </c>
      <c r="CS5" s="619"/>
      <c r="CT5" s="619"/>
      <c r="CU5" s="619"/>
      <c r="CV5" s="619"/>
      <c r="CW5" s="619"/>
      <c r="CX5" s="619"/>
      <c r="CY5" s="620"/>
      <c r="CZ5" s="618" t="s">
        <v>209</v>
      </c>
      <c r="DA5" s="619"/>
      <c r="DB5" s="619"/>
      <c r="DC5" s="620"/>
      <c r="DD5" s="618" t="s">
        <v>218</v>
      </c>
      <c r="DE5" s="619"/>
      <c r="DF5" s="619"/>
      <c r="DG5" s="619"/>
      <c r="DH5" s="619"/>
      <c r="DI5" s="619"/>
      <c r="DJ5" s="619"/>
      <c r="DK5" s="619"/>
      <c r="DL5" s="619"/>
      <c r="DM5" s="619"/>
      <c r="DN5" s="619"/>
      <c r="DO5" s="619"/>
      <c r="DP5" s="620"/>
      <c r="DQ5" s="618" t="s">
        <v>219</v>
      </c>
      <c r="DR5" s="619"/>
      <c r="DS5" s="619"/>
      <c r="DT5" s="619"/>
      <c r="DU5" s="619"/>
      <c r="DV5" s="619"/>
      <c r="DW5" s="619"/>
      <c r="DX5" s="619"/>
      <c r="DY5" s="619"/>
      <c r="DZ5" s="619"/>
      <c r="EA5" s="619"/>
      <c r="EB5" s="619"/>
      <c r="EC5" s="620"/>
    </row>
    <row r="6" spans="2:143" ht="11.25" customHeight="1" x14ac:dyDescent="0.2">
      <c r="B6" s="633" t="s">
        <v>220</v>
      </c>
      <c r="C6" s="634"/>
      <c r="D6" s="634"/>
      <c r="E6" s="634"/>
      <c r="F6" s="634"/>
      <c r="G6" s="634"/>
      <c r="H6" s="634"/>
      <c r="I6" s="634"/>
      <c r="J6" s="634"/>
      <c r="K6" s="634"/>
      <c r="L6" s="634"/>
      <c r="M6" s="634"/>
      <c r="N6" s="634"/>
      <c r="O6" s="634"/>
      <c r="P6" s="634"/>
      <c r="Q6" s="635"/>
      <c r="R6" s="636">
        <v>350627</v>
      </c>
      <c r="S6" s="637"/>
      <c r="T6" s="637"/>
      <c r="U6" s="637"/>
      <c r="V6" s="637"/>
      <c r="W6" s="637"/>
      <c r="X6" s="637"/>
      <c r="Y6" s="638"/>
      <c r="Z6" s="639">
        <v>0.3</v>
      </c>
      <c r="AA6" s="639"/>
      <c r="AB6" s="639"/>
      <c r="AC6" s="639"/>
      <c r="AD6" s="640">
        <v>350627</v>
      </c>
      <c r="AE6" s="640"/>
      <c r="AF6" s="640"/>
      <c r="AG6" s="640"/>
      <c r="AH6" s="640"/>
      <c r="AI6" s="640"/>
      <c r="AJ6" s="640"/>
      <c r="AK6" s="640"/>
      <c r="AL6" s="641">
        <v>0.7</v>
      </c>
      <c r="AM6" s="642"/>
      <c r="AN6" s="642"/>
      <c r="AO6" s="643"/>
      <c r="AP6" s="633" t="s">
        <v>221</v>
      </c>
      <c r="AQ6" s="634"/>
      <c r="AR6" s="634"/>
      <c r="AS6" s="634"/>
      <c r="AT6" s="634"/>
      <c r="AU6" s="634"/>
      <c r="AV6" s="634"/>
      <c r="AW6" s="634"/>
      <c r="AX6" s="634"/>
      <c r="AY6" s="634"/>
      <c r="AZ6" s="634"/>
      <c r="BA6" s="634"/>
      <c r="BB6" s="634"/>
      <c r="BC6" s="634"/>
      <c r="BD6" s="634"/>
      <c r="BE6" s="634"/>
      <c r="BF6" s="635"/>
      <c r="BG6" s="636">
        <v>26392394</v>
      </c>
      <c r="BH6" s="637"/>
      <c r="BI6" s="637"/>
      <c r="BJ6" s="637"/>
      <c r="BK6" s="637"/>
      <c r="BL6" s="637"/>
      <c r="BM6" s="637"/>
      <c r="BN6" s="638"/>
      <c r="BO6" s="639">
        <v>91.2</v>
      </c>
      <c r="BP6" s="639"/>
      <c r="BQ6" s="639"/>
      <c r="BR6" s="639"/>
      <c r="BS6" s="640">
        <v>423535</v>
      </c>
      <c r="BT6" s="640"/>
      <c r="BU6" s="640"/>
      <c r="BV6" s="640"/>
      <c r="BW6" s="640"/>
      <c r="BX6" s="640"/>
      <c r="BY6" s="640"/>
      <c r="BZ6" s="640"/>
      <c r="CA6" s="640"/>
      <c r="CB6" s="644"/>
      <c r="CD6" s="622" t="s">
        <v>222</v>
      </c>
      <c r="CE6" s="623"/>
      <c r="CF6" s="623"/>
      <c r="CG6" s="623"/>
      <c r="CH6" s="623"/>
      <c r="CI6" s="623"/>
      <c r="CJ6" s="623"/>
      <c r="CK6" s="623"/>
      <c r="CL6" s="623"/>
      <c r="CM6" s="623"/>
      <c r="CN6" s="623"/>
      <c r="CO6" s="623"/>
      <c r="CP6" s="623"/>
      <c r="CQ6" s="624"/>
      <c r="CR6" s="636">
        <v>396150</v>
      </c>
      <c r="CS6" s="637"/>
      <c r="CT6" s="637"/>
      <c r="CU6" s="637"/>
      <c r="CV6" s="637"/>
      <c r="CW6" s="637"/>
      <c r="CX6" s="637"/>
      <c r="CY6" s="638"/>
      <c r="CZ6" s="630">
        <v>0.4</v>
      </c>
      <c r="DA6" s="631"/>
      <c r="DB6" s="631"/>
      <c r="DC6" s="647"/>
      <c r="DD6" s="645" t="s">
        <v>122</v>
      </c>
      <c r="DE6" s="637"/>
      <c r="DF6" s="637"/>
      <c r="DG6" s="637"/>
      <c r="DH6" s="637"/>
      <c r="DI6" s="637"/>
      <c r="DJ6" s="637"/>
      <c r="DK6" s="637"/>
      <c r="DL6" s="637"/>
      <c r="DM6" s="637"/>
      <c r="DN6" s="637"/>
      <c r="DO6" s="637"/>
      <c r="DP6" s="638"/>
      <c r="DQ6" s="645">
        <v>396103</v>
      </c>
      <c r="DR6" s="637"/>
      <c r="DS6" s="637"/>
      <c r="DT6" s="637"/>
      <c r="DU6" s="637"/>
      <c r="DV6" s="637"/>
      <c r="DW6" s="637"/>
      <c r="DX6" s="637"/>
      <c r="DY6" s="637"/>
      <c r="DZ6" s="637"/>
      <c r="EA6" s="637"/>
      <c r="EB6" s="637"/>
      <c r="EC6" s="646"/>
    </row>
    <row r="7" spans="2:143" ht="11.25" customHeight="1" x14ac:dyDescent="0.2">
      <c r="B7" s="633" t="s">
        <v>223</v>
      </c>
      <c r="C7" s="634"/>
      <c r="D7" s="634"/>
      <c r="E7" s="634"/>
      <c r="F7" s="634"/>
      <c r="G7" s="634"/>
      <c r="H7" s="634"/>
      <c r="I7" s="634"/>
      <c r="J7" s="634"/>
      <c r="K7" s="634"/>
      <c r="L7" s="634"/>
      <c r="M7" s="634"/>
      <c r="N7" s="634"/>
      <c r="O7" s="634"/>
      <c r="P7" s="634"/>
      <c r="Q7" s="635"/>
      <c r="R7" s="636">
        <v>33206</v>
      </c>
      <c r="S7" s="637"/>
      <c r="T7" s="637"/>
      <c r="U7" s="637"/>
      <c r="V7" s="637"/>
      <c r="W7" s="637"/>
      <c r="X7" s="637"/>
      <c r="Y7" s="638"/>
      <c r="Z7" s="639">
        <v>0</v>
      </c>
      <c r="AA7" s="639"/>
      <c r="AB7" s="639"/>
      <c r="AC7" s="639"/>
      <c r="AD7" s="640">
        <v>33206</v>
      </c>
      <c r="AE7" s="640"/>
      <c r="AF7" s="640"/>
      <c r="AG7" s="640"/>
      <c r="AH7" s="640"/>
      <c r="AI7" s="640"/>
      <c r="AJ7" s="640"/>
      <c r="AK7" s="640"/>
      <c r="AL7" s="641">
        <v>0.1</v>
      </c>
      <c r="AM7" s="642"/>
      <c r="AN7" s="642"/>
      <c r="AO7" s="643"/>
      <c r="AP7" s="633" t="s">
        <v>224</v>
      </c>
      <c r="AQ7" s="634"/>
      <c r="AR7" s="634"/>
      <c r="AS7" s="634"/>
      <c r="AT7" s="634"/>
      <c r="AU7" s="634"/>
      <c r="AV7" s="634"/>
      <c r="AW7" s="634"/>
      <c r="AX7" s="634"/>
      <c r="AY7" s="634"/>
      <c r="AZ7" s="634"/>
      <c r="BA7" s="634"/>
      <c r="BB7" s="634"/>
      <c r="BC7" s="634"/>
      <c r="BD7" s="634"/>
      <c r="BE7" s="634"/>
      <c r="BF7" s="635"/>
      <c r="BG7" s="636">
        <v>12673378</v>
      </c>
      <c r="BH7" s="637"/>
      <c r="BI7" s="637"/>
      <c r="BJ7" s="637"/>
      <c r="BK7" s="637"/>
      <c r="BL7" s="637"/>
      <c r="BM7" s="637"/>
      <c r="BN7" s="638"/>
      <c r="BO7" s="639">
        <v>43.8</v>
      </c>
      <c r="BP7" s="639"/>
      <c r="BQ7" s="639"/>
      <c r="BR7" s="639"/>
      <c r="BS7" s="640">
        <v>423535</v>
      </c>
      <c r="BT7" s="640"/>
      <c r="BU7" s="640"/>
      <c r="BV7" s="640"/>
      <c r="BW7" s="640"/>
      <c r="BX7" s="640"/>
      <c r="BY7" s="640"/>
      <c r="BZ7" s="640"/>
      <c r="CA7" s="640"/>
      <c r="CB7" s="644"/>
      <c r="CD7" s="633" t="s">
        <v>225</v>
      </c>
      <c r="CE7" s="634"/>
      <c r="CF7" s="634"/>
      <c r="CG7" s="634"/>
      <c r="CH7" s="634"/>
      <c r="CI7" s="634"/>
      <c r="CJ7" s="634"/>
      <c r="CK7" s="634"/>
      <c r="CL7" s="634"/>
      <c r="CM7" s="634"/>
      <c r="CN7" s="634"/>
      <c r="CO7" s="634"/>
      <c r="CP7" s="634"/>
      <c r="CQ7" s="635"/>
      <c r="CR7" s="636">
        <v>11172071</v>
      </c>
      <c r="CS7" s="637"/>
      <c r="CT7" s="637"/>
      <c r="CU7" s="637"/>
      <c r="CV7" s="637"/>
      <c r="CW7" s="637"/>
      <c r="CX7" s="637"/>
      <c r="CY7" s="638"/>
      <c r="CZ7" s="639">
        <v>10.6</v>
      </c>
      <c r="DA7" s="639"/>
      <c r="DB7" s="639"/>
      <c r="DC7" s="639"/>
      <c r="DD7" s="645">
        <v>623173</v>
      </c>
      <c r="DE7" s="637"/>
      <c r="DF7" s="637"/>
      <c r="DG7" s="637"/>
      <c r="DH7" s="637"/>
      <c r="DI7" s="637"/>
      <c r="DJ7" s="637"/>
      <c r="DK7" s="637"/>
      <c r="DL7" s="637"/>
      <c r="DM7" s="637"/>
      <c r="DN7" s="637"/>
      <c r="DO7" s="637"/>
      <c r="DP7" s="638"/>
      <c r="DQ7" s="645">
        <v>9498812</v>
      </c>
      <c r="DR7" s="637"/>
      <c r="DS7" s="637"/>
      <c r="DT7" s="637"/>
      <c r="DU7" s="637"/>
      <c r="DV7" s="637"/>
      <c r="DW7" s="637"/>
      <c r="DX7" s="637"/>
      <c r="DY7" s="637"/>
      <c r="DZ7" s="637"/>
      <c r="EA7" s="637"/>
      <c r="EB7" s="637"/>
      <c r="EC7" s="646"/>
    </row>
    <row r="8" spans="2:143" ht="11.25" customHeight="1" x14ac:dyDescent="0.2">
      <c r="B8" s="633" t="s">
        <v>226</v>
      </c>
      <c r="C8" s="634"/>
      <c r="D8" s="634"/>
      <c r="E8" s="634"/>
      <c r="F8" s="634"/>
      <c r="G8" s="634"/>
      <c r="H8" s="634"/>
      <c r="I8" s="634"/>
      <c r="J8" s="634"/>
      <c r="K8" s="634"/>
      <c r="L8" s="634"/>
      <c r="M8" s="634"/>
      <c r="N8" s="634"/>
      <c r="O8" s="634"/>
      <c r="P8" s="634"/>
      <c r="Q8" s="635"/>
      <c r="R8" s="636">
        <v>367705</v>
      </c>
      <c r="S8" s="637"/>
      <c r="T8" s="637"/>
      <c r="U8" s="637"/>
      <c r="V8" s="637"/>
      <c r="W8" s="637"/>
      <c r="X8" s="637"/>
      <c r="Y8" s="638"/>
      <c r="Z8" s="639">
        <v>0.3</v>
      </c>
      <c r="AA8" s="639"/>
      <c r="AB8" s="639"/>
      <c r="AC8" s="639"/>
      <c r="AD8" s="640">
        <v>367705</v>
      </c>
      <c r="AE8" s="640"/>
      <c r="AF8" s="640"/>
      <c r="AG8" s="640"/>
      <c r="AH8" s="640"/>
      <c r="AI8" s="640"/>
      <c r="AJ8" s="640"/>
      <c r="AK8" s="640"/>
      <c r="AL8" s="641">
        <v>0.7</v>
      </c>
      <c r="AM8" s="642"/>
      <c r="AN8" s="642"/>
      <c r="AO8" s="643"/>
      <c r="AP8" s="633" t="s">
        <v>227</v>
      </c>
      <c r="AQ8" s="634"/>
      <c r="AR8" s="634"/>
      <c r="AS8" s="634"/>
      <c r="AT8" s="634"/>
      <c r="AU8" s="634"/>
      <c r="AV8" s="634"/>
      <c r="AW8" s="634"/>
      <c r="AX8" s="634"/>
      <c r="AY8" s="634"/>
      <c r="AZ8" s="634"/>
      <c r="BA8" s="634"/>
      <c r="BB8" s="634"/>
      <c r="BC8" s="634"/>
      <c r="BD8" s="634"/>
      <c r="BE8" s="634"/>
      <c r="BF8" s="635"/>
      <c r="BG8" s="636">
        <v>322956</v>
      </c>
      <c r="BH8" s="637"/>
      <c r="BI8" s="637"/>
      <c r="BJ8" s="637"/>
      <c r="BK8" s="637"/>
      <c r="BL8" s="637"/>
      <c r="BM8" s="637"/>
      <c r="BN8" s="638"/>
      <c r="BO8" s="639">
        <v>1.1000000000000001</v>
      </c>
      <c r="BP8" s="639"/>
      <c r="BQ8" s="639"/>
      <c r="BR8" s="639"/>
      <c r="BS8" s="640" t="s">
        <v>122</v>
      </c>
      <c r="BT8" s="640"/>
      <c r="BU8" s="640"/>
      <c r="BV8" s="640"/>
      <c r="BW8" s="640"/>
      <c r="BX8" s="640"/>
      <c r="BY8" s="640"/>
      <c r="BZ8" s="640"/>
      <c r="CA8" s="640"/>
      <c r="CB8" s="644"/>
      <c r="CD8" s="633" t="s">
        <v>228</v>
      </c>
      <c r="CE8" s="634"/>
      <c r="CF8" s="634"/>
      <c r="CG8" s="634"/>
      <c r="CH8" s="634"/>
      <c r="CI8" s="634"/>
      <c r="CJ8" s="634"/>
      <c r="CK8" s="634"/>
      <c r="CL8" s="634"/>
      <c r="CM8" s="634"/>
      <c r="CN8" s="634"/>
      <c r="CO8" s="634"/>
      <c r="CP8" s="634"/>
      <c r="CQ8" s="635"/>
      <c r="CR8" s="636">
        <v>57504468</v>
      </c>
      <c r="CS8" s="637"/>
      <c r="CT8" s="637"/>
      <c r="CU8" s="637"/>
      <c r="CV8" s="637"/>
      <c r="CW8" s="637"/>
      <c r="CX8" s="637"/>
      <c r="CY8" s="638"/>
      <c r="CZ8" s="639">
        <v>54.6</v>
      </c>
      <c r="DA8" s="639"/>
      <c r="DB8" s="639"/>
      <c r="DC8" s="639"/>
      <c r="DD8" s="645">
        <v>220391</v>
      </c>
      <c r="DE8" s="637"/>
      <c r="DF8" s="637"/>
      <c r="DG8" s="637"/>
      <c r="DH8" s="637"/>
      <c r="DI8" s="637"/>
      <c r="DJ8" s="637"/>
      <c r="DK8" s="637"/>
      <c r="DL8" s="637"/>
      <c r="DM8" s="637"/>
      <c r="DN8" s="637"/>
      <c r="DO8" s="637"/>
      <c r="DP8" s="638"/>
      <c r="DQ8" s="645">
        <v>26691216</v>
      </c>
      <c r="DR8" s="637"/>
      <c r="DS8" s="637"/>
      <c r="DT8" s="637"/>
      <c r="DU8" s="637"/>
      <c r="DV8" s="637"/>
      <c r="DW8" s="637"/>
      <c r="DX8" s="637"/>
      <c r="DY8" s="637"/>
      <c r="DZ8" s="637"/>
      <c r="EA8" s="637"/>
      <c r="EB8" s="637"/>
      <c r="EC8" s="646"/>
    </row>
    <row r="9" spans="2:143" ht="11.25" customHeight="1" x14ac:dyDescent="0.2">
      <c r="B9" s="633" t="s">
        <v>229</v>
      </c>
      <c r="C9" s="634"/>
      <c r="D9" s="634"/>
      <c r="E9" s="634"/>
      <c r="F9" s="634"/>
      <c r="G9" s="634"/>
      <c r="H9" s="634"/>
      <c r="I9" s="634"/>
      <c r="J9" s="634"/>
      <c r="K9" s="634"/>
      <c r="L9" s="634"/>
      <c r="M9" s="634"/>
      <c r="N9" s="634"/>
      <c r="O9" s="634"/>
      <c r="P9" s="634"/>
      <c r="Q9" s="635"/>
      <c r="R9" s="636">
        <v>483145</v>
      </c>
      <c r="S9" s="637"/>
      <c r="T9" s="637"/>
      <c r="U9" s="637"/>
      <c r="V9" s="637"/>
      <c r="W9" s="637"/>
      <c r="X9" s="637"/>
      <c r="Y9" s="638"/>
      <c r="Z9" s="639">
        <v>0.5</v>
      </c>
      <c r="AA9" s="639"/>
      <c r="AB9" s="639"/>
      <c r="AC9" s="639"/>
      <c r="AD9" s="640">
        <v>483145</v>
      </c>
      <c r="AE9" s="640"/>
      <c r="AF9" s="640"/>
      <c r="AG9" s="640"/>
      <c r="AH9" s="640"/>
      <c r="AI9" s="640"/>
      <c r="AJ9" s="640"/>
      <c r="AK9" s="640"/>
      <c r="AL9" s="641">
        <v>0.9</v>
      </c>
      <c r="AM9" s="642"/>
      <c r="AN9" s="642"/>
      <c r="AO9" s="643"/>
      <c r="AP9" s="633" t="s">
        <v>230</v>
      </c>
      <c r="AQ9" s="634"/>
      <c r="AR9" s="634"/>
      <c r="AS9" s="634"/>
      <c r="AT9" s="634"/>
      <c r="AU9" s="634"/>
      <c r="AV9" s="634"/>
      <c r="AW9" s="634"/>
      <c r="AX9" s="634"/>
      <c r="AY9" s="634"/>
      <c r="AZ9" s="634"/>
      <c r="BA9" s="634"/>
      <c r="BB9" s="634"/>
      <c r="BC9" s="634"/>
      <c r="BD9" s="634"/>
      <c r="BE9" s="634"/>
      <c r="BF9" s="635"/>
      <c r="BG9" s="636">
        <v>10645531</v>
      </c>
      <c r="BH9" s="637"/>
      <c r="BI9" s="637"/>
      <c r="BJ9" s="637"/>
      <c r="BK9" s="637"/>
      <c r="BL9" s="637"/>
      <c r="BM9" s="637"/>
      <c r="BN9" s="638"/>
      <c r="BO9" s="639">
        <v>36.799999999999997</v>
      </c>
      <c r="BP9" s="639"/>
      <c r="BQ9" s="639"/>
      <c r="BR9" s="639"/>
      <c r="BS9" s="640" t="s">
        <v>122</v>
      </c>
      <c r="BT9" s="640"/>
      <c r="BU9" s="640"/>
      <c r="BV9" s="640"/>
      <c r="BW9" s="640"/>
      <c r="BX9" s="640"/>
      <c r="BY9" s="640"/>
      <c r="BZ9" s="640"/>
      <c r="CA9" s="640"/>
      <c r="CB9" s="644"/>
      <c r="CD9" s="633" t="s">
        <v>231</v>
      </c>
      <c r="CE9" s="634"/>
      <c r="CF9" s="634"/>
      <c r="CG9" s="634"/>
      <c r="CH9" s="634"/>
      <c r="CI9" s="634"/>
      <c r="CJ9" s="634"/>
      <c r="CK9" s="634"/>
      <c r="CL9" s="634"/>
      <c r="CM9" s="634"/>
      <c r="CN9" s="634"/>
      <c r="CO9" s="634"/>
      <c r="CP9" s="634"/>
      <c r="CQ9" s="635"/>
      <c r="CR9" s="636">
        <v>6048831</v>
      </c>
      <c r="CS9" s="637"/>
      <c r="CT9" s="637"/>
      <c r="CU9" s="637"/>
      <c r="CV9" s="637"/>
      <c r="CW9" s="637"/>
      <c r="CX9" s="637"/>
      <c r="CY9" s="638"/>
      <c r="CZ9" s="639">
        <v>5.7</v>
      </c>
      <c r="DA9" s="639"/>
      <c r="DB9" s="639"/>
      <c r="DC9" s="639"/>
      <c r="DD9" s="645">
        <v>513644</v>
      </c>
      <c r="DE9" s="637"/>
      <c r="DF9" s="637"/>
      <c r="DG9" s="637"/>
      <c r="DH9" s="637"/>
      <c r="DI9" s="637"/>
      <c r="DJ9" s="637"/>
      <c r="DK9" s="637"/>
      <c r="DL9" s="637"/>
      <c r="DM9" s="637"/>
      <c r="DN9" s="637"/>
      <c r="DO9" s="637"/>
      <c r="DP9" s="638"/>
      <c r="DQ9" s="645">
        <v>4740094</v>
      </c>
      <c r="DR9" s="637"/>
      <c r="DS9" s="637"/>
      <c r="DT9" s="637"/>
      <c r="DU9" s="637"/>
      <c r="DV9" s="637"/>
      <c r="DW9" s="637"/>
      <c r="DX9" s="637"/>
      <c r="DY9" s="637"/>
      <c r="DZ9" s="637"/>
      <c r="EA9" s="637"/>
      <c r="EB9" s="637"/>
      <c r="EC9" s="646"/>
    </row>
    <row r="10" spans="2:143" ht="11.25" customHeight="1" x14ac:dyDescent="0.2">
      <c r="B10" s="633" t="s">
        <v>232</v>
      </c>
      <c r="C10" s="634"/>
      <c r="D10" s="634"/>
      <c r="E10" s="634"/>
      <c r="F10" s="634"/>
      <c r="G10" s="634"/>
      <c r="H10" s="634"/>
      <c r="I10" s="634"/>
      <c r="J10" s="634"/>
      <c r="K10" s="634"/>
      <c r="L10" s="634"/>
      <c r="M10" s="634"/>
      <c r="N10" s="634"/>
      <c r="O10" s="634"/>
      <c r="P10" s="634"/>
      <c r="Q10" s="635"/>
      <c r="R10" s="636" t="s">
        <v>122</v>
      </c>
      <c r="S10" s="637"/>
      <c r="T10" s="637"/>
      <c r="U10" s="637"/>
      <c r="V10" s="637"/>
      <c r="W10" s="637"/>
      <c r="X10" s="637"/>
      <c r="Y10" s="638"/>
      <c r="Z10" s="639" t="s">
        <v>122</v>
      </c>
      <c r="AA10" s="639"/>
      <c r="AB10" s="639"/>
      <c r="AC10" s="639"/>
      <c r="AD10" s="640" t="s">
        <v>122</v>
      </c>
      <c r="AE10" s="640"/>
      <c r="AF10" s="640"/>
      <c r="AG10" s="640"/>
      <c r="AH10" s="640"/>
      <c r="AI10" s="640"/>
      <c r="AJ10" s="640"/>
      <c r="AK10" s="640"/>
      <c r="AL10" s="641" t="s">
        <v>122</v>
      </c>
      <c r="AM10" s="642"/>
      <c r="AN10" s="642"/>
      <c r="AO10" s="643"/>
      <c r="AP10" s="633" t="s">
        <v>233</v>
      </c>
      <c r="AQ10" s="634"/>
      <c r="AR10" s="634"/>
      <c r="AS10" s="634"/>
      <c r="AT10" s="634"/>
      <c r="AU10" s="634"/>
      <c r="AV10" s="634"/>
      <c r="AW10" s="634"/>
      <c r="AX10" s="634"/>
      <c r="AY10" s="634"/>
      <c r="AZ10" s="634"/>
      <c r="BA10" s="634"/>
      <c r="BB10" s="634"/>
      <c r="BC10" s="634"/>
      <c r="BD10" s="634"/>
      <c r="BE10" s="634"/>
      <c r="BF10" s="635"/>
      <c r="BG10" s="636">
        <v>577883</v>
      </c>
      <c r="BH10" s="637"/>
      <c r="BI10" s="637"/>
      <c r="BJ10" s="637"/>
      <c r="BK10" s="637"/>
      <c r="BL10" s="637"/>
      <c r="BM10" s="637"/>
      <c r="BN10" s="638"/>
      <c r="BO10" s="639">
        <v>2</v>
      </c>
      <c r="BP10" s="639"/>
      <c r="BQ10" s="639"/>
      <c r="BR10" s="639"/>
      <c r="BS10" s="640">
        <v>95630</v>
      </c>
      <c r="BT10" s="640"/>
      <c r="BU10" s="640"/>
      <c r="BV10" s="640"/>
      <c r="BW10" s="640"/>
      <c r="BX10" s="640"/>
      <c r="BY10" s="640"/>
      <c r="BZ10" s="640"/>
      <c r="CA10" s="640"/>
      <c r="CB10" s="644"/>
      <c r="CD10" s="633" t="s">
        <v>234</v>
      </c>
      <c r="CE10" s="634"/>
      <c r="CF10" s="634"/>
      <c r="CG10" s="634"/>
      <c r="CH10" s="634"/>
      <c r="CI10" s="634"/>
      <c r="CJ10" s="634"/>
      <c r="CK10" s="634"/>
      <c r="CL10" s="634"/>
      <c r="CM10" s="634"/>
      <c r="CN10" s="634"/>
      <c r="CO10" s="634"/>
      <c r="CP10" s="634"/>
      <c r="CQ10" s="635"/>
      <c r="CR10" s="636">
        <v>23358</v>
      </c>
      <c r="CS10" s="637"/>
      <c r="CT10" s="637"/>
      <c r="CU10" s="637"/>
      <c r="CV10" s="637"/>
      <c r="CW10" s="637"/>
      <c r="CX10" s="637"/>
      <c r="CY10" s="638"/>
      <c r="CZ10" s="639">
        <v>0</v>
      </c>
      <c r="DA10" s="639"/>
      <c r="DB10" s="639"/>
      <c r="DC10" s="639"/>
      <c r="DD10" s="645" t="s">
        <v>122</v>
      </c>
      <c r="DE10" s="637"/>
      <c r="DF10" s="637"/>
      <c r="DG10" s="637"/>
      <c r="DH10" s="637"/>
      <c r="DI10" s="637"/>
      <c r="DJ10" s="637"/>
      <c r="DK10" s="637"/>
      <c r="DL10" s="637"/>
      <c r="DM10" s="637"/>
      <c r="DN10" s="637"/>
      <c r="DO10" s="637"/>
      <c r="DP10" s="638"/>
      <c r="DQ10" s="645">
        <v>23358</v>
      </c>
      <c r="DR10" s="637"/>
      <c r="DS10" s="637"/>
      <c r="DT10" s="637"/>
      <c r="DU10" s="637"/>
      <c r="DV10" s="637"/>
      <c r="DW10" s="637"/>
      <c r="DX10" s="637"/>
      <c r="DY10" s="637"/>
      <c r="DZ10" s="637"/>
      <c r="EA10" s="637"/>
      <c r="EB10" s="637"/>
      <c r="EC10" s="646"/>
    </row>
    <row r="11" spans="2:143" ht="11.25" customHeight="1" x14ac:dyDescent="0.2">
      <c r="B11" s="633" t="s">
        <v>235</v>
      </c>
      <c r="C11" s="634"/>
      <c r="D11" s="634"/>
      <c r="E11" s="634"/>
      <c r="F11" s="634"/>
      <c r="G11" s="634"/>
      <c r="H11" s="634"/>
      <c r="I11" s="634"/>
      <c r="J11" s="634"/>
      <c r="K11" s="634"/>
      <c r="L11" s="634"/>
      <c r="M11" s="634"/>
      <c r="N11" s="634"/>
      <c r="O11" s="634"/>
      <c r="P11" s="634"/>
      <c r="Q11" s="635"/>
      <c r="R11" s="636">
        <v>5312446</v>
      </c>
      <c r="S11" s="637"/>
      <c r="T11" s="637"/>
      <c r="U11" s="637"/>
      <c r="V11" s="637"/>
      <c r="W11" s="637"/>
      <c r="X11" s="637"/>
      <c r="Y11" s="638"/>
      <c r="Z11" s="641">
        <v>5</v>
      </c>
      <c r="AA11" s="642"/>
      <c r="AB11" s="642"/>
      <c r="AC11" s="648"/>
      <c r="AD11" s="645">
        <v>5312446</v>
      </c>
      <c r="AE11" s="637"/>
      <c r="AF11" s="637"/>
      <c r="AG11" s="637"/>
      <c r="AH11" s="637"/>
      <c r="AI11" s="637"/>
      <c r="AJ11" s="637"/>
      <c r="AK11" s="638"/>
      <c r="AL11" s="641">
        <v>10.199999999999999</v>
      </c>
      <c r="AM11" s="642"/>
      <c r="AN11" s="642"/>
      <c r="AO11" s="643"/>
      <c r="AP11" s="633" t="s">
        <v>236</v>
      </c>
      <c r="AQ11" s="634"/>
      <c r="AR11" s="634"/>
      <c r="AS11" s="634"/>
      <c r="AT11" s="634"/>
      <c r="AU11" s="634"/>
      <c r="AV11" s="634"/>
      <c r="AW11" s="634"/>
      <c r="AX11" s="634"/>
      <c r="AY11" s="634"/>
      <c r="AZ11" s="634"/>
      <c r="BA11" s="634"/>
      <c r="BB11" s="634"/>
      <c r="BC11" s="634"/>
      <c r="BD11" s="634"/>
      <c r="BE11" s="634"/>
      <c r="BF11" s="635"/>
      <c r="BG11" s="636">
        <v>1127008</v>
      </c>
      <c r="BH11" s="637"/>
      <c r="BI11" s="637"/>
      <c r="BJ11" s="637"/>
      <c r="BK11" s="637"/>
      <c r="BL11" s="637"/>
      <c r="BM11" s="637"/>
      <c r="BN11" s="638"/>
      <c r="BO11" s="639">
        <v>3.9</v>
      </c>
      <c r="BP11" s="639"/>
      <c r="BQ11" s="639"/>
      <c r="BR11" s="639"/>
      <c r="BS11" s="640">
        <v>327905</v>
      </c>
      <c r="BT11" s="640"/>
      <c r="BU11" s="640"/>
      <c r="BV11" s="640"/>
      <c r="BW11" s="640"/>
      <c r="BX11" s="640"/>
      <c r="BY11" s="640"/>
      <c r="BZ11" s="640"/>
      <c r="CA11" s="640"/>
      <c r="CB11" s="644"/>
      <c r="CD11" s="633" t="s">
        <v>237</v>
      </c>
      <c r="CE11" s="634"/>
      <c r="CF11" s="634"/>
      <c r="CG11" s="634"/>
      <c r="CH11" s="634"/>
      <c r="CI11" s="634"/>
      <c r="CJ11" s="634"/>
      <c r="CK11" s="634"/>
      <c r="CL11" s="634"/>
      <c r="CM11" s="634"/>
      <c r="CN11" s="634"/>
      <c r="CO11" s="634"/>
      <c r="CP11" s="634"/>
      <c r="CQ11" s="635"/>
      <c r="CR11" s="636">
        <v>212881</v>
      </c>
      <c r="CS11" s="637"/>
      <c r="CT11" s="637"/>
      <c r="CU11" s="637"/>
      <c r="CV11" s="637"/>
      <c r="CW11" s="637"/>
      <c r="CX11" s="637"/>
      <c r="CY11" s="638"/>
      <c r="CZ11" s="639">
        <v>0.2</v>
      </c>
      <c r="DA11" s="639"/>
      <c r="DB11" s="639"/>
      <c r="DC11" s="639"/>
      <c r="DD11" s="645">
        <v>64362</v>
      </c>
      <c r="DE11" s="637"/>
      <c r="DF11" s="637"/>
      <c r="DG11" s="637"/>
      <c r="DH11" s="637"/>
      <c r="DI11" s="637"/>
      <c r="DJ11" s="637"/>
      <c r="DK11" s="637"/>
      <c r="DL11" s="637"/>
      <c r="DM11" s="637"/>
      <c r="DN11" s="637"/>
      <c r="DO11" s="637"/>
      <c r="DP11" s="638"/>
      <c r="DQ11" s="645">
        <v>170505</v>
      </c>
      <c r="DR11" s="637"/>
      <c r="DS11" s="637"/>
      <c r="DT11" s="637"/>
      <c r="DU11" s="637"/>
      <c r="DV11" s="637"/>
      <c r="DW11" s="637"/>
      <c r="DX11" s="637"/>
      <c r="DY11" s="637"/>
      <c r="DZ11" s="637"/>
      <c r="EA11" s="637"/>
      <c r="EB11" s="637"/>
      <c r="EC11" s="646"/>
    </row>
    <row r="12" spans="2:143" ht="11.25" customHeight="1" x14ac:dyDescent="0.2">
      <c r="B12" s="633" t="s">
        <v>238</v>
      </c>
      <c r="C12" s="634"/>
      <c r="D12" s="634"/>
      <c r="E12" s="634"/>
      <c r="F12" s="634"/>
      <c r="G12" s="634"/>
      <c r="H12" s="634"/>
      <c r="I12" s="634"/>
      <c r="J12" s="634"/>
      <c r="K12" s="634"/>
      <c r="L12" s="634"/>
      <c r="M12" s="634"/>
      <c r="N12" s="634"/>
      <c r="O12" s="634"/>
      <c r="P12" s="634"/>
      <c r="Q12" s="635"/>
      <c r="R12" s="636" t="s">
        <v>122</v>
      </c>
      <c r="S12" s="637"/>
      <c r="T12" s="637"/>
      <c r="U12" s="637"/>
      <c r="V12" s="637"/>
      <c r="W12" s="637"/>
      <c r="X12" s="637"/>
      <c r="Y12" s="638"/>
      <c r="Z12" s="639" t="s">
        <v>122</v>
      </c>
      <c r="AA12" s="639"/>
      <c r="AB12" s="639"/>
      <c r="AC12" s="639"/>
      <c r="AD12" s="640" t="s">
        <v>122</v>
      </c>
      <c r="AE12" s="640"/>
      <c r="AF12" s="640"/>
      <c r="AG12" s="640"/>
      <c r="AH12" s="640"/>
      <c r="AI12" s="640"/>
      <c r="AJ12" s="640"/>
      <c r="AK12" s="640"/>
      <c r="AL12" s="641" t="s">
        <v>122</v>
      </c>
      <c r="AM12" s="642"/>
      <c r="AN12" s="642"/>
      <c r="AO12" s="643"/>
      <c r="AP12" s="633" t="s">
        <v>239</v>
      </c>
      <c r="AQ12" s="634"/>
      <c r="AR12" s="634"/>
      <c r="AS12" s="634"/>
      <c r="AT12" s="634"/>
      <c r="AU12" s="634"/>
      <c r="AV12" s="634"/>
      <c r="AW12" s="634"/>
      <c r="AX12" s="634"/>
      <c r="AY12" s="634"/>
      <c r="AZ12" s="634"/>
      <c r="BA12" s="634"/>
      <c r="BB12" s="634"/>
      <c r="BC12" s="634"/>
      <c r="BD12" s="634"/>
      <c r="BE12" s="634"/>
      <c r="BF12" s="635"/>
      <c r="BG12" s="636">
        <v>11629854</v>
      </c>
      <c r="BH12" s="637"/>
      <c r="BI12" s="637"/>
      <c r="BJ12" s="637"/>
      <c r="BK12" s="637"/>
      <c r="BL12" s="637"/>
      <c r="BM12" s="637"/>
      <c r="BN12" s="638"/>
      <c r="BO12" s="639">
        <v>40.200000000000003</v>
      </c>
      <c r="BP12" s="639"/>
      <c r="BQ12" s="639"/>
      <c r="BR12" s="639"/>
      <c r="BS12" s="640" t="s">
        <v>122</v>
      </c>
      <c r="BT12" s="640"/>
      <c r="BU12" s="640"/>
      <c r="BV12" s="640"/>
      <c r="BW12" s="640"/>
      <c r="BX12" s="640"/>
      <c r="BY12" s="640"/>
      <c r="BZ12" s="640"/>
      <c r="CA12" s="640"/>
      <c r="CB12" s="644"/>
      <c r="CD12" s="633" t="s">
        <v>240</v>
      </c>
      <c r="CE12" s="634"/>
      <c r="CF12" s="634"/>
      <c r="CG12" s="634"/>
      <c r="CH12" s="634"/>
      <c r="CI12" s="634"/>
      <c r="CJ12" s="634"/>
      <c r="CK12" s="634"/>
      <c r="CL12" s="634"/>
      <c r="CM12" s="634"/>
      <c r="CN12" s="634"/>
      <c r="CO12" s="634"/>
      <c r="CP12" s="634"/>
      <c r="CQ12" s="635"/>
      <c r="CR12" s="636">
        <v>216816</v>
      </c>
      <c r="CS12" s="637"/>
      <c r="CT12" s="637"/>
      <c r="CU12" s="637"/>
      <c r="CV12" s="637"/>
      <c r="CW12" s="637"/>
      <c r="CX12" s="637"/>
      <c r="CY12" s="638"/>
      <c r="CZ12" s="639">
        <v>0.2</v>
      </c>
      <c r="DA12" s="639"/>
      <c r="DB12" s="639"/>
      <c r="DC12" s="639"/>
      <c r="DD12" s="645" t="s">
        <v>122</v>
      </c>
      <c r="DE12" s="637"/>
      <c r="DF12" s="637"/>
      <c r="DG12" s="637"/>
      <c r="DH12" s="637"/>
      <c r="DI12" s="637"/>
      <c r="DJ12" s="637"/>
      <c r="DK12" s="637"/>
      <c r="DL12" s="637"/>
      <c r="DM12" s="637"/>
      <c r="DN12" s="637"/>
      <c r="DO12" s="637"/>
      <c r="DP12" s="638"/>
      <c r="DQ12" s="645">
        <v>184628</v>
      </c>
      <c r="DR12" s="637"/>
      <c r="DS12" s="637"/>
      <c r="DT12" s="637"/>
      <c r="DU12" s="637"/>
      <c r="DV12" s="637"/>
      <c r="DW12" s="637"/>
      <c r="DX12" s="637"/>
      <c r="DY12" s="637"/>
      <c r="DZ12" s="637"/>
      <c r="EA12" s="637"/>
      <c r="EB12" s="637"/>
      <c r="EC12" s="646"/>
    </row>
    <row r="13" spans="2:143" ht="11.25" customHeight="1" x14ac:dyDescent="0.2">
      <c r="B13" s="633" t="s">
        <v>241</v>
      </c>
      <c r="C13" s="634"/>
      <c r="D13" s="634"/>
      <c r="E13" s="634"/>
      <c r="F13" s="634"/>
      <c r="G13" s="634"/>
      <c r="H13" s="634"/>
      <c r="I13" s="634"/>
      <c r="J13" s="634"/>
      <c r="K13" s="634"/>
      <c r="L13" s="634"/>
      <c r="M13" s="634"/>
      <c r="N13" s="634"/>
      <c r="O13" s="634"/>
      <c r="P13" s="634"/>
      <c r="Q13" s="635"/>
      <c r="R13" s="636" t="s">
        <v>122</v>
      </c>
      <c r="S13" s="637"/>
      <c r="T13" s="637"/>
      <c r="U13" s="637"/>
      <c r="V13" s="637"/>
      <c r="W13" s="637"/>
      <c r="X13" s="637"/>
      <c r="Y13" s="638"/>
      <c r="Z13" s="639" t="s">
        <v>122</v>
      </c>
      <c r="AA13" s="639"/>
      <c r="AB13" s="639"/>
      <c r="AC13" s="639"/>
      <c r="AD13" s="640" t="s">
        <v>122</v>
      </c>
      <c r="AE13" s="640"/>
      <c r="AF13" s="640"/>
      <c r="AG13" s="640"/>
      <c r="AH13" s="640"/>
      <c r="AI13" s="640"/>
      <c r="AJ13" s="640"/>
      <c r="AK13" s="640"/>
      <c r="AL13" s="641" t="s">
        <v>122</v>
      </c>
      <c r="AM13" s="642"/>
      <c r="AN13" s="642"/>
      <c r="AO13" s="643"/>
      <c r="AP13" s="633" t="s">
        <v>242</v>
      </c>
      <c r="AQ13" s="634"/>
      <c r="AR13" s="634"/>
      <c r="AS13" s="634"/>
      <c r="AT13" s="634"/>
      <c r="AU13" s="634"/>
      <c r="AV13" s="634"/>
      <c r="AW13" s="634"/>
      <c r="AX13" s="634"/>
      <c r="AY13" s="634"/>
      <c r="AZ13" s="634"/>
      <c r="BA13" s="634"/>
      <c r="BB13" s="634"/>
      <c r="BC13" s="634"/>
      <c r="BD13" s="634"/>
      <c r="BE13" s="634"/>
      <c r="BF13" s="635"/>
      <c r="BG13" s="636">
        <v>11333438</v>
      </c>
      <c r="BH13" s="637"/>
      <c r="BI13" s="637"/>
      <c r="BJ13" s="637"/>
      <c r="BK13" s="637"/>
      <c r="BL13" s="637"/>
      <c r="BM13" s="637"/>
      <c r="BN13" s="638"/>
      <c r="BO13" s="639">
        <v>39.200000000000003</v>
      </c>
      <c r="BP13" s="639"/>
      <c r="BQ13" s="639"/>
      <c r="BR13" s="639"/>
      <c r="BS13" s="640" t="s">
        <v>122</v>
      </c>
      <c r="BT13" s="640"/>
      <c r="BU13" s="640"/>
      <c r="BV13" s="640"/>
      <c r="BW13" s="640"/>
      <c r="BX13" s="640"/>
      <c r="BY13" s="640"/>
      <c r="BZ13" s="640"/>
      <c r="CA13" s="640"/>
      <c r="CB13" s="644"/>
      <c r="CD13" s="633" t="s">
        <v>243</v>
      </c>
      <c r="CE13" s="634"/>
      <c r="CF13" s="634"/>
      <c r="CG13" s="634"/>
      <c r="CH13" s="634"/>
      <c r="CI13" s="634"/>
      <c r="CJ13" s="634"/>
      <c r="CK13" s="634"/>
      <c r="CL13" s="634"/>
      <c r="CM13" s="634"/>
      <c r="CN13" s="634"/>
      <c r="CO13" s="634"/>
      <c r="CP13" s="634"/>
      <c r="CQ13" s="635"/>
      <c r="CR13" s="636">
        <v>8366920</v>
      </c>
      <c r="CS13" s="637"/>
      <c r="CT13" s="637"/>
      <c r="CU13" s="637"/>
      <c r="CV13" s="637"/>
      <c r="CW13" s="637"/>
      <c r="CX13" s="637"/>
      <c r="CY13" s="638"/>
      <c r="CZ13" s="639">
        <v>7.9</v>
      </c>
      <c r="DA13" s="639"/>
      <c r="DB13" s="639"/>
      <c r="DC13" s="639"/>
      <c r="DD13" s="645">
        <v>4816028</v>
      </c>
      <c r="DE13" s="637"/>
      <c r="DF13" s="637"/>
      <c r="DG13" s="637"/>
      <c r="DH13" s="637"/>
      <c r="DI13" s="637"/>
      <c r="DJ13" s="637"/>
      <c r="DK13" s="637"/>
      <c r="DL13" s="637"/>
      <c r="DM13" s="637"/>
      <c r="DN13" s="637"/>
      <c r="DO13" s="637"/>
      <c r="DP13" s="638"/>
      <c r="DQ13" s="645">
        <v>4457459</v>
      </c>
      <c r="DR13" s="637"/>
      <c r="DS13" s="637"/>
      <c r="DT13" s="637"/>
      <c r="DU13" s="637"/>
      <c r="DV13" s="637"/>
      <c r="DW13" s="637"/>
      <c r="DX13" s="637"/>
      <c r="DY13" s="637"/>
      <c r="DZ13" s="637"/>
      <c r="EA13" s="637"/>
      <c r="EB13" s="637"/>
      <c r="EC13" s="646"/>
    </row>
    <row r="14" spans="2:143" ht="11.25" customHeight="1" x14ac:dyDescent="0.2">
      <c r="B14" s="633" t="s">
        <v>244</v>
      </c>
      <c r="C14" s="634"/>
      <c r="D14" s="634"/>
      <c r="E14" s="634"/>
      <c r="F14" s="634"/>
      <c r="G14" s="634"/>
      <c r="H14" s="634"/>
      <c r="I14" s="634"/>
      <c r="J14" s="634"/>
      <c r="K14" s="634"/>
      <c r="L14" s="634"/>
      <c r="M14" s="634"/>
      <c r="N14" s="634"/>
      <c r="O14" s="634"/>
      <c r="P14" s="634"/>
      <c r="Q14" s="635"/>
      <c r="R14" s="636" t="s">
        <v>122</v>
      </c>
      <c r="S14" s="637"/>
      <c r="T14" s="637"/>
      <c r="U14" s="637"/>
      <c r="V14" s="637"/>
      <c r="W14" s="637"/>
      <c r="X14" s="637"/>
      <c r="Y14" s="638"/>
      <c r="Z14" s="639" t="s">
        <v>122</v>
      </c>
      <c r="AA14" s="639"/>
      <c r="AB14" s="639"/>
      <c r="AC14" s="639"/>
      <c r="AD14" s="640" t="s">
        <v>122</v>
      </c>
      <c r="AE14" s="640"/>
      <c r="AF14" s="640"/>
      <c r="AG14" s="640"/>
      <c r="AH14" s="640"/>
      <c r="AI14" s="640"/>
      <c r="AJ14" s="640"/>
      <c r="AK14" s="640"/>
      <c r="AL14" s="641" t="s">
        <v>122</v>
      </c>
      <c r="AM14" s="642"/>
      <c r="AN14" s="642"/>
      <c r="AO14" s="643"/>
      <c r="AP14" s="633" t="s">
        <v>245</v>
      </c>
      <c r="AQ14" s="634"/>
      <c r="AR14" s="634"/>
      <c r="AS14" s="634"/>
      <c r="AT14" s="634"/>
      <c r="AU14" s="634"/>
      <c r="AV14" s="634"/>
      <c r="AW14" s="634"/>
      <c r="AX14" s="634"/>
      <c r="AY14" s="634"/>
      <c r="AZ14" s="634"/>
      <c r="BA14" s="634"/>
      <c r="BB14" s="634"/>
      <c r="BC14" s="634"/>
      <c r="BD14" s="634"/>
      <c r="BE14" s="634"/>
      <c r="BF14" s="635"/>
      <c r="BG14" s="636">
        <v>379734</v>
      </c>
      <c r="BH14" s="637"/>
      <c r="BI14" s="637"/>
      <c r="BJ14" s="637"/>
      <c r="BK14" s="637"/>
      <c r="BL14" s="637"/>
      <c r="BM14" s="637"/>
      <c r="BN14" s="638"/>
      <c r="BO14" s="639">
        <v>1.3</v>
      </c>
      <c r="BP14" s="639"/>
      <c r="BQ14" s="639"/>
      <c r="BR14" s="639"/>
      <c r="BS14" s="640" t="s">
        <v>122</v>
      </c>
      <c r="BT14" s="640"/>
      <c r="BU14" s="640"/>
      <c r="BV14" s="640"/>
      <c r="BW14" s="640"/>
      <c r="BX14" s="640"/>
      <c r="BY14" s="640"/>
      <c r="BZ14" s="640"/>
      <c r="CA14" s="640"/>
      <c r="CB14" s="644"/>
      <c r="CD14" s="633" t="s">
        <v>246</v>
      </c>
      <c r="CE14" s="634"/>
      <c r="CF14" s="634"/>
      <c r="CG14" s="634"/>
      <c r="CH14" s="634"/>
      <c r="CI14" s="634"/>
      <c r="CJ14" s="634"/>
      <c r="CK14" s="634"/>
      <c r="CL14" s="634"/>
      <c r="CM14" s="634"/>
      <c r="CN14" s="634"/>
      <c r="CO14" s="634"/>
      <c r="CP14" s="634"/>
      <c r="CQ14" s="635"/>
      <c r="CR14" s="636">
        <v>3072744</v>
      </c>
      <c r="CS14" s="637"/>
      <c r="CT14" s="637"/>
      <c r="CU14" s="637"/>
      <c r="CV14" s="637"/>
      <c r="CW14" s="637"/>
      <c r="CX14" s="637"/>
      <c r="CY14" s="638"/>
      <c r="CZ14" s="639">
        <v>2.9</v>
      </c>
      <c r="DA14" s="639"/>
      <c r="DB14" s="639"/>
      <c r="DC14" s="639"/>
      <c r="DD14" s="645" t="s">
        <v>122</v>
      </c>
      <c r="DE14" s="637"/>
      <c r="DF14" s="637"/>
      <c r="DG14" s="637"/>
      <c r="DH14" s="637"/>
      <c r="DI14" s="637"/>
      <c r="DJ14" s="637"/>
      <c r="DK14" s="637"/>
      <c r="DL14" s="637"/>
      <c r="DM14" s="637"/>
      <c r="DN14" s="637"/>
      <c r="DO14" s="637"/>
      <c r="DP14" s="638"/>
      <c r="DQ14" s="645">
        <v>3046716</v>
      </c>
      <c r="DR14" s="637"/>
      <c r="DS14" s="637"/>
      <c r="DT14" s="637"/>
      <c r="DU14" s="637"/>
      <c r="DV14" s="637"/>
      <c r="DW14" s="637"/>
      <c r="DX14" s="637"/>
      <c r="DY14" s="637"/>
      <c r="DZ14" s="637"/>
      <c r="EA14" s="637"/>
      <c r="EB14" s="637"/>
      <c r="EC14" s="646"/>
    </row>
    <row r="15" spans="2:143" ht="11.25" customHeight="1" x14ac:dyDescent="0.2">
      <c r="B15" s="633" t="s">
        <v>247</v>
      </c>
      <c r="C15" s="634"/>
      <c r="D15" s="634"/>
      <c r="E15" s="634"/>
      <c r="F15" s="634"/>
      <c r="G15" s="634"/>
      <c r="H15" s="634"/>
      <c r="I15" s="634"/>
      <c r="J15" s="634"/>
      <c r="K15" s="634"/>
      <c r="L15" s="634"/>
      <c r="M15" s="634"/>
      <c r="N15" s="634"/>
      <c r="O15" s="634"/>
      <c r="P15" s="634"/>
      <c r="Q15" s="635"/>
      <c r="R15" s="636">
        <v>94587</v>
      </c>
      <c r="S15" s="637"/>
      <c r="T15" s="637"/>
      <c r="U15" s="637"/>
      <c r="V15" s="637"/>
      <c r="W15" s="637"/>
      <c r="X15" s="637"/>
      <c r="Y15" s="638"/>
      <c r="Z15" s="639">
        <v>0.1</v>
      </c>
      <c r="AA15" s="639"/>
      <c r="AB15" s="639"/>
      <c r="AC15" s="639"/>
      <c r="AD15" s="640">
        <v>94587</v>
      </c>
      <c r="AE15" s="640"/>
      <c r="AF15" s="640"/>
      <c r="AG15" s="640"/>
      <c r="AH15" s="640"/>
      <c r="AI15" s="640"/>
      <c r="AJ15" s="640"/>
      <c r="AK15" s="640"/>
      <c r="AL15" s="641">
        <v>0.2</v>
      </c>
      <c r="AM15" s="642"/>
      <c r="AN15" s="642"/>
      <c r="AO15" s="643"/>
      <c r="AP15" s="633" t="s">
        <v>248</v>
      </c>
      <c r="AQ15" s="634"/>
      <c r="AR15" s="634"/>
      <c r="AS15" s="634"/>
      <c r="AT15" s="634"/>
      <c r="AU15" s="634"/>
      <c r="AV15" s="634"/>
      <c r="AW15" s="634"/>
      <c r="AX15" s="634"/>
      <c r="AY15" s="634"/>
      <c r="AZ15" s="634"/>
      <c r="BA15" s="634"/>
      <c r="BB15" s="634"/>
      <c r="BC15" s="634"/>
      <c r="BD15" s="634"/>
      <c r="BE15" s="634"/>
      <c r="BF15" s="635"/>
      <c r="BG15" s="636">
        <v>1709428</v>
      </c>
      <c r="BH15" s="637"/>
      <c r="BI15" s="637"/>
      <c r="BJ15" s="637"/>
      <c r="BK15" s="637"/>
      <c r="BL15" s="637"/>
      <c r="BM15" s="637"/>
      <c r="BN15" s="638"/>
      <c r="BO15" s="639">
        <v>5.9</v>
      </c>
      <c r="BP15" s="639"/>
      <c r="BQ15" s="639"/>
      <c r="BR15" s="639"/>
      <c r="BS15" s="640" t="s">
        <v>122</v>
      </c>
      <c r="BT15" s="640"/>
      <c r="BU15" s="640"/>
      <c r="BV15" s="640"/>
      <c r="BW15" s="640"/>
      <c r="BX15" s="640"/>
      <c r="BY15" s="640"/>
      <c r="BZ15" s="640"/>
      <c r="CA15" s="640"/>
      <c r="CB15" s="644"/>
      <c r="CD15" s="633" t="s">
        <v>249</v>
      </c>
      <c r="CE15" s="634"/>
      <c r="CF15" s="634"/>
      <c r="CG15" s="634"/>
      <c r="CH15" s="634"/>
      <c r="CI15" s="634"/>
      <c r="CJ15" s="634"/>
      <c r="CK15" s="634"/>
      <c r="CL15" s="634"/>
      <c r="CM15" s="634"/>
      <c r="CN15" s="634"/>
      <c r="CO15" s="634"/>
      <c r="CP15" s="634"/>
      <c r="CQ15" s="635"/>
      <c r="CR15" s="636">
        <v>12861790</v>
      </c>
      <c r="CS15" s="637"/>
      <c r="CT15" s="637"/>
      <c r="CU15" s="637"/>
      <c r="CV15" s="637"/>
      <c r="CW15" s="637"/>
      <c r="CX15" s="637"/>
      <c r="CY15" s="638"/>
      <c r="CZ15" s="639">
        <v>12.2</v>
      </c>
      <c r="DA15" s="639"/>
      <c r="DB15" s="639"/>
      <c r="DC15" s="639"/>
      <c r="DD15" s="645">
        <v>5520505</v>
      </c>
      <c r="DE15" s="637"/>
      <c r="DF15" s="637"/>
      <c r="DG15" s="637"/>
      <c r="DH15" s="637"/>
      <c r="DI15" s="637"/>
      <c r="DJ15" s="637"/>
      <c r="DK15" s="637"/>
      <c r="DL15" s="637"/>
      <c r="DM15" s="637"/>
      <c r="DN15" s="637"/>
      <c r="DO15" s="637"/>
      <c r="DP15" s="638"/>
      <c r="DQ15" s="645">
        <v>6434154</v>
      </c>
      <c r="DR15" s="637"/>
      <c r="DS15" s="637"/>
      <c r="DT15" s="637"/>
      <c r="DU15" s="637"/>
      <c r="DV15" s="637"/>
      <c r="DW15" s="637"/>
      <c r="DX15" s="637"/>
      <c r="DY15" s="637"/>
      <c r="DZ15" s="637"/>
      <c r="EA15" s="637"/>
      <c r="EB15" s="637"/>
      <c r="EC15" s="646"/>
    </row>
    <row r="16" spans="2:143" ht="11.25" customHeight="1" x14ac:dyDescent="0.2">
      <c r="B16" s="633" t="s">
        <v>250</v>
      </c>
      <c r="C16" s="634"/>
      <c r="D16" s="634"/>
      <c r="E16" s="634"/>
      <c r="F16" s="634"/>
      <c r="G16" s="634"/>
      <c r="H16" s="634"/>
      <c r="I16" s="634"/>
      <c r="J16" s="634"/>
      <c r="K16" s="634"/>
      <c r="L16" s="634"/>
      <c r="M16" s="634"/>
      <c r="N16" s="634"/>
      <c r="O16" s="634"/>
      <c r="P16" s="634"/>
      <c r="Q16" s="635"/>
      <c r="R16" s="636">
        <v>511159</v>
      </c>
      <c r="S16" s="637"/>
      <c r="T16" s="637"/>
      <c r="U16" s="637"/>
      <c r="V16" s="637"/>
      <c r="W16" s="637"/>
      <c r="X16" s="637"/>
      <c r="Y16" s="638"/>
      <c r="Z16" s="639">
        <v>0.5</v>
      </c>
      <c r="AA16" s="639"/>
      <c r="AB16" s="639"/>
      <c r="AC16" s="639"/>
      <c r="AD16" s="640">
        <v>511159</v>
      </c>
      <c r="AE16" s="640"/>
      <c r="AF16" s="640"/>
      <c r="AG16" s="640"/>
      <c r="AH16" s="640"/>
      <c r="AI16" s="640"/>
      <c r="AJ16" s="640"/>
      <c r="AK16" s="640"/>
      <c r="AL16" s="641">
        <v>1</v>
      </c>
      <c r="AM16" s="642"/>
      <c r="AN16" s="642"/>
      <c r="AO16" s="643"/>
      <c r="AP16" s="633" t="s">
        <v>251</v>
      </c>
      <c r="AQ16" s="634"/>
      <c r="AR16" s="634"/>
      <c r="AS16" s="634"/>
      <c r="AT16" s="634"/>
      <c r="AU16" s="634"/>
      <c r="AV16" s="634"/>
      <c r="AW16" s="634"/>
      <c r="AX16" s="634"/>
      <c r="AY16" s="634"/>
      <c r="AZ16" s="634"/>
      <c r="BA16" s="634"/>
      <c r="BB16" s="634"/>
      <c r="BC16" s="634"/>
      <c r="BD16" s="634"/>
      <c r="BE16" s="634"/>
      <c r="BF16" s="635"/>
      <c r="BG16" s="636" t="s">
        <v>122</v>
      </c>
      <c r="BH16" s="637"/>
      <c r="BI16" s="637"/>
      <c r="BJ16" s="637"/>
      <c r="BK16" s="637"/>
      <c r="BL16" s="637"/>
      <c r="BM16" s="637"/>
      <c r="BN16" s="638"/>
      <c r="BO16" s="639" t="s">
        <v>122</v>
      </c>
      <c r="BP16" s="639"/>
      <c r="BQ16" s="639"/>
      <c r="BR16" s="639"/>
      <c r="BS16" s="640" t="s">
        <v>122</v>
      </c>
      <c r="BT16" s="640"/>
      <c r="BU16" s="640"/>
      <c r="BV16" s="640"/>
      <c r="BW16" s="640"/>
      <c r="BX16" s="640"/>
      <c r="BY16" s="640"/>
      <c r="BZ16" s="640"/>
      <c r="CA16" s="640"/>
      <c r="CB16" s="644"/>
      <c r="CD16" s="633" t="s">
        <v>252</v>
      </c>
      <c r="CE16" s="634"/>
      <c r="CF16" s="634"/>
      <c r="CG16" s="634"/>
      <c r="CH16" s="634"/>
      <c r="CI16" s="634"/>
      <c r="CJ16" s="634"/>
      <c r="CK16" s="634"/>
      <c r="CL16" s="634"/>
      <c r="CM16" s="634"/>
      <c r="CN16" s="634"/>
      <c r="CO16" s="634"/>
      <c r="CP16" s="634"/>
      <c r="CQ16" s="635"/>
      <c r="CR16" s="636" t="s">
        <v>122</v>
      </c>
      <c r="CS16" s="637"/>
      <c r="CT16" s="637"/>
      <c r="CU16" s="637"/>
      <c r="CV16" s="637"/>
      <c r="CW16" s="637"/>
      <c r="CX16" s="637"/>
      <c r="CY16" s="638"/>
      <c r="CZ16" s="639" t="s">
        <v>122</v>
      </c>
      <c r="DA16" s="639"/>
      <c r="DB16" s="639"/>
      <c r="DC16" s="639"/>
      <c r="DD16" s="645" t="s">
        <v>122</v>
      </c>
      <c r="DE16" s="637"/>
      <c r="DF16" s="637"/>
      <c r="DG16" s="637"/>
      <c r="DH16" s="637"/>
      <c r="DI16" s="637"/>
      <c r="DJ16" s="637"/>
      <c r="DK16" s="637"/>
      <c r="DL16" s="637"/>
      <c r="DM16" s="637"/>
      <c r="DN16" s="637"/>
      <c r="DO16" s="637"/>
      <c r="DP16" s="638"/>
      <c r="DQ16" s="645" t="s">
        <v>122</v>
      </c>
      <c r="DR16" s="637"/>
      <c r="DS16" s="637"/>
      <c r="DT16" s="637"/>
      <c r="DU16" s="637"/>
      <c r="DV16" s="637"/>
      <c r="DW16" s="637"/>
      <c r="DX16" s="637"/>
      <c r="DY16" s="637"/>
      <c r="DZ16" s="637"/>
      <c r="EA16" s="637"/>
      <c r="EB16" s="637"/>
      <c r="EC16" s="646"/>
    </row>
    <row r="17" spans="2:133" ht="11.25" customHeight="1" x14ac:dyDescent="0.2">
      <c r="B17" s="633" t="s">
        <v>253</v>
      </c>
      <c r="C17" s="634"/>
      <c r="D17" s="634"/>
      <c r="E17" s="634"/>
      <c r="F17" s="634"/>
      <c r="G17" s="634"/>
      <c r="H17" s="634"/>
      <c r="I17" s="634"/>
      <c r="J17" s="634"/>
      <c r="K17" s="634"/>
      <c r="L17" s="634"/>
      <c r="M17" s="634"/>
      <c r="N17" s="634"/>
      <c r="O17" s="634"/>
      <c r="P17" s="634"/>
      <c r="Q17" s="635"/>
      <c r="R17" s="636">
        <v>1136063</v>
      </c>
      <c r="S17" s="637"/>
      <c r="T17" s="637"/>
      <c r="U17" s="637"/>
      <c r="V17" s="637"/>
      <c r="W17" s="637"/>
      <c r="X17" s="637"/>
      <c r="Y17" s="638"/>
      <c r="Z17" s="639">
        <v>1.1000000000000001</v>
      </c>
      <c r="AA17" s="639"/>
      <c r="AB17" s="639"/>
      <c r="AC17" s="639"/>
      <c r="AD17" s="640">
        <v>1136063</v>
      </c>
      <c r="AE17" s="640"/>
      <c r="AF17" s="640"/>
      <c r="AG17" s="640"/>
      <c r="AH17" s="640"/>
      <c r="AI17" s="640"/>
      <c r="AJ17" s="640"/>
      <c r="AK17" s="640"/>
      <c r="AL17" s="641">
        <v>2.2000000000000002</v>
      </c>
      <c r="AM17" s="642"/>
      <c r="AN17" s="642"/>
      <c r="AO17" s="643"/>
      <c r="AP17" s="633" t="s">
        <v>254</v>
      </c>
      <c r="AQ17" s="634"/>
      <c r="AR17" s="634"/>
      <c r="AS17" s="634"/>
      <c r="AT17" s="634"/>
      <c r="AU17" s="634"/>
      <c r="AV17" s="634"/>
      <c r="AW17" s="634"/>
      <c r="AX17" s="634"/>
      <c r="AY17" s="634"/>
      <c r="AZ17" s="634"/>
      <c r="BA17" s="634"/>
      <c r="BB17" s="634"/>
      <c r="BC17" s="634"/>
      <c r="BD17" s="634"/>
      <c r="BE17" s="634"/>
      <c r="BF17" s="635"/>
      <c r="BG17" s="636" t="s">
        <v>122</v>
      </c>
      <c r="BH17" s="637"/>
      <c r="BI17" s="637"/>
      <c r="BJ17" s="637"/>
      <c r="BK17" s="637"/>
      <c r="BL17" s="637"/>
      <c r="BM17" s="637"/>
      <c r="BN17" s="638"/>
      <c r="BO17" s="639" t="s">
        <v>122</v>
      </c>
      <c r="BP17" s="639"/>
      <c r="BQ17" s="639"/>
      <c r="BR17" s="639"/>
      <c r="BS17" s="640" t="s">
        <v>122</v>
      </c>
      <c r="BT17" s="640"/>
      <c r="BU17" s="640"/>
      <c r="BV17" s="640"/>
      <c r="BW17" s="640"/>
      <c r="BX17" s="640"/>
      <c r="BY17" s="640"/>
      <c r="BZ17" s="640"/>
      <c r="CA17" s="640"/>
      <c r="CB17" s="644"/>
      <c r="CD17" s="633" t="s">
        <v>255</v>
      </c>
      <c r="CE17" s="634"/>
      <c r="CF17" s="634"/>
      <c r="CG17" s="634"/>
      <c r="CH17" s="634"/>
      <c r="CI17" s="634"/>
      <c r="CJ17" s="634"/>
      <c r="CK17" s="634"/>
      <c r="CL17" s="634"/>
      <c r="CM17" s="634"/>
      <c r="CN17" s="634"/>
      <c r="CO17" s="634"/>
      <c r="CP17" s="634"/>
      <c r="CQ17" s="635"/>
      <c r="CR17" s="636">
        <v>5443476</v>
      </c>
      <c r="CS17" s="637"/>
      <c r="CT17" s="637"/>
      <c r="CU17" s="637"/>
      <c r="CV17" s="637"/>
      <c r="CW17" s="637"/>
      <c r="CX17" s="637"/>
      <c r="CY17" s="638"/>
      <c r="CZ17" s="639">
        <v>5.2</v>
      </c>
      <c r="DA17" s="639"/>
      <c r="DB17" s="639"/>
      <c r="DC17" s="639"/>
      <c r="DD17" s="645" t="s">
        <v>122</v>
      </c>
      <c r="DE17" s="637"/>
      <c r="DF17" s="637"/>
      <c r="DG17" s="637"/>
      <c r="DH17" s="637"/>
      <c r="DI17" s="637"/>
      <c r="DJ17" s="637"/>
      <c r="DK17" s="637"/>
      <c r="DL17" s="637"/>
      <c r="DM17" s="637"/>
      <c r="DN17" s="637"/>
      <c r="DO17" s="637"/>
      <c r="DP17" s="638"/>
      <c r="DQ17" s="645">
        <v>5430969</v>
      </c>
      <c r="DR17" s="637"/>
      <c r="DS17" s="637"/>
      <c r="DT17" s="637"/>
      <c r="DU17" s="637"/>
      <c r="DV17" s="637"/>
      <c r="DW17" s="637"/>
      <c r="DX17" s="637"/>
      <c r="DY17" s="637"/>
      <c r="DZ17" s="637"/>
      <c r="EA17" s="637"/>
      <c r="EB17" s="637"/>
      <c r="EC17" s="646"/>
    </row>
    <row r="18" spans="2:133" ht="11.25" customHeight="1" x14ac:dyDescent="0.2">
      <c r="B18" s="633" t="s">
        <v>256</v>
      </c>
      <c r="C18" s="634"/>
      <c r="D18" s="634"/>
      <c r="E18" s="634"/>
      <c r="F18" s="634"/>
      <c r="G18" s="634"/>
      <c r="H18" s="634"/>
      <c r="I18" s="634"/>
      <c r="J18" s="634"/>
      <c r="K18" s="634"/>
      <c r="L18" s="634"/>
      <c r="M18" s="634"/>
      <c r="N18" s="634"/>
      <c r="O18" s="634"/>
      <c r="P18" s="634"/>
      <c r="Q18" s="635"/>
      <c r="R18" s="636">
        <v>195265</v>
      </c>
      <c r="S18" s="637"/>
      <c r="T18" s="637"/>
      <c r="U18" s="637"/>
      <c r="V18" s="637"/>
      <c r="W18" s="637"/>
      <c r="X18" s="637"/>
      <c r="Y18" s="638"/>
      <c r="Z18" s="639">
        <v>0.2</v>
      </c>
      <c r="AA18" s="639"/>
      <c r="AB18" s="639"/>
      <c r="AC18" s="639"/>
      <c r="AD18" s="640">
        <v>195265</v>
      </c>
      <c r="AE18" s="640"/>
      <c r="AF18" s="640"/>
      <c r="AG18" s="640"/>
      <c r="AH18" s="640"/>
      <c r="AI18" s="640"/>
      <c r="AJ18" s="640"/>
      <c r="AK18" s="640"/>
      <c r="AL18" s="641">
        <v>0.4</v>
      </c>
      <c r="AM18" s="642"/>
      <c r="AN18" s="642"/>
      <c r="AO18" s="643"/>
      <c r="AP18" s="633" t="s">
        <v>257</v>
      </c>
      <c r="AQ18" s="634"/>
      <c r="AR18" s="634"/>
      <c r="AS18" s="634"/>
      <c r="AT18" s="634"/>
      <c r="AU18" s="634"/>
      <c r="AV18" s="634"/>
      <c r="AW18" s="634"/>
      <c r="AX18" s="634"/>
      <c r="AY18" s="634"/>
      <c r="AZ18" s="634"/>
      <c r="BA18" s="634"/>
      <c r="BB18" s="634"/>
      <c r="BC18" s="634"/>
      <c r="BD18" s="634"/>
      <c r="BE18" s="634"/>
      <c r="BF18" s="635"/>
      <c r="BG18" s="636" t="s">
        <v>122</v>
      </c>
      <c r="BH18" s="637"/>
      <c r="BI18" s="637"/>
      <c r="BJ18" s="637"/>
      <c r="BK18" s="637"/>
      <c r="BL18" s="637"/>
      <c r="BM18" s="637"/>
      <c r="BN18" s="638"/>
      <c r="BO18" s="639" t="s">
        <v>122</v>
      </c>
      <c r="BP18" s="639"/>
      <c r="BQ18" s="639"/>
      <c r="BR18" s="639"/>
      <c r="BS18" s="640" t="s">
        <v>122</v>
      </c>
      <c r="BT18" s="640"/>
      <c r="BU18" s="640"/>
      <c r="BV18" s="640"/>
      <c r="BW18" s="640"/>
      <c r="BX18" s="640"/>
      <c r="BY18" s="640"/>
      <c r="BZ18" s="640"/>
      <c r="CA18" s="640"/>
      <c r="CB18" s="644"/>
      <c r="CD18" s="633" t="s">
        <v>258</v>
      </c>
      <c r="CE18" s="634"/>
      <c r="CF18" s="634"/>
      <c r="CG18" s="634"/>
      <c r="CH18" s="634"/>
      <c r="CI18" s="634"/>
      <c r="CJ18" s="634"/>
      <c r="CK18" s="634"/>
      <c r="CL18" s="634"/>
      <c r="CM18" s="634"/>
      <c r="CN18" s="634"/>
      <c r="CO18" s="634"/>
      <c r="CP18" s="634"/>
      <c r="CQ18" s="635"/>
      <c r="CR18" s="636" t="s">
        <v>122</v>
      </c>
      <c r="CS18" s="637"/>
      <c r="CT18" s="637"/>
      <c r="CU18" s="637"/>
      <c r="CV18" s="637"/>
      <c r="CW18" s="637"/>
      <c r="CX18" s="637"/>
      <c r="CY18" s="638"/>
      <c r="CZ18" s="639" t="s">
        <v>122</v>
      </c>
      <c r="DA18" s="639"/>
      <c r="DB18" s="639"/>
      <c r="DC18" s="639"/>
      <c r="DD18" s="645" t="s">
        <v>122</v>
      </c>
      <c r="DE18" s="637"/>
      <c r="DF18" s="637"/>
      <c r="DG18" s="637"/>
      <c r="DH18" s="637"/>
      <c r="DI18" s="637"/>
      <c r="DJ18" s="637"/>
      <c r="DK18" s="637"/>
      <c r="DL18" s="637"/>
      <c r="DM18" s="637"/>
      <c r="DN18" s="637"/>
      <c r="DO18" s="637"/>
      <c r="DP18" s="638"/>
      <c r="DQ18" s="645" t="s">
        <v>122</v>
      </c>
      <c r="DR18" s="637"/>
      <c r="DS18" s="637"/>
      <c r="DT18" s="637"/>
      <c r="DU18" s="637"/>
      <c r="DV18" s="637"/>
      <c r="DW18" s="637"/>
      <c r="DX18" s="637"/>
      <c r="DY18" s="637"/>
      <c r="DZ18" s="637"/>
      <c r="EA18" s="637"/>
      <c r="EB18" s="637"/>
      <c r="EC18" s="646"/>
    </row>
    <row r="19" spans="2:133" ht="11.25" customHeight="1" x14ac:dyDescent="0.2">
      <c r="B19" s="633" t="s">
        <v>259</v>
      </c>
      <c r="C19" s="634"/>
      <c r="D19" s="634"/>
      <c r="E19" s="634"/>
      <c r="F19" s="634"/>
      <c r="G19" s="634"/>
      <c r="H19" s="634"/>
      <c r="I19" s="634"/>
      <c r="J19" s="634"/>
      <c r="K19" s="634"/>
      <c r="L19" s="634"/>
      <c r="M19" s="634"/>
      <c r="N19" s="634"/>
      <c r="O19" s="634"/>
      <c r="P19" s="634"/>
      <c r="Q19" s="635"/>
      <c r="R19" s="636">
        <v>935793</v>
      </c>
      <c r="S19" s="637"/>
      <c r="T19" s="637"/>
      <c r="U19" s="637"/>
      <c r="V19" s="637"/>
      <c r="W19" s="637"/>
      <c r="X19" s="637"/>
      <c r="Y19" s="638"/>
      <c r="Z19" s="639">
        <v>0.9</v>
      </c>
      <c r="AA19" s="639"/>
      <c r="AB19" s="639"/>
      <c r="AC19" s="639"/>
      <c r="AD19" s="640">
        <v>935793</v>
      </c>
      <c r="AE19" s="640"/>
      <c r="AF19" s="640"/>
      <c r="AG19" s="640"/>
      <c r="AH19" s="640"/>
      <c r="AI19" s="640"/>
      <c r="AJ19" s="640"/>
      <c r="AK19" s="640"/>
      <c r="AL19" s="641">
        <v>1.8</v>
      </c>
      <c r="AM19" s="642"/>
      <c r="AN19" s="642"/>
      <c r="AO19" s="643"/>
      <c r="AP19" s="633" t="s">
        <v>260</v>
      </c>
      <c r="AQ19" s="634"/>
      <c r="AR19" s="634"/>
      <c r="AS19" s="634"/>
      <c r="AT19" s="634"/>
      <c r="AU19" s="634"/>
      <c r="AV19" s="634"/>
      <c r="AW19" s="634"/>
      <c r="AX19" s="634"/>
      <c r="AY19" s="634"/>
      <c r="AZ19" s="634"/>
      <c r="BA19" s="634"/>
      <c r="BB19" s="634"/>
      <c r="BC19" s="634"/>
      <c r="BD19" s="634"/>
      <c r="BE19" s="634"/>
      <c r="BF19" s="635"/>
      <c r="BG19" s="636">
        <v>2552047</v>
      </c>
      <c r="BH19" s="637"/>
      <c r="BI19" s="637"/>
      <c r="BJ19" s="637"/>
      <c r="BK19" s="637"/>
      <c r="BL19" s="637"/>
      <c r="BM19" s="637"/>
      <c r="BN19" s="638"/>
      <c r="BO19" s="639">
        <v>8.8000000000000007</v>
      </c>
      <c r="BP19" s="639"/>
      <c r="BQ19" s="639"/>
      <c r="BR19" s="639"/>
      <c r="BS19" s="640" t="s">
        <v>122</v>
      </c>
      <c r="BT19" s="640"/>
      <c r="BU19" s="640"/>
      <c r="BV19" s="640"/>
      <c r="BW19" s="640"/>
      <c r="BX19" s="640"/>
      <c r="BY19" s="640"/>
      <c r="BZ19" s="640"/>
      <c r="CA19" s="640"/>
      <c r="CB19" s="644"/>
      <c r="CD19" s="633" t="s">
        <v>261</v>
      </c>
      <c r="CE19" s="634"/>
      <c r="CF19" s="634"/>
      <c r="CG19" s="634"/>
      <c r="CH19" s="634"/>
      <c r="CI19" s="634"/>
      <c r="CJ19" s="634"/>
      <c r="CK19" s="634"/>
      <c r="CL19" s="634"/>
      <c r="CM19" s="634"/>
      <c r="CN19" s="634"/>
      <c r="CO19" s="634"/>
      <c r="CP19" s="634"/>
      <c r="CQ19" s="635"/>
      <c r="CR19" s="636" t="s">
        <v>122</v>
      </c>
      <c r="CS19" s="637"/>
      <c r="CT19" s="637"/>
      <c r="CU19" s="637"/>
      <c r="CV19" s="637"/>
      <c r="CW19" s="637"/>
      <c r="CX19" s="637"/>
      <c r="CY19" s="638"/>
      <c r="CZ19" s="639" t="s">
        <v>122</v>
      </c>
      <c r="DA19" s="639"/>
      <c r="DB19" s="639"/>
      <c r="DC19" s="639"/>
      <c r="DD19" s="645" t="s">
        <v>122</v>
      </c>
      <c r="DE19" s="637"/>
      <c r="DF19" s="637"/>
      <c r="DG19" s="637"/>
      <c r="DH19" s="637"/>
      <c r="DI19" s="637"/>
      <c r="DJ19" s="637"/>
      <c r="DK19" s="637"/>
      <c r="DL19" s="637"/>
      <c r="DM19" s="637"/>
      <c r="DN19" s="637"/>
      <c r="DO19" s="637"/>
      <c r="DP19" s="638"/>
      <c r="DQ19" s="645" t="s">
        <v>122</v>
      </c>
      <c r="DR19" s="637"/>
      <c r="DS19" s="637"/>
      <c r="DT19" s="637"/>
      <c r="DU19" s="637"/>
      <c r="DV19" s="637"/>
      <c r="DW19" s="637"/>
      <c r="DX19" s="637"/>
      <c r="DY19" s="637"/>
      <c r="DZ19" s="637"/>
      <c r="EA19" s="637"/>
      <c r="EB19" s="637"/>
      <c r="EC19" s="646"/>
    </row>
    <row r="20" spans="2:133" ht="11.25" customHeight="1" x14ac:dyDescent="0.2">
      <c r="B20" s="649" t="s">
        <v>262</v>
      </c>
      <c r="C20" s="650"/>
      <c r="D20" s="650"/>
      <c r="E20" s="650"/>
      <c r="F20" s="650"/>
      <c r="G20" s="650"/>
      <c r="H20" s="650"/>
      <c r="I20" s="650"/>
      <c r="J20" s="650"/>
      <c r="K20" s="650"/>
      <c r="L20" s="650"/>
      <c r="M20" s="650"/>
      <c r="N20" s="650"/>
      <c r="O20" s="650"/>
      <c r="P20" s="650"/>
      <c r="Q20" s="651"/>
      <c r="R20" s="636">
        <v>5005</v>
      </c>
      <c r="S20" s="637"/>
      <c r="T20" s="637"/>
      <c r="U20" s="637"/>
      <c r="V20" s="637"/>
      <c r="W20" s="637"/>
      <c r="X20" s="637"/>
      <c r="Y20" s="638"/>
      <c r="Z20" s="639">
        <v>0</v>
      </c>
      <c r="AA20" s="639"/>
      <c r="AB20" s="639"/>
      <c r="AC20" s="639"/>
      <c r="AD20" s="640">
        <v>5005</v>
      </c>
      <c r="AE20" s="640"/>
      <c r="AF20" s="640"/>
      <c r="AG20" s="640"/>
      <c r="AH20" s="640"/>
      <c r="AI20" s="640"/>
      <c r="AJ20" s="640"/>
      <c r="AK20" s="640"/>
      <c r="AL20" s="641">
        <v>0</v>
      </c>
      <c r="AM20" s="642"/>
      <c r="AN20" s="642"/>
      <c r="AO20" s="643"/>
      <c r="AP20" s="633" t="s">
        <v>263</v>
      </c>
      <c r="AQ20" s="634"/>
      <c r="AR20" s="634"/>
      <c r="AS20" s="634"/>
      <c r="AT20" s="634"/>
      <c r="AU20" s="634"/>
      <c r="AV20" s="634"/>
      <c r="AW20" s="634"/>
      <c r="AX20" s="634"/>
      <c r="AY20" s="634"/>
      <c r="AZ20" s="634"/>
      <c r="BA20" s="634"/>
      <c r="BB20" s="634"/>
      <c r="BC20" s="634"/>
      <c r="BD20" s="634"/>
      <c r="BE20" s="634"/>
      <c r="BF20" s="635"/>
      <c r="BG20" s="636">
        <v>2552047</v>
      </c>
      <c r="BH20" s="637"/>
      <c r="BI20" s="637"/>
      <c r="BJ20" s="637"/>
      <c r="BK20" s="637"/>
      <c r="BL20" s="637"/>
      <c r="BM20" s="637"/>
      <c r="BN20" s="638"/>
      <c r="BO20" s="639">
        <v>8.8000000000000007</v>
      </c>
      <c r="BP20" s="639"/>
      <c r="BQ20" s="639"/>
      <c r="BR20" s="639"/>
      <c r="BS20" s="640" t="s">
        <v>122</v>
      </c>
      <c r="BT20" s="640"/>
      <c r="BU20" s="640"/>
      <c r="BV20" s="640"/>
      <c r="BW20" s="640"/>
      <c r="BX20" s="640"/>
      <c r="BY20" s="640"/>
      <c r="BZ20" s="640"/>
      <c r="CA20" s="640"/>
      <c r="CB20" s="644"/>
      <c r="CD20" s="633" t="s">
        <v>264</v>
      </c>
      <c r="CE20" s="634"/>
      <c r="CF20" s="634"/>
      <c r="CG20" s="634"/>
      <c r="CH20" s="634"/>
      <c r="CI20" s="634"/>
      <c r="CJ20" s="634"/>
      <c r="CK20" s="634"/>
      <c r="CL20" s="634"/>
      <c r="CM20" s="634"/>
      <c r="CN20" s="634"/>
      <c r="CO20" s="634"/>
      <c r="CP20" s="634"/>
      <c r="CQ20" s="635"/>
      <c r="CR20" s="636">
        <v>105319505</v>
      </c>
      <c r="CS20" s="637"/>
      <c r="CT20" s="637"/>
      <c r="CU20" s="637"/>
      <c r="CV20" s="637"/>
      <c r="CW20" s="637"/>
      <c r="CX20" s="637"/>
      <c r="CY20" s="638"/>
      <c r="CZ20" s="639">
        <v>100</v>
      </c>
      <c r="DA20" s="639"/>
      <c r="DB20" s="639"/>
      <c r="DC20" s="639"/>
      <c r="DD20" s="645">
        <v>11758103</v>
      </c>
      <c r="DE20" s="637"/>
      <c r="DF20" s="637"/>
      <c r="DG20" s="637"/>
      <c r="DH20" s="637"/>
      <c r="DI20" s="637"/>
      <c r="DJ20" s="637"/>
      <c r="DK20" s="637"/>
      <c r="DL20" s="637"/>
      <c r="DM20" s="637"/>
      <c r="DN20" s="637"/>
      <c r="DO20" s="637"/>
      <c r="DP20" s="638"/>
      <c r="DQ20" s="645">
        <v>61074014</v>
      </c>
      <c r="DR20" s="637"/>
      <c r="DS20" s="637"/>
      <c r="DT20" s="637"/>
      <c r="DU20" s="637"/>
      <c r="DV20" s="637"/>
      <c r="DW20" s="637"/>
      <c r="DX20" s="637"/>
      <c r="DY20" s="637"/>
      <c r="DZ20" s="637"/>
      <c r="EA20" s="637"/>
      <c r="EB20" s="637"/>
      <c r="EC20" s="646"/>
    </row>
    <row r="21" spans="2:133" ht="11.25" customHeight="1" x14ac:dyDescent="0.2">
      <c r="B21" s="633" t="s">
        <v>265</v>
      </c>
      <c r="C21" s="634"/>
      <c r="D21" s="634"/>
      <c r="E21" s="634"/>
      <c r="F21" s="634"/>
      <c r="G21" s="634"/>
      <c r="H21" s="634"/>
      <c r="I21" s="634"/>
      <c r="J21" s="634"/>
      <c r="K21" s="634"/>
      <c r="L21" s="634"/>
      <c r="M21" s="634"/>
      <c r="N21" s="634"/>
      <c r="O21" s="634"/>
      <c r="P21" s="634"/>
      <c r="Q21" s="635"/>
      <c r="R21" s="636">
        <v>17934552</v>
      </c>
      <c r="S21" s="637"/>
      <c r="T21" s="637"/>
      <c r="U21" s="637"/>
      <c r="V21" s="637"/>
      <c r="W21" s="637"/>
      <c r="X21" s="637"/>
      <c r="Y21" s="638"/>
      <c r="Z21" s="639">
        <v>16.8</v>
      </c>
      <c r="AA21" s="639"/>
      <c r="AB21" s="639"/>
      <c r="AC21" s="639"/>
      <c r="AD21" s="640">
        <v>17387491</v>
      </c>
      <c r="AE21" s="640"/>
      <c r="AF21" s="640"/>
      <c r="AG21" s="640"/>
      <c r="AH21" s="640"/>
      <c r="AI21" s="640"/>
      <c r="AJ21" s="640"/>
      <c r="AK21" s="640"/>
      <c r="AL21" s="641">
        <v>33.200000000000003</v>
      </c>
      <c r="AM21" s="642"/>
      <c r="AN21" s="642"/>
      <c r="AO21" s="643"/>
      <c r="AP21" s="633" t="s">
        <v>266</v>
      </c>
      <c r="AQ21" s="652"/>
      <c r="AR21" s="652"/>
      <c r="AS21" s="652"/>
      <c r="AT21" s="652"/>
      <c r="AU21" s="652"/>
      <c r="AV21" s="652"/>
      <c r="AW21" s="652"/>
      <c r="AX21" s="652"/>
      <c r="AY21" s="652"/>
      <c r="AZ21" s="652"/>
      <c r="BA21" s="652"/>
      <c r="BB21" s="652"/>
      <c r="BC21" s="652"/>
      <c r="BD21" s="652"/>
      <c r="BE21" s="652"/>
      <c r="BF21" s="653"/>
      <c r="BG21" s="636">
        <v>14572</v>
      </c>
      <c r="BH21" s="637"/>
      <c r="BI21" s="637"/>
      <c r="BJ21" s="637"/>
      <c r="BK21" s="637"/>
      <c r="BL21" s="637"/>
      <c r="BM21" s="637"/>
      <c r="BN21" s="638"/>
      <c r="BO21" s="639">
        <v>0.1</v>
      </c>
      <c r="BP21" s="639"/>
      <c r="BQ21" s="639"/>
      <c r="BR21" s="639"/>
      <c r="BS21" s="640" t="s">
        <v>122</v>
      </c>
      <c r="BT21" s="640"/>
      <c r="BU21" s="640"/>
      <c r="BV21" s="640"/>
      <c r="BW21" s="640"/>
      <c r="BX21" s="640"/>
      <c r="BY21" s="640"/>
      <c r="BZ21" s="640"/>
      <c r="CA21" s="640"/>
      <c r="CB21" s="644"/>
      <c r="CD21" s="657"/>
      <c r="CE21" s="658"/>
      <c r="CF21" s="658"/>
      <c r="CG21" s="658"/>
      <c r="CH21" s="658"/>
      <c r="CI21" s="658"/>
      <c r="CJ21" s="658"/>
      <c r="CK21" s="658"/>
      <c r="CL21" s="658"/>
      <c r="CM21" s="658"/>
      <c r="CN21" s="658"/>
      <c r="CO21" s="658"/>
      <c r="CP21" s="658"/>
      <c r="CQ21" s="659"/>
      <c r="CR21" s="660"/>
      <c r="CS21" s="655"/>
      <c r="CT21" s="655"/>
      <c r="CU21" s="655"/>
      <c r="CV21" s="655"/>
      <c r="CW21" s="655"/>
      <c r="CX21" s="655"/>
      <c r="CY21" s="661"/>
      <c r="CZ21" s="662"/>
      <c r="DA21" s="662"/>
      <c r="DB21" s="662"/>
      <c r="DC21" s="662"/>
      <c r="DD21" s="654"/>
      <c r="DE21" s="655"/>
      <c r="DF21" s="655"/>
      <c r="DG21" s="655"/>
      <c r="DH21" s="655"/>
      <c r="DI21" s="655"/>
      <c r="DJ21" s="655"/>
      <c r="DK21" s="655"/>
      <c r="DL21" s="655"/>
      <c r="DM21" s="655"/>
      <c r="DN21" s="655"/>
      <c r="DO21" s="655"/>
      <c r="DP21" s="661"/>
      <c r="DQ21" s="654"/>
      <c r="DR21" s="655"/>
      <c r="DS21" s="655"/>
      <c r="DT21" s="655"/>
      <c r="DU21" s="655"/>
      <c r="DV21" s="655"/>
      <c r="DW21" s="655"/>
      <c r="DX21" s="655"/>
      <c r="DY21" s="655"/>
      <c r="DZ21" s="655"/>
      <c r="EA21" s="655"/>
      <c r="EB21" s="655"/>
      <c r="EC21" s="656"/>
    </row>
    <row r="22" spans="2:133" ht="11.25" customHeight="1" x14ac:dyDescent="0.2">
      <c r="B22" s="633" t="s">
        <v>267</v>
      </c>
      <c r="C22" s="634"/>
      <c r="D22" s="634"/>
      <c r="E22" s="634"/>
      <c r="F22" s="634"/>
      <c r="G22" s="634"/>
      <c r="H22" s="634"/>
      <c r="I22" s="634"/>
      <c r="J22" s="634"/>
      <c r="K22" s="634"/>
      <c r="L22" s="634"/>
      <c r="M22" s="634"/>
      <c r="N22" s="634"/>
      <c r="O22" s="634"/>
      <c r="P22" s="634"/>
      <c r="Q22" s="635"/>
      <c r="R22" s="636">
        <v>17387491</v>
      </c>
      <c r="S22" s="637"/>
      <c r="T22" s="637"/>
      <c r="U22" s="637"/>
      <c r="V22" s="637"/>
      <c r="W22" s="637"/>
      <c r="X22" s="637"/>
      <c r="Y22" s="638"/>
      <c r="Z22" s="639">
        <v>16.3</v>
      </c>
      <c r="AA22" s="639"/>
      <c r="AB22" s="639"/>
      <c r="AC22" s="639"/>
      <c r="AD22" s="640">
        <v>17387491</v>
      </c>
      <c r="AE22" s="640"/>
      <c r="AF22" s="640"/>
      <c r="AG22" s="640"/>
      <c r="AH22" s="640"/>
      <c r="AI22" s="640"/>
      <c r="AJ22" s="640"/>
      <c r="AK22" s="640"/>
      <c r="AL22" s="641">
        <v>33.200000000000003</v>
      </c>
      <c r="AM22" s="642"/>
      <c r="AN22" s="642"/>
      <c r="AO22" s="643"/>
      <c r="AP22" s="633" t="s">
        <v>268</v>
      </c>
      <c r="AQ22" s="652"/>
      <c r="AR22" s="652"/>
      <c r="AS22" s="652"/>
      <c r="AT22" s="652"/>
      <c r="AU22" s="652"/>
      <c r="AV22" s="652"/>
      <c r="AW22" s="652"/>
      <c r="AX22" s="652"/>
      <c r="AY22" s="652"/>
      <c r="AZ22" s="652"/>
      <c r="BA22" s="652"/>
      <c r="BB22" s="652"/>
      <c r="BC22" s="652"/>
      <c r="BD22" s="652"/>
      <c r="BE22" s="652"/>
      <c r="BF22" s="653"/>
      <c r="BG22" s="636" t="s">
        <v>122</v>
      </c>
      <c r="BH22" s="637"/>
      <c r="BI22" s="637"/>
      <c r="BJ22" s="637"/>
      <c r="BK22" s="637"/>
      <c r="BL22" s="637"/>
      <c r="BM22" s="637"/>
      <c r="BN22" s="638"/>
      <c r="BO22" s="639" t="s">
        <v>122</v>
      </c>
      <c r="BP22" s="639"/>
      <c r="BQ22" s="639"/>
      <c r="BR22" s="639"/>
      <c r="BS22" s="640" t="s">
        <v>122</v>
      </c>
      <c r="BT22" s="640"/>
      <c r="BU22" s="640"/>
      <c r="BV22" s="640"/>
      <c r="BW22" s="640"/>
      <c r="BX22" s="640"/>
      <c r="BY22" s="640"/>
      <c r="BZ22" s="640"/>
      <c r="CA22" s="640"/>
      <c r="CB22" s="644"/>
      <c r="CD22" s="618" t="s">
        <v>269</v>
      </c>
      <c r="CE22" s="619"/>
      <c r="CF22" s="619"/>
      <c r="CG22" s="619"/>
      <c r="CH22" s="619"/>
      <c r="CI22" s="619"/>
      <c r="CJ22" s="619"/>
      <c r="CK22" s="619"/>
      <c r="CL22" s="619"/>
      <c r="CM22" s="619"/>
      <c r="CN22" s="619"/>
      <c r="CO22" s="619"/>
      <c r="CP22" s="619"/>
      <c r="CQ22" s="619"/>
      <c r="CR22" s="619"/>
      <c r="CS22" s="619"/>
      <c r="CT22" s="619"/>
      <c r="CU22" s="619"/>
      <c r="CV22" s="619"/>
      <c r="CW22" s="619"/>
      <c r="CX22" s="619"/>
      <c r="CY22" s="619"/>
      <c r="CZ22" s="619"/>
      <c r="DA22" s="619"/>
      <c r="DB22" s="619"/>
      <c r="DC22" s="619"/>
      <c r="DD22" s="619"/>
      <c r="DE22" s="619"/>
      <c r="DF22" s="619"/>
      <c r="DG22" s="619"/>
      <c r="DH22" s="619"/>
      <c r="DI22" s="619"/>
      <c r="DJ22" s="619"/>
      <c r="DK22" s="619"/>
      <c r="DL22" s="619"/>
      <c r="DM22" s="619"/>
      <c r="DN22" s="619"/>
      <c r="DO22" s="619"/>
      <c r="DP22" s="619"/>
      <c r="DQ22" s="619"/>
      <c r="DR22" s="619"/>
      <c r="DS22" s="619"/>
      <c r="DT22" s="619"/>
      <c r="DU22" s="619"/>
      <c r="DV22" s="619"/>
      <c r="DW22" s="619"/>
      <c r="DX22" s="619"/>
      <c r="DY22" s="619"/>
      <c r="DZ22" s="619"/>
      <c r="EA22" s="619"/>
      <c r="EB22" s="619"/>
      <c r="EC22" s="620"/>
    </row>
    <row r="23" spans="2:133" ht="11.25" customHeight="1" x14ac:dyDescent="0.2">
      <c r="B23" s="633" t="s">
        <v>270</v>
      </c>
      <c r="C23" s="634"/>
      <c r="D23" s="634"/>
      <c r="E23" s="634"/>
      <c r="F23" s="634"/>
      <c r="G23" s="634"/>
      <c r="H23" s="634"/>
      <c r="I23" s="634"/>
      <c r="J23" s="634"/>
      <c r="K23" s="634"/>
      <c r="L23" s="634"/>
      <c r="M23" s="634"/>
      <c r="N23" s="634"/>
      <c r="O23" s="634"/>
      <c r="P23" s="634"/>
      <c r="Q23" s="635"/>
      <c r="R23" s="636">
        <v>547061</v>
      </c>
      <c r="S23" s="637"/>
      <c r="T23" s="637"/>
      <c r="U23" s="637"/>
      <c r="V23" s="637"/>
      <c r="W23" s="637"/>
      <c r="X23" s="637"/>
      <c r="Y23" s="638"/>
      <c r="Z23" s="639">
        <v>0.5</v>
      </c>
      <c r="AA23" s="639"/>
      <c r="AB23" s="639"/>
      <c r="AC23" s="639"/>
      <c r="AD23" s="640" t="s">
        <v>122</v>
      </c>
      <c r="AE23" s="640"/>
      <c r="AF23" s="640"/>
      <c r="AG23" s="640"/>
      <c r="AH23" s="640"/>
      <c r="AI23" s="640"/>
      <c r="AJ23" s="640"/>
      <c r="AK23" s="640"/>
      <c r="AL23" s="641" t="s">
        <v>122</v>
      </c>
      <c r="AM23" s="642"/>
      <c r="AN23" s="642"/>
      <c r="AO23" s="643"/>
      <c r="AP23" s="633" t="s">
        <v>271</v>
      </c>
      <c r="AQ23" s="652"/>
      <c r="AR23" s="652"/>
      <c r="AS23" s="652"/>
      <c r="AT23" s="652"/>
      <c r="AU23" s="652"/>
      <c r="AV23" s="652"/>
      <c r="AW23" s="652"/>
      <c r="AX23" s="652"/>
      <c r="AY23" s="652"/>
      <c r="AZ23" s="652"/>
      <c r="BA23" s="652"/>
      <c r="BB23" s="652"/>
      <c r="BC23" s="652"/>
      <c r="BD23" s="652"/>
      <c r="BE23" s="652"/>
      <c r="BF23" s="653"/>
      <c r="BG23" s="636">
        <v>2537475</v>
      </c>
      <c r="BH23" s="637"/>
      <c r="BI23" s="637"/>
      <c r="BJ23" s="637"/>
      <c r="BK23" s="637"/>
      <c r="BL23" s="637"/>
      <c r="BM23" s="637"/>
      <c r="BN23" s="638"/>
      <c r="BO23" s="639">
        <v>8.8000000000000007</v>
      </c>
      <c r="BP23" s="639"/>
      <c r="BQ23" s="639"/>
      <c r="BR23" s="639"/>
      <c r="BS23" s="640" t="s">
        <v>122</v>
      </c>
      <c r="BT23" s="640"/>
      <c r="BU23" s="640"/>
      <c r="BV23" s="640"/>
      <c r="BW23" s="640"/>
      <c r="BX23" s="640"/>
      <c r="BY23" s="640"/>
      <c r="BZ23" s="640"/>
      <c r="CA23" s="640"/>
      <c r="CB23" s="644"/>
      <c r="CD23" s="618" t="s">
        <v>211</v>
      </c>
      <c r="CE23" s="619"/>
      <c r="CF23" s="619"/>
      <c r="CG23" s="619"/>
      <c r="CH23" s="619"/>
      <c r="CI23" s="619"/>
      <c r="CJ23" s="619"/>
      <c r="CK23" s="619"/>
      <c r="CL23" s="619"/>
      <c r="CM23" s="619"/>
      <c r="CN23" s="619"/>
      <c r="CO23" s="619"/>
      <c r="CP23" s="619"/>
      <c r="CQ23" s="620"/>
      <c r="CR23" s="618" t="s">
        <v>272</v>
      </c>
      <c r="CS23" s="619"/>
      <c r="CT23" s="619"/>
      <c r="CU23" s="619"/>
      <c r="CV23" s="619"/>
      <c r="CW23" s="619"/>
      <c r="CX23" s="619"/>
      <c r="CY23" s="620"/>
      <c r="CZ23" s="618" t="s">
        <v>273</v>
      </c>
      <c r="DA23" s="619"/>
      <c r="DB23" s="619"/>
      <c r="DC23" s="620"/>
      <c r="DD23" s="618" t="s">
        <v>274</v>
      </c>
      <c r="DE23" s="619"/>
      <c r="DF23" s="619"/>
      <c r="DG23" s="619"/>
      <c r="DH23" s="619"/>
      <c r="DI23" s="619"/>
      <c r="DJ23" s="619"/>
      <c r="DK23" s="620"/>
      <c r="DL23" s="663" t="s">
        <v>275</v>
      </c>
      <c r="DM23" s="664"/>
      <c r="DN23" s="664"/>
      <c r="DO23" s="664"/>
      <c r="DP23" s="664"/>
      <c r="DQ23" s="664"/>
      <c r="DR23" s="664"/>
      <c r="DS23" s="664"/>
      <c r="DT23" s="664"/>
      <c r="DU23" s="664"/>
      <c r="DV23" s="665"/>
      <c r="DW23" s="618" t="s">
        <v>276</v>
      </c>
      <c r="DX23" s="619"/>
      <c r="DY23" s="619"/>
      <c r="DZ23" s="619"/>
      <c r="EA23" s="619"/>
      <c r="EB23" s="619"/>
      <c r="EC23" s="620"/>
    </row>
    <row r="24" spans="2:133" ht="11.25" customHeight="1" x14ac:dyDescent="0.2">
      <c r="B24" s="633" t="s">
        <v>277</v>
      </c>
      <c r="C24" s="634"/>
      <c r="D24" s="634"/>
      <c r="E24" s="634"/>
      <c r="F24" s="634"/>
      <c r="G24" s="634"/>
      <c r="H24" s="634"/>
      <c r="I24" s="634"/>
      <c r="J24" s="634"/>
      <c r="K24" s="634"/>
      <c r="L24" s="634"/>
      <c r="M24" s="634"/>
      <c r="N24" s="634"/>
      <c r="O24" s="634"/>
      <c r="P24" s="634"/>
      <c r="Q24" s="635"/>
      <c r="R24" s="636" t="s">
        <v>122</v>
      </c>
      <c r="S24" s="637"/>
      <c r="T24" s="637"/>
      <c r="U24" s="637"/>
      <c r="V24" s="637"/>
      <c r="W24" s="637"/>
      <c r="X24" s="637"/>
      <c r="Y24" s="638"/>
      <c r="Z24" s="639" t="s">
        <v>122</v>
      </c>
      <c r="AA24" s="639"/>
      <c r="AB24" s="639"/>
      <c r="AC24" s="639"/>
      <c r="AD24" s="640" t="s">
        <v>122</v>
      </c>
      <c r="AE24" s="640"/>
      <c r="AF24" s="640"/>
      <c r="AG24" s="640"/>
      <c r="AH24" s="640"/>
      <c r="AI24" s="640"/>
      <c r="AJ24" s="640"/>
      <c r="AK24" s="640"/>
      <c r="AL24" s="641" t="s">
        <v>122</v>
      </c>
      <c r="AM24" s="642"/>
      <c r="AN24" s="642"/>
      <c r="AO24" s="643"/>
      <c r="AP24" s="633" t="s">
        <v>278</v>
      </c>
      <c r="AQ24" s="652"/>
      <c r="AR24" s="652"/>
      <c r="AS24" s="652"/>
      <c r="AT24" s="652"/>
      <c r="AU24" s="652"/>
      <c r="AV24" s="652"/>
      <c r="AW24" s="652"/>
      <c r="AX24" s="652"/>
      <c r="AY24" s="652"/>
      <c r="AZ24" s="652"/>
      <c r="BA24" s="652"/>
      <c r="BB24" s="652"/>
      <c r="BC24" s="652"/>
      <c r="BD24" s="652"/>
      <c r="BE24" s="652"/>
      <c r="BF24" s="653"/>
      <c r="BG24" s="636" t="s">
        <v>122</v>
      </c>
      <c r="BH24" s="637"/>
      <c r="BI24" s="637"/>
      <c r="BJ24" s="637"/>
      <c r="BK24" s="637"/>
      <c r="BL24" s="637"/>
      <c r="BM24" s="637"/>
      <c r="BN24" s="638"/>
      <c r="BO24" s="639" t="s">
        <v>122</v>
      </c>
      <c r="BP24" s="639"/>
      <c r="BQ24" s="639"/>
      <c r="BR24" s="639"/>
      <c r="BS24" s="640" t="s">
        <v>122</v>
      </c>
      <c r="BT24" s="640"/>
      <c r="BU24" s="640"/>
      <c r="BV24" s="640"/>
      <c r="BW24" s="640"/>
      <c r="BX24" s="640"/>
      <c r="BY24" s="640"/>
      <c r="BZ24" s="640"/>
      <c r="CA24" s="640"/>
      <c r="CB24" s="644"/>
      <c r="CD24" s="622" t="s">
        <v>279</v>
      </c>
      <c r="CE24" s="623"/>
      <c r="CF24" s="623"/>
      <c r="CG24" s="623"/>
      <c r="CH24" s="623"/>
      <c r="CI24" s="623"/>
      <c r="CJ24" s="623"/>
      <c r="CK24" s="623"/>
      <c r="CL24" s="623"/>
      <c r="CM24" s="623"/>
      <c r="CN24" s="623"/>
      <c r="CO24" s="623"/>
      <c r="CP24" s="623"/>
      <c r="CQ24" s="624"/>
      <c r="CR24" s="625">
        <v>58208238</v>
      </c>
      <c r="CS24" s="626"/>
      <c r="CT24" s="626"/>
      <c r="CU24" s="626"/>
      <c r="CV24" s="626"/>
      <c r="CW24" s="626"/>
      <c r="CX24" s="626"/>
      <c r="CY24" s="627"/>
      <c r="CZ24" s="630">
        <v>55.3</v>
      </c>
      <c r="DA24" s="631"/>
      <c r="DB24" s="631"/>
      <c r="DC24" s="647"/>
      <c r="DD24" s="671">
        <v>29470987</v>
      </c>
      <c r="DE24" s="626"/>
      <c r="DF24" s="626"/>
      <c r="DG24" s="626"/>
      <c r="DH24" s="626"/>
      <c r="DI24" s="626"/>
      <c r="DJ24" s="626"/>
      <c r="DK24" s="627"/>
      <c r="DL24" s="671">
        <v>25815819</v>
      </c>
      <c r="DM24" s="626"/>
      <c r="DN24" s="626"/>
      <c r="DO24" s="626"/>
      <c r="DP24" s="626"/>
      <c r="DQ24" s="626"/>
      <c r="DR24" s="626"/>
      <c r="DS24" s="626"/>
      <c r="DT24" s="626"/>
      <c r="DU24" s="626"/>
      <c r="DV24" s="627"/>
      <c r="DW24" s="630">
        <v>48.9</v>
      </c>
      <c r="DX24" s="631"/>
      <c r="DY24" s="631"/>
      <c r="DZ24" s="631"/>
      <c r="EA24" s="631"/>
      <c r="EB24" s="631"/>
      <c r="EC24" s="632"/>
    </row>
    <row r="25" spans="2:133" ht="11.25" customHeight="1" x14ac:dyDescent="0.2">
      <c r="B25" s="633" t="s">
        <v>280</v>
      </c>
      <c r="C25" s="634"/>
      <c r="D25" s="634"/>
      <c r="E25" s="634"/>
      <c r="F25" s="634"/>
      <c r="G25" s="634"/>
      <c r="H25" s="634"/>
      <c r="I25" s="634"/>
      <c r="J25" s="634"/>
      <c r="K25" s="634"/>
      <c r="L25" s="634"/>
      <c r="M25" s="634"/>
      <c r="N25" s="634"/>
      <c r="O25" s="634"/>
      <c r="P25" s="634"/>
      <c r="Q25" s="635"/>
      <c r="R25" s="636">
        <v>55167931</v>
      </c>
      <c r="S25" s="637"/>
      <c r="T25" s="637"/>
      <c r="U25" s="637"/>
      <c r="V25" s="637"/>
      <c r="W25" s="637"/>
      <c r="X25" s="637"/>
      <c r="Y25" s="638"/>
      <c r="Z25" s="639">
        <v>51.8</v>
      </c>
      <c r="AA25" s="639"/>
      <c r="AB25" s="639"/>
      <c r="AC25" s="639"/>
      <c r="AD25" s="640">
        <v>52083395</v>
      </c>
      <c r="AE25" s="640"/>
      <c r="AF25" s="640"/>
      <c r="AG25" s="640"/>
      <c r="AH25" s="640"/>
      <c r="AI25" s="640"/>
      <c r="AJ25" s="640"/>
      <c r="AK25" s="640"/>
      <c r="AL25" s="641">
        <v>99.5</v>
      </c>
      <c r="AM25" s="642"/>
      <c r="AN25" s="642"/>
      <c r="AO25" s="643"/>
      <c r="AP25" s="633" t="s">
        <v>281</v>
      </c>
      <c r="AQ25" s="652"/>
      <c r="AR25" s="652"/>
      <c r="AS25" s="652"/>
      <c r="AT25" s="652"/>
      <c r="AU25" s="652"/>
      <c r="AV25" s="652"/>
      <c r="AW25" s="652"/>
      <c r="AX25" s="652"/>
      <c r="AY25" s="652"/>
      <c r="AZ25" s="652"/>
      <c r="BA25" s="652"/>
      <c r="BB25" s="652"/>
      <c r="BC25" s="652"/>
      <c r="BD25" s="652"/>
      <c r="BE25" s="652"/>
      <c r="BF25" s="653"/>
      <c r="BG25" s="636" t="s">
        <v>122</v>
      </c>
      <c r="BH25" s="637"/>
      <c r="BI25" s="637"/>
      <c r="BJ25" s="637"/>
      <c r="BK25" s="637"/>
      <c r="BL25" s="637"/>
      <c r="BM25" s="637"/>
      <c r="BN25" s="638"/>
      <c r="BO25" s="639" t="s">
        <v>122</v>
      </c>
      <c r="BP25" s="639"/>
      <c r="BQ25" s="639"/>
      <c r="BR25" s="639"/>
      <c r="BS25" s="640" t="s">
        <v>122</v>
      </c>
      <c r="BT25" s="640"/>
      <c r="BU25" s="640"/>
      <c r="BV25" s="640"/>
      <c r="BW25" s="640"/>
      <c r="BX25" s="640"/>
      <c r="BY25" s="640"/>
      <c r="BZ25" s="640"/>
      <c r="CA25" s="640"/>
      <c r="CB25" s="644"/>
      <c r="CD25" s="633" t="s">
        <v>282</v>
      </c>
      <c r="CE25" s="634"/>
      <c r="CF25" s="634"/>
      <c r="CG25" s="634"/>
      <c r="CH25" s="634"/>
      <c r="CI25" s="634"/>
      <c r="CJ25" s="634"/>
      <c r="CK25" s="634"/>
      <c r="CL25" s="634"/>
      <c r="CM25" s="634"/>
      <c r="CN25" s="634"/>
      <c r="CO25" s="634"/>
      <c r="CP25" s="634"/>
      <c r="CQ25" s="635"/>
      <c r="CR25" s="636">
        <v>11486431</v>
      </c>
      <c r="CS25" s="668"/>
      <c r="CT25" s="668"/>
      <c r="CU25" s="668"/>
      <c r="CV25" s="668"/>
      <c r="CW25" s="668"/>
      <c r="CX25" s="668"/>
      <c r="CY25" s="669"/>
      <c r="CZ25" s="641">
        <v>10.9</v>
      </c>
      <c r="DA25" s="666"/>
      <c r="DB25" s="666"/>
      <c r="DC25" s="670"/>
      <c r="DD25" s="645">
        <v>10255370</v>
      </c>
      <c r="DE25" s="668"/>
      <c r="DF25" s="668"/>
      <c r="DG25" s="668"/>
      <c r="DH25" s="668"/>
      <c r="DI25" s="668"/>
      <c r="DJ25" s="668"/>
      <c r="DK25" s="669"/>
      <c r="DL25" s="645">
        <v>9745127</v>
      </c>
      <c r="DM25" s="668"/>
      <c r="DN25" s="668"/>
      <c r="DO25" s="668"/>
      <c r="DP25" s="668"/>
      <c r="DQ25" s="668"/>
      <c r="DR25" s="668"/>
      <c r="DS25" s="668"/>
      <c r="DT25" s="668"/>
      <c r="DU25" s="668"/>
      <c r="DV25" s="669"/>
      <c r="DW25" s="641">
        <v>18.399999999999999</v>
      </c>
      <c r="DX25" s="666"/>
      <c r="DY25" s="666"/>
      <c r="DZ25" s="666"/>
      <c r="EA25" s="666"/>
      <c r="EB25" s="666"/>
      <c r="EC25" s="667"/>
    </row>
    <row r="26" spans="2:133" ht="11.25" customHeight="1" x14ac:dyDescent="0.2">
      <c r="B26" s="633" t="s">
        <v>283</v>
      </c>
      <c r="C26" s="634"/>
      <c r="D26" s="634"/>
      <c r="E26" s="634"/>
      <c r="F26" s="634"/>
      <c r="G26" s="634"/>
      <c r="H26" s="634"/>
      <c r="I26" s="634"/>
      <c r="J26" s="634"/>
      <c r="K26" s="634"/>
      <c r="L26" s="634"/>
      <c r="M26" s="634"/>
      <c r="N26" s="634"/>
      <c r="O26" s="634"/>
      <c r="P26" s="634"/>
      <c r="Q26" s="635"/>
      <c r="R26" s="636">
        <v>26739</v>
      </c>
      <c r="S26" s="637"/>
      <c r="T26" s="637"/>
      <c r="U26" s="637"/>
      <c r="V26" s="637"/>
      <c r="W26" s="637"/>
      <c r="X26" s="637"/>
      <c r="Y26" s="638"/>
      <c r="Z26" s="639">
        <v>0</v>
      </c>
      <c r="AA26" s="639"/>
      <c r="AB26" s="639"/>
      <c r="AC26" s="639"/>
      <c r="AD26" s="640">
        <v>26739</v>
      </c>
      <c r="AE26" s="640"/>
      <c r="AF26" s="640"/>
      <c r="AG26" s="640"/>
      <c r="AH26" s="640"/>
      <c r="AI26" s="640"/>
      <c r="AJ26" s="640"/>
      <c r="AK26" s="640"/>
      <c r="AL26" s="641">
        <v>0.1</v>
      </c>
      <c r="AM26" s="642"/>
      <c r="AN26" s="642"/>
      <c r="AO26" s="643"/>
      <c r="AP26" s="633" t="s">
        <v>284</v>
      </c>
      <c r="AQ26" s="652"/>
      <c r="AR26" s="652"/>
      <c r="AS26" s="652"/>
      <c r="AT26" s="652"/>
      <c r="AU26" s="652"/>
      <c r="AV26" s="652"/>
      <c r="AW26" s="652"/>
      <c r="AX26" s="652"/>
      <c r="AY26" s="652"/>
      <c r="AZ26" s="652"/>
      <c r="BA26" s="652"/>
      <c r="BB26" s="652"/>
      <c r="BC26" s="652"/>
      <c r="BD26" s="652"/>
      <c r="BE26" s="652"/>
      <c r="BF26" s="653"/>
      <c r="BG26" s="636" t="s">
        <v>122</v>
      </c>
      <c r="BH26" s="637"/>
      <c r="BI26" s="637"/>
      <c r="BJ26" s="637"/>
      <c r="BK26" s="637"/>
      <c r="BL26" s="637"/>
      <c r="BM26" s="637"/>
      <c r="BN26" s="638"/>
      <c r="BO26" s="639" t="s">
        <v>122</v>
      </c>
      <c r="BP26" s="639"/>
      <c r="BQ26" s="639"/>
      <c r="BR26" s="639"/>
      <c r="BS26" s="640" t="s">
        <v>122</v>
      </c>
      <c r="BT26" s="640"/>
      <c r="BU26" s="640"/>
      <c r="BV26" s="640"/>
      <c r="BW26" s="640"/>
      <c r="BX26" s="640"/>
      <c r="BY26" s="640"/>
      <c r="BZ26" s="640"/>
      <c r="CA26" s="640"/>
      <c r="CB26" s="644"/>
      <c r="CD26" s="633" t="s">
        <v>285</v>
      </c>
      <c r="CE26" s="634"/>
      <c r="CF26" s="634"/>
      <c r="CG26" s="634"/>
      <c r="CH26" s="634"/>
      <c r="CI26" s="634"/>
      <c r="CJ26" s="634"/>
      <c r="CK26" s="634"/>
      <c r="CL26" s="634"/>
      <c r="CM26" s="634"/>
      <c r="CN26" s="634"/>
      <c r="CO26" s="634"/>
      <c r="CP26" s="634"/>
      <c r="CQ26" s="635"/>
      <c r="CR26" s="636">
        <v>7455835</v>
      </c>
      <c r="CS26" s="637"/>
      <c r="CT26" s="637"/>
      <c r="CU26" s="637"/>
      <c r="CV26" s="637"/>
      <c r="CW26" s="637"/>
      <c r="CX26" s="637"/>
      <c r="CY26" s="638"/>
      <c r="CZ26" s="641">
        <v>7.1</v>
      </c>
      <c r="DA26" s="666"/>
      <c r="DB26" s="666"/>
      <c r="DC26" s="670"/>
      <c r="DD26" s="645">
        <v>6427200</v>
      </c>
      <c r="DE26" s="637"/>
      <c r="DF26" s="637"/>
      <c r="DG26" s="637"/>
      <c r="DH26" s="637"/>
      <c r="DI26" s="637"/>
      <c r="DJ26" s="637"/>
      <c r="DK26" s="638"/>
      <c r="DL26" s="645" t="s">
        <v>122</v>
      </c>
      <c r="DM26" s="637"/>
      <c r="DN26" s="637"/>
      <c r="DO26" s="637"/>
      <c r="DP26" s="637"/>
      <c r="DQ26" s="637"/>
      <c r="DR26" s="637"/>
      <c r="DS26" s="637"/>
      <c r="DT26" s="637"/>
      <c r="DU26" s="637"/>
      <c r="DV26" s="638"/>
      <c r="DW26" s="641" t="s">
        <v>122</v>
      </c>
      <c r="DX26" s="666"/>
      <c r="DY26" s="666"/>
      <c r="DZ26" s="666"/>
      <c r="EA26" s="666"/>
      <c r="EB26" s="666"/>
      <c r="EC26" s="667"/>
    </row>
    <row r="27" spans="2:133" ht="11.25" customHeight="1" x14ac:dyDescent="0.2">
      <c r="B27" s="633" t="s">
        <v>286</v>
      </c>
      <c r="C27" s="634"/>
      <c r="D27" s="634"/>
      <c r="E27" s="634"/>
      <c r="F27" s="634"/>
      <c r="G27" s="634"/>
      <c r="H27" s="634"/>
      <c r="I27" s="634"/>
      <c r="J27" s="634"/>
      <c r="K27" s="634"/>
      <c r="L27" s="634"/>
      <c r="M27" s="634"/>
      <c r="N27" s="634"/>
      <c r="O27" s="634"/>
      <c r="P27" s="634"/>
      <c r="Q27" s="635"/>
      <c r="R27" s="636">
        <v>280321</v>
      </c>
      <c r="S27" s="637"/>
      <c r="T27" s="637"/>
      <c r="U27" s="637"/>
      <c r="V27" s="637"/>
      <c r="W27" s="637"/>
      <c r="X27" s="637"/>
      <c r="Y27" s="638"/>
      <c r="Z27" s="639">
        <v>0.3</v>
      </c>
      <c r="AA27" s="639"/>
      <c r="AB27" s="639"/>
      <c r="AC27" s="639"/>
      <c r="AD27" s="640" t="s">
        <v>122</v>
      </c>
      <c r="AE27" s="640"/>
      <c r="AF27" s="640"/>
      <c r="AG27" s="640"/>
      <c r="AH27" s="640"/>
      <c r="AI27" s="640"/>
      <c r="AJ27" s="640"/>
      <c r="AK27" s="640"/>
      <c r="AL27" s="641" t="s">
        <v>122</v>
      </c>
      <c r="AM27" s="642"/>
      <c r="AN27" s="642"/>
      <c r="AO27" s="643"/>
      <c r="AP27" s="633" t="s">
        <v>287</v>
      </c>
      <c r="AQ27" s="634"/>
      <c r="AR27" s="634"/>
      <c r="AS27" s="634"/>
      <c r="AT27" s="634"/>
      <c r="AU27" s="634"/>
      <c r="AV27" s="634"/>
      <c r="AW27" s="634"/>
      <c r="AX27" s="634"/>
      <c r="AY27" s="634"/>
      <c r="AZ27" s="634"/>
      <c r="BA27" s="634"/>
      <c r="BB27" s="634"/>
      <c r="BC27" s="634"/>
      <c r="BD27" s="634"/>
      <c r="BE27" s="634"/>
      <c r="BF27" s="635"/>
      <c r="BG27" s="636">
        <v>28944441</v>
      </c>
      <c r="BH27" s="637"/>
      <c r="BI27" s="637"/>
      <c r="BJ27" s="637"/>
      <c r="BK27" s="637"/>
      <c r="BL27" s="637"/>
      <c r="BM27" s="637"/>
      <c r="BN27" s="638"/>
      <c r="BO27" s="639">
        <v>100</v>
      </c>
      <c r="BP27" s="639"/>
      <c r="BQ27" s="639"/>
      <c r="BR27" s="639"/>
      <c r="BS27" s="640">
        <v>423535</v>
      </c>
      <c r="BT27" s="640"/>
      <c r="BU27" s="640"/>
      <c r="BV27" s="640"/>
      <c r="BW27" s="640"/>
      <c r="BX27" s="640"/>
      <c r="BY27" s="640"/>
      <c r="BZ27" s="640"/>
      <c r="CA27" s="640"/>
      <c r="CB27" s="644"/>
      <c r="CD27" s="633" t="s">
        <v>288</v>
      </c>
      <c r="CE27" s="634"/>
      <c r="CF27" s="634"/>
      <c r="CG27" s="634"/>
      <c r="CH27" s="634"/>
      <c r="CI27" s="634"/>
      <c r="CJ27" s="634"/>
      <c r="CK27" s="634"/>
      <c r="CL27" s="634"/>
      <c r="CM27" s="634"/>
      <c r="CN27" s="634"/>
      <c r="CO27" s="634"/>
      <c r="CP27" s="634"/>
      <c r="CQ27" s="635"/>
      <c r="CR27" s="636">
        <v>41278331</v>
      </c>
      <c r="CS27" s="668"/>
      <c r="CT27" s="668"/>
      <c r="CU27" s="668"/>
      <c r="CV27" s="668"/>
      <c r="CW27" s="668"/>
      <c r="CX27" s="668"/>
      <c r="CY27" s="669"/>
      <c r="CZ27" s="641">
        <v>39.200000000000003</v>
      </c>
      <c r="DA27" s="666"/>
      <c r="DB27" s="666"/>
      <c r="DC27" s="670"/>
      <c r="DD27" s="645">
        <v>13784648</v>
      </c>
      <c r="DE27" s="668"/>
      <c r="DF27" s="668"/>
      <c r="DG27" s="668"/>
      <c r="DH27" s="668"/>
      <c r="DI27" s="668"/>
      <c r="DJ27" s="668"/>
      <c r="DK27" s="669"/>
      <c r="DL27" s="645">
        <v>10639723</v>
      </c>
      <c r="DM27" s="668"/>
      <c r="DN27" s="668"/>
      <c r="DO27" s="668"/>
      <c r="DP27" s="668"/>
      <c r="DQ27" s="668"/>
      <c r="DR27" s="668"/>
      <c r="DS27" s="668"/>
      <c r="DT27" s="668"/>
      <c r="DU27" s="668"/>
      <c r="DV27" s="669"/>
      <c r="DW27" s="641">
        <v>20.100000000000001</v>
      </c>
      <c r="DX27" s="666"/>
      <c r="DY27" s="666"/>
      <c r="DZ27" s="666"/>
      <c r="EA27" s="666"/>
      <c r="EB27" s="666"/>
      <c r="EC27" s="667"/>
    </row>
    <row r="28" spans="2:133" ht="11.25" customHeight="1" x14ac:dyDescent="0.2">
      <c r="B28" s="633" t="s">
        <v>289</v>
      </c>
      <c r="C28" s="634"/>
      <c r="D28" s="634"/>
      <c r="E28" s="634"/>
      <c r="F28" s="634"/>
      <c r="G28" s="634"/>
      <c r="H28" s="634"/>
      <c r="I28" s="634"/>
      <c r="J28" s="634"/>
      <c r="K28" s="634"/>
      <c r="L28" s="634"/>
      <c r="M28" s="634"/>
      <c r="N28" s="634"/>
      <c r="O28" s="634"/>
      <c r="P28" s="634"/>
      <c r="Q28" s="635"/>
      <c r="R28" s="636">
        <v>575705</v>
      </c>
      <c r="S28" s="637"/>
      <c r="T28" s="637"/>
      <c r="U28" s="637"/>
      <c r="V28" s="637"/>
      <c r="W28" s="637"/>
      <c r="X28" s="637"/>
      <c r="Y28" s="638"/>
      <c r="Z28" s="639">
        <v>0.5</v>
      </c>
      <c r="AA28" s="639"/>
      <c r="AB28" s="639"/>
      <c r="AC28" s="639"/>
      <c r="AD28" s="640">
        <v>219995</v>
      </c>
      <c r="AE28" s="640"/>
      <c r="AF28" s="640"/>
      <c r="AG28" s="640"/>
      <c r="AH28" s="640"/>
      <c r="AI28" s="640"/>
      <c r="AJ28" s="640"/>
      <c r="AK28" s="640"/>
      <c r="AL28" s="641">
        <v>0.4</v>
      </c>
      <c r="AM28" s="642"/>
      <c r="AN28" s="642"/>
      <c r="AO28" s="643"/>
      <c r="AP28" s="633"/>
      <c r="AQ28" s="634"/>
      <c r="AR28" s="634"/>
      <c r="AS28" s="634"/>
      <c r="AT28" s="634"/>
      <c r="AU28" s="634"/>
      <c r="AV28" s="634"/>
      <c r="AW28" s="634"/>
      <c r="AX28" s="634"/>
      <c r="AY28" s="634"/>
      <c r="AZ28" s="634"/>
      <c r="BA28" s="634"/>
      <c r="BB28" s="634"/>
      <c r="BC28" s="634"/>
      <c r="BD28" s="634"/>
      <c r="BE28" s="634"/>
      <c r="BF28" s="635"/>
      <c r="BG28" s="636"/>
      <c r="BH28" s="637"/>
      <c r="BI28" s="637"/>
      <c r="BJ28" s="637"/>
      <c r="BK28" s="637"/>
      <c r="BL28" s="637"/>
      <c r="BM28" s="637"/>
      <c r="BN28" s="638"/>
      <c r="BO28" s="639"/>
      <c r="BP28" s="639"/>
      <c r="BQ28" s="639"/>
      <c r="BR28" s="639"/>
      <c r="BS28" s="645"/>
      <c r="BT28" s="637"/>
      <c r="BU28" s="637"/>
      <c r="BV28" s="637"/>
      <c r="BW28" s="637"/>
      <c r="BX28" s="637"/>
      <c r="BY28" s="637"/>
      <c r="BZ28" s="637"/>
      <c r="CA28" s="637"/>
      <c r="CB28" s="646"/>
      <c r="CD28" s="633" t="s">
        <v>290</v>
      </c>
      <c r="CE28" s="634"/>
      <c r="CF28" s="634"/>
      <c r="CG28" s="634"/>
      <c r="CH28" s="634"/>
      <c r="CI28" s="634"/>
      <c r="CJ28" s="634"/>
      <c r="CK28" s="634"/>
      <c r="CL28" s="634"/>
      <c r="CM28" s="634"/>
      <c r="CN28" s="634"/>
      <c r="CO28" s="634"/>
      <c r="CP28" s="634"/>
      <c r="CQ28" s="635"/>
      <c r="CR28" s="636">
        <v>5443476</v>
      </c>
      <c r="CS28" s="637"/>
      <c r="CT28" s="637"/>
      <c r="CU28" s="637"/>
      <c r="CV28" s="637"/>
      <c r="CW28" s="637"/>
      <c r="CX28" s="637"/>
      <c r="CY28" s="638"/>
      <c r="CZ28" s="641">
        <v>5.2</v>
      </c>
      <c r="DA28" s="666"/>
      <c r="DB28" s="666"/>
      <c r="DC28" s="670"/>
      <c r="DD28" s="645">
        <v>5430969</v>
      </c>
      <c r="DE28" s="637"/>
      <c r="DF28" s="637"/>
      <c r="DG28" s="637"/>
      <c r="DH28" s="637"/>
      <c r="DI28" s="637"/>
      <c r="DJ28" s="637"/>
      <c r="DK28" s="638"/>
      <c r="DL28" s="645">
        <v>5430969</v>
      </c>
      <c r="DM28" s="637"/>
      <c r="DN28" s="637"/>
      <c r="DO28" s="637"/>
      <c r="DP28" s="637"/>
      <c r="DQ28" s="637"/>
      <c r="DR28" s="637"/>
      <c r="DS28" s="637"/>
      <c r="DT28" s="637"/>
      <c r="DU28" s="637"/>
      <c r="DV28" s="638"/>
      <c r="DW28" s="641">
        <v>10.3</v>
      </c>
      <c r="DX28" s="666"/>
      <c r="DY28" s="666"/>
      <c r="DZ28" s="666"/>
      <c r="EA28" s="666"/>
      <c r="EB28" s="666"/>
      <c r="EC28" s="667"/>
    </row>
    <row r="29" spans="2:133" ht="11.25" customHeight="1" x14ac:dyDescent="0.2">
      <c r="B29" s="633" t="s">
        <v>291</v>
      </c>
      <c r="C29" s="634"/>
      <c r="D29" s="634"/>
      <c r="E29" s="634"/>
      <c r="F29" s="634"/>
      <c r="G29" s="634"/>
      <c r="H29" s="634"/>
      <c r="I29" s="634"/>
      <c r="J29" s="634"/>
      <c r="K29" s="634"/>
      <c r="L29" s="634"/>
      <c r="M29" s="634"/>
      <c r="N29" s="634"/>
      <c r="O29" s="634"/>
      <c r="P29" s="634"/>
      <c r="Q29" s="635"/>
      <c r="R29" s="636">
        <v>288159</v>
      </c>
      <c r="S29" s="637"/>
      <c r="T29" s="637"/>
      <c r="U29" s="637"/>
      <c r="V29" s="637"/>
      <c r="W29" s="637"/>
      <c r="X29" s="637"/>
      <c r="Y29" s="638"/>
      <c r="Z29" s="639">
        <v>0.3</v>
      </c>
      <c r="AA29" s="639"/>
      <c r="AB29" s="639"/>
      <c r="AC29" s="639"/>
      <c r="AD29" s="640" t="s">
        <v>122</v>
      </c>
      <c r="AE29" s="640"/>
      <c r="AF29" s="640"/>
      <c r="AG29" s="640"/>
      <c r="AH29" s="640"/>
      <c r="AI29" s="640"/>
      <c r="AJ29" s="640"/>
      <c r="AK29" s="640"/>
      <c r="AL29" s="641" t="s">
        <v>122</v>
      </c>
      <c r="AM29" s="642"/>
      <c r="AN29" s="642"/>
      <c r="AO29" s="643"/>
      <c r="AP29" s="657"/>
      <c r="AQ29" s="658"/>
      <c r="AR29" s="658"/>
      <c r="AS29" s="658"/>
      <c r="AT29" s="658"/>
      <c r="AU29" s="658"/>
      <c r="AV29" s="658"/>
      <c r="AW29" s="658"/>
      <c r="AX29" s="658"/>
      <c r="AY29" s="658"/>
      <c r="AZ29" s="658"/>
      <c r="BA29" s="658"/>
      <c r="BB29" s="658"/>
      <c r="BC29" s="658"/>
      <c r="BD29" s="658"/>
      <c r="BE29" s="658"/>
      <c r="BF29" s="659"/>
      <c r="BG29" s="636"/>
      <c r="BH29" s="637"/>
      <c r="BI29" s="637"/>
      <c r="BJ29" s="637"/>
      <c r="BK29" s="637"/>
      <c r="BL29" s="637"/>
      <c r="BM29" s="637"/>
      <c r="BN29" s="638"/>
      <c r="BO29" s="639"/>
      <c r="BP29" s="639"/>
      <c r="BQ29" s="639"/>
      <c r="BR29" s="639"/>
      <c r="BS29" s="640"/>
      <c r="BT29" s="640"/>
      <c r="BU29" s="640"/>
      <c r="BV29" s="640"/>
      <c r="BW29" s="640"/>
      <c r="BX29" s="640"/>
      <c r="BY29" s="640"/>
      <c r="BZ29" s="640"/>
      <c r="CA29" s="640"/>
      <c r="CB29" s="644"/>
      <c r="CD29" s="672" t="s">
        <v>292</v>
      </c>
      <c r="CE29" s="673"/>
      <c r="CF29" s="633" t="s">
        <v>66</v>
      </c>
      <c r="CG29" s="634"/>
      <c r="CH29" s="634"/>
      <c r="CI29" s="634"/>
      <c r="CJ29" s="634"/>
      <c r="CK29" s="634"/>
      <c r="CL29" s="634"/>
      <c r="CM29" s="634"/>
      <c r="CN29" s="634"/>
      <c r="CO29" s="634"/>
      <c r="CP29" s="634"/>
      <c r="CQ29" s="635"/>
      <c r="CR29" s="636">
        <v>5433354</v>
      </c>
      <c r="CS29" s="668"/>
      <c r="CT29" s="668"/>
      <c r="CU29" s="668"/>
      <c r="CV29" s="668"/>
      <c r="CW29" s="668"/>
      <c r="CX29" s="668"/>
      <c r="CY29" s="669"/>
      <c r="CZ29" s="641">
        <v>5.2</v>
      </c>
      <c r="DA29" s="666"/>
      <c r="DB29" s="666"/>
      <c r="DC29" s="670"/>
      <c r="DD29" s="645">
        <v>5420847</v>
      </c>
      <c r="DE29" s="668"/>
      <c r="DF29" s="668"/>
      <c r="DG29" s="668"/>
      <c r="DH29" s="668"/>
      <c r="DI29" s="668"/>
      <c r="DJ29" s="668"/>
      <c r="DK29" s="669"/>
      <c r="DL29" s="645">
        <v>5420847</v>
      </c>
      <c r="DM29" s="668"/>
      <c r="DN29" s="668"/>
      <c r="DO29" s="668"/>
      <c r="DP29" s="668"/>
      <c r="DQ29" s="668"/>
      <c r="DR29" s="668"/>
      <c r="DS29" s="668"/>
      <c r="DT29" s="668"/>
      <c r="DU29" s="668"/>
      <c r="DV29" s="669"/>
      <c r="DW29" s="641">
        <v>10.3</v>
      </c>
      <c r="DX29" s="666"/>
      <c r="DY29" s="666"/>
      <c r="DZ29" s="666"/>
      <c r="EA29" s="666"/>
      <c r="EB29" s="666"/>
      <c r="EC29" s="667"/>
    </row>
    <row r="30" spans="2:133" ht="11.25" customHeight="1" x14ac:dyDescent="0.2">
      <c r="B30" s="633" t="s">
        <v>293</v>
      </c>
      <c r="C30" s="634"/>
      <c r="D30" s="634"/>
      <c r="E30" s="634"/>
      <c r="F30" s="634"/>
      <c r="G30" s="634"/>
      <c r="H30" s="634"/>
      <c r="I30" s="634"/>
      <c r="J30" s="634"/>
      <c r="K30" s="634"/>
      <c r="L30" s="634"/>
      <c r="M30" s="634"/>
      <c r="N30" s="634"/>
      <c r="O30" s="634"/>
      <c r="P30" s="634"/>
      <c r="Q30" s="635"/>
      <c r="R30" s="636">
        <v>29122121</v>
      </c>
      <c r="S30" s="637"/>
      <c r="T30" s="637"/>
      <c r="U30" s="637"/>
      <c r="V30" s="637"/>
      <c r="W30" s="637"/>
      <c r="X30" s="637"/>
      <c r="Y30" s="638"/>
      <c r="Z30" s="639">
        <v>27.3</v>
      </c>
      <c r="AA30" s="639"/>
      <c r="AB30" s="639"/>
      <c r="AC30" s="639"/>
      <c r="AD30" s="640" t="s">
        <v>122</v>
      </c>
      <c r="AE30" s="640"/>
      <c r="AF30" s="640"/>
      <c r="AG30" s="640"/>
      <c r="AH30" s="640"/>
      <c r="AI30" s="640"/>
      <c r="AJ30" s="640"/>
      <c r="AK30" s="640"/>
      <c r="AL30" s="641" t="s">
        <v>122</v>
      </c>
      <c r="AM30" s="642"/>
      <c r="AN30" s="642"/>
      <c r="AO30" s="643"/>
      <c r="AP30" s="618" t="s">
        <v>211</v>
      </c>
      <c r="AQ30" s="619"/>
      <c r="AR30" s="619"/>
      <c r="AS30" s="619"/>
      <c r="AT30" s="619"/>
      <c r="AU30" s="619"/>
      <c r="AV30" s="619"/>
      <c r="AW30" s="619"/>
      <c r="AX30" s="619"/>
      <c r="AY30" s="619"/>
      <c r="AZ30" s="619"/>
      <c r="BA30" s="619"/>
      <c r="BB30" s="619"/>
      <c r="BC30" s="619"/>
      <c r="BD30" s="619"/>
      <c r="BE30" s="619"/>
      <c r="BF30" s="620"/>
      <c r="BG30" s="618" t="s">
        <v>294</v>
      </c>
      <c r="BH30" s="678"/>
      <c r="BI30" s="678"/>
      <c r="BJ30" s="678"/>
      <c r="BK30" s="678"/>
      <c r="BL30" s="678"/>
      <c r="BM30" s="678"/>
      <c r="BN30" s="678"/>
      <c r="BO30" s="678"/>
      <c r="BP30" s="678"/>
      <c r="BQ30" s="679"/>
      <c r="BR30" s="618" t="s">
        <v>295</v>
      </c>
      <c r="BS30" s="678"/>
      <c r="BT30" s="678"/>
      <c r="BU30" s="678"/>
      <c r="BV30" s="678"/>
      <c r="BW30" s="678"/>
      <c r="BX30" s="678"/>
      <c r="BY30" s="678"/>
      <c r="BZ30" s="678"/>
      <c r="CA30" s="678"/>
      <c r="CB30" s="679"/>
      <c r="CD30" s="674"/>
      <c r="CE30" s="675"/>
      <c r="CF30" s="633" t="s">
        <v>296</v>
      </c>
      <c r="CG30" s="634"/>
      <c r="CH30" s="634"/>
      <c r="CI30" s="634"/>
      <c r="CJ30" s="634"/>
      <c r="CK30" s="634"/>
      <c r="CL30" s="634"/>
      <c r="CM30" s="634"/>
      <c r="CN30" s="634"/>
      <c r="CO30" s="634"/>
      <c r="CP30" s="634"/>
      <c r="CQ30" s="635"/>
      <c r="CR30" s="636">
        <v>5199161</v>
      </c>
      <c r="CS30" s="637"/>
      <c r="CT30" s="637"/>
      <c r="CU30" s="637"/>
      <c r="CV30" s="637"/>
      <c r="CW30" s="637"/>
      <c r="CX30" s="637"/>
      <c r="CY30" s="638"/>
      <c r="CZ30" s="641">
        <v>4.9000000000000004</v>
      </c>
      <c r="DA30" s="666"/>
      <c r="DB30" s="666"/>
      <c r="DC30" s="670"/>
      <c r="DD30" s="645">
        <v>5188079</v>
      </c>
      <c r="DE30" s="637"/>
      <c r="DF30" s="637"/>
      <c r="DG30" s="637"/>
      <c r="DH30" s="637"/>
      <c r="DI30" s="637"/>
      <c r="DJ30" s="637"/>
      <c r="DK30" s="638"/>
      <c r="DL30" s="645">
        <v>5188079</v>
      </c>
      <c r="DM30" s="637"/>
      <c r="DN30" s="637"/>
      <c r="DO30" s="637"/>
      <c r="DP30" s="637"/>
      <c r="DQ30" s="637"/>
      <c r="DR30" s="637"/>
      <c r="DS30" s="637"/>
      <c r="DT30" s="637"/>
      <c r="DU30" s="637"/>
      <c r="DV30" s="638"/>
      <c r="DW30" s="641">
        <v>9.8000000000000007</v>
      </c>
      <c r="DX30" s="666"/>
      <c r="DY30" s="666"/>
      <c r="DZ30" s="666"/>
      <c r="EA30" s="666"/>
      <c r="EB30" s="666"/>
      <c r="EC30" s="667"/>
    </row>
    <row r="31" spans="2:133" ht="11.25" customHeight="1" x14ac:dyDescent="0.2">
      <c r="B31" s="649" t="s">
        <v>297</v>
      </c>
      <c r="C31" s="650"/>
      <c r="D31" s="650"/>
      <c r="E31" s="650"/>
      <c r="F31" s="650"/>
      <c r="G31" s="650"/>
      <c r="H31" s="650"/>
      <c r="I31" s="650"/>
      <c r="J31" s="650"/>
      <c r="K31" s="650"/>
      <c r="L31" s="650"/>
      <c r="M31" s="650"/>
      <c r="N31" s="650"/>
      <c r="O31" s="650"/>
      <c r="P31" s="650"/>
      <c r="Q31" s="651"/>
      <c r="R31" s="636" t="s">
        <v>122</v>
      </c>
      <c r="S31" s="637"/>
      <c r="T31" s="637"/>
      <c r="U31" s="637"/>
      <c r="V31" s="637"/>
      <c r="W31" s="637"/>
      <c r="X31" s="637"/>
      <c r="Y31" s="638"/>
      <c r="Z31" s="639" t="s">
        <v>122</v>
      </c>
      <c r="AA31" s="639"/>
      <c r="AB31" s="639"/>
      <c r="AC31" s="639"/>
      <c r="AD31" s="640" t="s">
        <v>122</v>
      </c>
      <c r="AE31" s="640"/>
      <c r="AF31" s="640"/>
      <c r="AG31" s="640"/>
      <c r="AH31" s="640"/>
      <c r="AI31" s="640"/>
      <c r="AJ31" s="640"/>
      <c r="AK31" s="640"/>
      <c r="AL31" s="641" t="s">
        <v>122</v>
      </c>
      <c r="AM31" s="642"/>
      <c r="AN31" s="642"/>
      <c r="AO31" s="643"/>
      <c r="AP31" s="682" t="s">
        <v>298</v>
      </c>
      <c r="AQ31" s="683"/>
      <c r="AR31" s="683"/>
      <c r="AS31" s="683"/>
      <c r="AT31" s="688" t="s">
        <v>299</v>
      </c>
      <c r="AU31" s="200"/>
      <c r="AV31" s="200"/>
      <c r="AW31" s="200"/>
      <c r="AX31" s="622" t="s">
        <v>177</v>
      </c>
      <c r="AY31" s="623"/>
      <c r="AZ31" s="623"/>
      <c r="BA31" s="623"/>
      <c r="BB31" s="623"/>
      <c r="BC31" s="623"/>
      <c r="BD31" s="623"/>
      <c r="BE31" s="623"/>
      <c r="BF31" s="624"/>
      <c r="BG31" s="692">
        <v>99.1</v>
      </c>
      <c r="BH31" s="680"/>
      <c r="BI31" s="680"/>
      <c r="BJ31" s="680"/>
      <c r="BK31" s="680"/>
      <c r="BL31" s="680"/>
      <c r="BM31" s="631">
        <v>97</v>
      </c>
      <c r="BN31" s="680"/>
      <c r="BO31" s="680"/>
      <c r="BP31" s="680"/>
      <c r="BQ31" s="681"/>
      <c r="BR31" s="692">
        <v>99</v>
      </c>
      <c r="BS31" s="680"/>
      <c r="BT31" s="680"/>
      <c r="BU31" s="680"/>
      <c r="BV31" s="680"/>
      <c r="BW31" s="680"/>
      <c r="BX31" s="631">
        <v>97.1</v>
      </c>
      <c r="BY31" s="680"/>
      <c r="BZ31" s="680"/>
      <c r="CA31" s="680"/>
      <c r="CB31" s="681"/>
      <c r="CD31" s="674"/>
      <c r="CE31" s="675"/>
      <c r="CF31" s="633" t="s">
        <v>300</v>
      </c>
      <c r="CG31" s="634"/>
      <c r="CH31" s="634"/>
      <c r="CI31" s="634"/>
      <c r="CJ31" s="634"/>
      <c r="CK31" s="634"/>
      <c r="CL31" s="634"/>
      <c r="CM31" s="634"/>
      <c r="CN31" s="634"/>
      <c r="CO31" s="634"/>
      <c r="CP31" s="634"/>
      <c r="CQ31" s="635"/>
      <c r="CR31" s="636">
        <v>234193</v>
      </c>
      <c r="CS31" s="668"/>
      <c r="CT31" s="668"/>
      <c r="CU31" s="668"/>
      <c r="CV31" s="668"/>
      <c r="CW31" s="668"/>
      <c r="CX31" s="668"/>
      <c r="CY31" s="669"/>
      <c r="CZ31" s="641">
        <v>0.2</v>
      </c>
      <c r="DA31" s="666"/>
      <c r="DB31" s="666"/>
      <c r="DC31" s="670"/>
      <c r="DD31" s="645">
        <v>232768</v>
      </c>
      <c r="DE31" s="668"/>
      <c r="DF31" s="668"/>
      <c r="DG31" s="668"/>
      <c r="DH31" s="668"/>
      <c r="DI31" s="668"/>
      <c r="DJ31" s="668"/>
      <c r="DK31" s="669"/>
      <c r="DL31" s="645">
        <v>232768</v>
      </c>
      <c r="DM31" s="668"/>
      <c r="DN31" s="668"/>
      <c r="DO31" s="668"/>
      <c r="DP31" s="668"/>
      <c r="DQ31" s="668"/>
      <c r="DR31" s="668"/>
      <c r="DS31" s="668"/>
      <c r="DT31" s="668"/>
      <c r="DU31" s="668"/>
      <c r="DV31" s="669"/>
      <c r="DW31" s="641">
        <v>0.4</v>
      </c>
      <c r="DX31" s="666"/>
      <c r="DY31" s="666"/>
      <c r="DZ31" s="666"/>
      <c r="EA31" s="666"/>
      <c r="EB31" s="666"/>
      <c r="EC31" s="667"/>
    </row>
    <row r="32" spans="2:133" ht="11.25" customHeight="1" x14ac:dyDescent="0.2">
      <c r="B32" s="633" t="s">
        <v>301</v>
      </c>
      <c r="C32" s="634"/>
      <c r="D32" s="634"/>
      <c r="E32" s="634"/>
      <c r="F32" s="634"/>
      <c r="G32" s="634"/>
      <c r="H32" s="634"/>
      <c r="I32" s="634"/>
      <c r="J32" s="634"/>
      <c r="K32" s="634"/>
      <c r="L32" s="634"/>
      <c r="M32" s="634"/>
      <c r="N32" s="634"/>
      <c r="O32" s="634"/>
      <c r="P32" s="634"/>
      <c r="Q32" s="635"/>
      <c r="R32" s="636">
        <v>8626831</v>
      </c>
      <c r="S32" s="637"/>
      <c r="T32" s="637"/>
      <c r="U32" s="637"/>
      <c r="V32" s="637"/>
      <c r="W32" s="637"/>
      <c r="X32" s="637"/>
      <c r="Y32" s="638"/>
      <c r="Z32" s="639">
        <v>8.1</v>
      </c>
      <c r="AA32" s="639"/>
      <c r="AB32" s="639"/>
      <c r="AC32" s="639"/>
      <c r="AD32" s="640" t="s">
        <v>122</v>
      </c>
      <c r="AE32" s="640"/>
      <c r="AF32" s="640"/>
      <c r="AG32" s="640"/>
      <c r="AH32" s="640"/>
      <c r="AI32" s="640"/>
      <c r="AJ32" s="640"/>
      <c r="AK32" s="640"/>
      <c r="AL32" s="641" t="s">
        <v>122</v>
      </c>
      <c r="AM32" s="642"/>
      <c r="AN32" s="642"/>
      <c r="AO32" s="643"/>
      <c r="AP32" s="684"/>
      <c r="AQ32" s="685"/>
      <c r="AR32" s="685"/>
      <c r="AS32" s="685"/>
      <c r="AT32" s="689"/>
      <c r="AU32" s="196" t="s">
        <v>302</v>
      </c>
      <c r="AX32" s="633" t="s">
        <v>303</v>
      </c>
      <c r="AY32" s="634"/>
      <c r="AZ32" s="634"/>
      <c r="BA32" s="634"/>
      <c r="BB32" s="634"/>
      <c r="BC32" s="634"/>
      <c r="BD32" s="634"/>
      <c r="BE32" s="634"/>
      <c r="BF32" s="635"/>
      <c r="BG32" s="693">
        <v>98.8</v>
      </c>
      <c r="BH32" s="668"/>
      <c r="BI32" s="668"/>
      <c r="BJ32" s="668"/>
      <c r="BK32" s="668"/>
      <c r="BL32" s="668"/>
      <c r="BM32" s="642">
        <v>97.2</v>
      </c>
      <c r="BN32" s="668"/>
      <c r="BO32" s="668"/>
      <c r="BP32" s="668"/>
      <c r="BQ32" s="691"/>
      <c r="BR32" s="693">
        <v>98.7</v>
      </c>
      <c r="BS32" s="668"/>
      <c r="BT32" s="668"/>
      <c r="BU32" s="668"/>
      <c r="BV32" s="668"/>
      <c r="BW32" s="668"/>
      <c r="BX32" s="642">
        <v>97.4</v>
      </c>
      <c r="BY32" s="668"/>
      <c r="BZ32" s="668"/>
      <c r="CA32" s="668"/>
      <c r="CB32" s="691"/>
      <c r="CD32" s="676"/>
      <c r="CE32" s="677"/>
      <c r="CF32" s="633" t="s">
        <v>304</v>
      </c>
      <c r="CG32" s="634"/>
      <c r="CH32" s="634"/>
      <c r="CI32" s="634"/>
      <c r="CJ32" s="634"/>
      <c r="CK32" s="634"/>
      <c r="CL32" s="634"/>
      <c r="CM32" s="634"/>
      <c r="CN32" s="634"/>
      <c r="CO32" s="634"/>
      <c r="CP32" s="634"/>
      <c r="CQ32" s="635"/>
      <c r="CR32" s="636">
        <v>10122</v>
      </c>
      <c r="CS32" s="637"/>
      <c r="CT32" s="637"/>
      <c r="CU32" s="637"/>
      <c r="CV32" s="637"/>
      <c r="CW32" s="637"/>
      <c r="CX32" s="637"/>
      <c r="CY32" s="638"/>
      <c r="CZ32" s="641">
        <v>0</v>
      </c>
      <c r="DA32" s="666"/>
      <c r="DB32" s="666"/>
      <c r="DC32" s="670"/>
      <c r="DD32" s="645">
        <v>10122</v>
      </c>
      <c r="DE32" s="637"/>
      <c r="DF32" s="637"/>
      <c r="DG32" s="637"/>
      <c r="DH32" s="637"/>
      <c r="DI32" s="637"/>
      <c r="DJ32" s="637"/>
      <c r="DK32" s="638"/>
      <c r="DL32" s="645">
        <v>10122</v>
      </c>
      <c r="DM32" s="637"/>
      <c r="DN32" s="637"/>
      <c r="DO32" s="637"/>
      <c r="DP32" s="637"/>
      <c r="DQ32" s="637"/>
      <c r="DR32" s="637"/>
      <c r="DS32" s="637"/>
      <c r="DT32" s="637"/>
      <c r="DU32" s="637"/>
      <c r="DV32" s="638"/>
      <c r="DW32" s="641">
        <v>0</v>
      </c>
      <c r="DX32" s="666"/>
      <c r="DY32" s="666"/>
      <c r="DZ32" s="666"/>
      <c r="EA32" s="666"/>
      <c r="EB32" s="666"/>
      <c r="EC32" s="667"/>
    </row>
    <row r="33" spans="2:133" ht="11.25" customHeight="1" x14ac:dyDescent="0.2">
      <c r="B33" s="633" t="s">
        <v>305</v>
      </c>
      <c r="C33" s="634"/>
      <c r="D33" s="634"/>
      <c r="E33" s="634"/>
      <c r="F33" s="634"/>
      <c r="G33" s="634"/>
      <c r="H33" s="634"/>
      <c r="I33" s="634"/>
      <c r="J33" s="634"/>
      <c r="K33" s="634"/>
      <c r="L33" s="634"/>
      <c r="M33" s="634"/>
      <c r="N33" s="634"/>
      <c r="O33" s="634"/>
      <c r="P33" s="634"/>
      <c r="Q33" s="635"/>
      <c r="R33" s="636">
        <v>142895</v>
      </c>
      <c r="S33" s="637"/>
      <c r="T33" s="637"/>
      <c r="U33" s="637"/>
      <c r="V33" s="637"/>
      <c r="W33" s="637"/>
      <c r="X33" s="637"/>
      <c r="Y33" s="638"/>
      <c r="Z33" s="639">
        <v>0.1</v>
      </c>
      <c r="AA33" s="639"/>
      <c r="AB33" s="639"/>
      <c r="AC33" s="639"/>
      <c r="AD33" s="640" t="s">
        <v>122</v>
      </c>
      <c r="AE33" s="640"/>
      <c r="AF33" s="640"/>
      <c r="AG33" s="640"/>
      <c r="AH33" s="640"/>
      <c r="AI33" s="640"/>
      <c r="AJ33" s="640"/>
      <c r="AK33" s="640"/>
      <c r="AL33" s="641" t="s">
        <v>122</v>
      </c>
      <c r="AM33" s="642"/>
      <c r="AN33" s="642"/>
      <c r="AO33" s="643"/>
      <c r="AP33" s="686"/>
      <c r="AQ33" s="687"/>
      <c r="AR33" s="687"/>
      <c r="AS33" s="687"/>
      <c r="AT33" s="690"/>
      <c r="AU33" s="201"/>
      <c r="AV33" s="201"/>
      <c r="AW33" s="201"/>
      <c r="AX33" s="657" t="s">
        <v>306</v>
      </c>
      <c r="AY33" s="658"/>
      <c r="AZ33" s="658"/>
      <c r="BA33" s="658"/>
      <c r="BB33" s="658"/>
      <c r="BC33" s="658"/>
      <c r="BD33" s="658"/>
      <c r="BE33" s="658"/>
      <c r="BF33" s="659"/>
      <c r="BG33" s="694">
        <v>99.3</v>
      </c>
      <c r="BH33" s="695"/>
      <c r="BI33" s="695"/>
      <c r="BJ33" s="695"/>
      <c r="BK33" s="695"/>
      <c r="BL33" s="695"/>
      <c r="BM33" s="696">
        <v>96.6</v>
      </c>
      <c r="BN33" s="695"/>
      <c r="BO33" s="695"/>
      <c r="BP33" s="695"/>
      <c r="BQ33" s="697"/>
      <c r="BR33" s="694">
        <v>99.3</v>
      </c>
      <c r="BS33" s="695"/>
      <c r="BT33" s="695"/>
      <c r="BU33" s="695"/>
      <c r="BV33" s="695"/>
      <c r="BW33" s="695"/>
      <c r="BX33" s="696">
        <v>96.6</v>
      </c>
      <c r="BY33" s="695"/>
      <c r="BZ33" s="695"/>
      <c r="CA33" s="695"/>
      <c r="CB33" s="697"/>
      <c r="CD33" s="633" t="s">
        <v>307</v>
      </c>
      <c r="CE33" s="634"/>
      <c r="CF33" s="634"/>
      <c r="CG33" s="634"/>
      <c r="CH33" s="634"/>
      <c r="CI33" s="634"/>
      <c r="CJ33" s="634"/>
      <c r="CK33" s="634"/>
      <c r="CL33" s="634"/>
      <c r="CM33" s="634"/>
      <c r="CN33" s="634"/>
      <c r="CO33" s="634"/>
      <c r="CP33" s="634"/>
      <c r="CQ33" s="635"/>
      <c r="CR33" s="636">
        <v>35353164</v>
      </c>
      <c r="CS33" s="668"/>
      <c r="CT33" s="668"/>
      <c r="CU33" s="668"/>
      <c r="CV33" s="668"/>
      <c r="CW33" s="668"/>
      <c r="CX33" s="668"/>
      <c r="CY33" s="669"/>
      <c r="CZ33" s="641">
        <v>33.6</v>
      </c>
      <c r="DA33" s="666"/>
      <c r="DB33" s="666"/>
      <c r="DC33" s="670"/>
      <c r="DD33" s="645">
        <v>29573774</v>
      </c>
      <c r="DE33" s="668"/>
      <c r="DF33" s="668"/>
      <c r="DG33" s="668"/>
      <c r="DH33" s="668"/>
      <c r="DI33" s="668"/>
      <c r="DJ33" s="668"/>
      <c r="DK33" s="669"/>
      <c r="DL33" s="645">
        <v>21386913</v>
      </c>
      <c r="DM33" s="668"/>
      <c r="DN33" s="668"/>
      <c r="DO33" s="668"/>
      <c r="DP33" s="668"/>
      <c r="DQ33" s="668"/>
      <c r="DR33" s="668"/>
      <c r="DS33" s="668"/>
      <c r="DT33" s="668"/>
      <c r="DU33" s="668"/>
      <c r="DV33" s="669"/>
      <c r="DW33" s="641">
        <v>40.5</v>
      </c>
      <c r="DX33" s="666"/>
      <c r="DY33" s="666"/>
      <c r="DZ33" s="666"/>
      <c r="EA33" s="666"/>
      <c r="EB33" s="666"/>
      <c r="EC33" s="667"/>
    </row>
    <row r="34" spans="2:133" ht="11.25" customHeight="1" x14ac:dyDescent="0.2">
      <c r="B34" s="633" t="s">
        <v>308</v>
      </c>
      <c r="C34" s="634"/>
      <c r="D34" s="634"/>
      <c r="E34" s="634"/>
      <c r="F34" s="634"/>
      <c r="G34" s="634"/>
      <c r="H34" s="634"/>
      <c r="I34" s="634"/>
      <c r="J34" s="634"/>
      <c r="K34" s="634"/>
      <c r="L34" s="634"/>
      <c r="M34" s="634"/>
      <c r="N34" s="634"/>
      <c r="O34" s="634"/>
      <c r="P34" s="634"/>
      <c r="Q34" s="635"/>
      <c r="R34" s="636">
        <v>222034</v>
      </c>
      <c r="S34" s="637"/>
      <c r="T34" s="637"/>
      <c r="U34" s="637"/>
      <c r="V34" s="637"/>
      <c r="W34" s="637"/>
      <c r="X34" s="637"/>
      <c r="Y34" s="638"/>
      <c r="Z34" s="639">
        <v>0.2</v>
      </c>
      <c r="AA34" s="639"/>
      <c r="AB34" s="639"/>
      <c r="AC34" s="639"/>
      <c r="AD34" s="640" t="s">
        <v>122</v>
      </c>
      <c r="AE34" s="640"/>
      <c r="AF34" s="640"/>
      <c r="AG34" s="640"/>
      <c r="AH34" s="640"/>
      <c r="AI34" s="640"/>
      <c r="AJ34" s="640"/>
      <c r="AK34" s="640"/>
      <c r="AL34" s="641" t="s">
        <v>122</v>
      </c>
      <c r="AM34" s="642"/>
      <c r="AN34" s="642"/>
      <c r="AO34" s="643"/>
      <c r="AP34" s="202"/>
      <c r="AQ34" s="203"/>
      <c r="AS34" s="200"/>
      <c r="AT34" s="200"/>
      <c r="AU34" s="200"/>
      <c r="AV34" s="200"/>
      <c r="AW34" s="200"/>
      <c r="AX34" s="200"/>
      <c r="AY34" s="200"/>
      <c r="AZ34" s="200"/>
      <c r="BA34" s="200"/>
      <c r="BB34" s="200"/>
      <c r="BC34" s="200"/>
      <c r="BD34" s="200"/>
      <c r="BE34" s="200"/>
      <c r="BF34" s="200"/>
      <c r="BG34" s="203"/>
      <c r="BH34" s="203"/>
      <c r="BI34" s="203"/>
      <c r="BJ34" s="203"/>
      <c r="BK34" s="203"/>
      <c r="BL34" s="203"/>
      <c r="BM34" s="203"/>
      <c r="BN34" s="203"/>
      <c r="BO34" s="203"/>
      <c r="BP34" s="203"/>
      <c r="BQ34" s="203"/>
      <c r="BR34" s="203"/>
      <c r="BS34" s="203"/>
      <c r="BT34" s="203"/>
      <c r="BU34" s="203"/>
      <c r="BV34" s="203"/>
      <c r="BW34" s="203"/>
      <c r="BX34" s="203"/>
      <c r="BY34" s="203"/>
      <c r="BZ34" s="203"/>
      <c r="CA34" s="203"/>
      <c r="CB34" s="203"/>
      <c r="CD34" s="633" t="s">
        <v>309</v>
      </c>
      <c r="CE34" s="634"/>
      <c r="CF34" s="634"/>
      <c r="CG34" s="634"/>
      <c r="CH34" s="634"/>
      <c r="CI34" s="634"/>
      <c r="CJ34" s="634"/>
      <c r="CK34" s="634"/>
      <c r="CL34" s="634"/>
      <c r="CM34" s="634"/>
      <c r="CN34" s="634"/>
      <c r="CO34" s="634"/>
      <c r="CP34" s="634"/>
      <c r="CQ34" s="635"/>
      <c r="CR34" s="636">
        <v>10772121</v>
      </c>
      <c r="CS34" s="637"/>
      <c r="CT34" s="637"/>
      <c r="CU34" s="637"/>
      <c r="CV34" s="637"/>
      <c r="CW34" s="637"/>
      <c r="CX34" s="637"/>
      <c r="CY34" s="638"/>
      <c r="CZ34" s="641">
        <v>10.199999999999999</v>
      </c>
      <c r="DA34" s="666"/>
      <c r="DB34" s="666"/>
      <c r="DC34" s="670"/>
      <c r="DD34" s="645">
        <v>8277281</v>
      </c>
      <c r="DE34" s="637"/>
      <c r="DF34" s="637"/>
      <c r="DG34" s="637"/>
      <c r="DH34" s="637"/>
      <c r="DI34" s="637"/>
      <c r="DJ34" s="637"/>
      <c r="DK34" s="638"/>
      <c r="DL34" s="645">
        <v>6202708</v>
      </c>
      <c r="DM34" s="637"/>
      <c r="DN34" s="637"/>
      <c r="DO34" s="637"/>
      <c r="DP34" s="637"/>
      <c r="DQ34" s="637"/>
      <c r="DR34" s="637"/>
      <c r="DS34" s="637"/>
      <c r="DT34" s="637"/>
      <c r="DU34" s="637"/>
      <c r="DV34" s="638"/>
      <c r="DW34" s="641">
        <v>11.7</v>
      </c>
      <c r="DX34" s="666"/>
      <c r="DY34" s="666"/>
      <c r="DZ34" s="666"/>
      <c r="EA34" s="666"/>
      <c r="EB34" s="666"/>
      <c r="EC34" s="667"/>
    </row>
    <row r="35" spans="2:133" ht="11.25" customHeight="1" x14ac:dyDescent="0.2">
      <c r="B35" s="633" t="s">
        <v>310</v>
      </c>
      <c r="C35" s="634"/>
      <c r="D35" s="634"/>
      <c r="E35" s="634"/>
      <c r="F35" s="634"/>
      <c r="G35" s="634"/>
      <c r="H35" s="634"/>
      <c r="I35" s="634"/>
      <c r="J35" s="634"/>
      <c r="K35" s="634"/>
      <c r="L35" s="634"/>
      <c r="M35" s="634"/>
      <c r="N35" s="634"/>
      <c r="O35" s="634"/>
      <c r="P35" s="634"/>
      <c r="Q35" s="635"/>
      <c r="R35" s="636">
        <v>2181454</v>
      </c>
      <c r="S35" s="637"/>
      <c r="T35" s="637"/>
      <c r="U35" s="637"/>
      <c r="V35" s="637"/>
      <c r="W35" s="637"/>
      <c r="X35" s="637"/>
      <c r="Y35" s="638"/>
      <c r="Z35" s="639">
        <v>2</v>
      </c>
      <c r="AA35" s="639"/>
      <c r="AB35" s="639"/>
      <c r="AC35" s="639"/>
      <c r="AD35" s="640" t="s">
        <v>122</v>
      </c>
      <c r="AE35" s="640"/>
      <c r="AF35" s="640"/>
      <c r="AG35" s="640"/>
      <c r="AH35" s="640"/>
      <c r="AI35" s="640"/>
      <c r="AJ35" s="640"/>
      <c r="AK35" s="640"/>
      <c r="AL35" s="641" t="s">
        <v>122</v>
      </c>
      <c r="AM35" s="642"/>
      <c r="AN35" s="642"/>
      <c r="AO35" s="643"/>
      <c r="AP35" s="204"/>
      <c r="AQ35" s="618" t="s">
        <v>311</v>
      </c>
      <c r="AR35" s="619"/>
      <c r="AS35" s="619"/>
      <c r="AT35" s="619"/>
      <c r="AU35" s="619"/>
      <c r="AV35" s="619"/>
      <c r="AW35" s="619"/>
      <c r="AX35" s="619"/>
      <c r="AY35" s="619"/>
      <c r="AZ35" s="619"/>
      <c r="BA35" s="619"/>
      <c r="BB35" s="619"/>
      <c r="BC35" s="619"/>
      <c r="BD35" s="619"/>
      <c r="BE35" s="619"/>
      <c r="BF35" s="620"/>
      <c r="BG35" s="618" t="s">
        <v>312</v>
      </c>
      <c r="BH35" s="619"/>
      <c r="BI35" s="619"/>
      <c r="BJ35" s="619"/>
      <c r="BK35" s="619"/>
      <c r="BL35" s="619"/>
      <c r="BM35" s="619"/>
      <c r="BN35" s="619"/>
      <c r="BO35" s="619"/>
      <c r="BP35" s="619"/>
      <c r="BQ35" s="619"/>
      <c r="BR35" s="619"/>
      <c r="BS35" s="619"/>
      <c r="BT35" s="619"/>
      <c r="BU35" s="619"/>
      <c r="BV35" s="619"/>
      <c r="BW35" s="619"/>
      <c r="BX35" s="619"/>
      <c r="BY35" s="619"/>
      <c r="BZ35" s="619"/>
      <c r="CA35" s="619"/>
      <c r="CB35" s="620"/>
      <c r="CD35" s="633" t="s">
        <v>313</v>
      </c>
      <c r="CE35" s="634"/>
      <c r="CF35" s="634"/>
      <c r="CG35" s="634"/>
      <c r="CH35" s="634"/>
      <c r="CI35" s="634"/>
      <c r="CJ35" s="634"/>
      <c r="CK35" s="634"/>
      <c r="CL35" s="634"/>
      <c r="CM35" s="634"/>
      <c r="CN35" s="634"/>
      <c r="CO35" s="634"/>
      <c r="CP35" s="634"/>
      <c r="CQ35" s="635"/>
      <c r="CR35" s="636">
        <v>390436</v>
      </c>
      <c r="CS35" s="668"/>
      <c r="CT35" s="668"/>
      <c r="CU35" s="668"/>
      <c r="CV35" s="668"/>
      <c r="CW35" s="668"/>
      <c r="CX35" s="668"/>
      <c r="CY35" s="669"/>
      <c r="CZ35" s="641">
        <v>0.4</v>
      </c>
      <c r="DA35" s="666"/>
      <c r="DB35" s="666"/>
      <c r="DC35" s="670"/>
      <c r="DD35" s="645">
        <v>390436</v>
      </c>
      <c r="DE35" s="668"/>
      <c r="DF35" s="668"/>
      <c r="DG35" s="668"/>
      <c r="DH35" s="668"/>
      <c r="DI35" s="668"/>
      <c r="DJ35" s="668"/>
      <c r="DK35" s="669"/>
      <c r="DL35" s="645">
        <v>390436</v>
      </c>
      <c r="DM35" s="668"/>
      <c r="DN35" s="668"/>
      <c r="DO35" s="668"/>
      <c r="DP35" s="668"/>
      <c r="DQ35" s="668"/>
      <c r="DR35" s="668"/>
      <c r="DS35" s="668"/>
      <c r="DT35" s="668"/>
      <c r="DU35" s="668"/>
      <c r="DV35" s="669"/>
      <c r="DW35" s="641">
        <v>0.7</v>
      </c>
      <c r="DX35" s="666"/>
      <c r="DY35" s="666"/>
      <c r="DZ35" s="666"/>
      <c r="EA35" s="666"/>
      <c r="EB35" s="666"/>
      <c r="EC35" s="667"/>
    </row>
    <row r="36" spans="2:133" ht="11.25" customHeight="1" x14ac:dyDescent="0.2">
      <c r="B36" s="633" t="s">
        <v>314</v>
      </c>
      <c r="C36" s="634"/>
      <c r="D36" s="634"/>
      <c r="E36" s="634"/>
      <c r="F36" s="634"/>
      <c r="G36" s="634"/>
      <c r="H36" s="634"/>
      <c r="I36" s="634"/>
      <c r="J36" s="634"/>
      <c r="K36" s="634"/>
      <c r="L36" s="634"/>
      <c r="M36" s="634"/>
      <c r="N36" s="634"/>
      <c r="O36" s="634"/>
      <c r="P36" s="634"/>
      <c r="Q36" s="635"/>
      <c r="R36" s="636">
        <v>1259742</v>
      </c>
      <c r="S36" s="637"/>
      <c r="T36" s="637"/>
      <c r="U36" s="637"/>
      <c r="V36" s="637"/>
      <c r="W36" s="637"/>
      <c r="X36" s="637"/>
      <c r="Y36" s="638"/>
      <c r="Z36" s="639">
        <v>1.2</v>
      </c>
      <c r="AA36" s="639"/>
      <c r="AB36" s="639"/>
      <c r="AC36" s="639"/>
      <c r="AD36" s="640" t="s">
        <v>122</v>
      </c>
      <c r="AE36" s="640"/>
      <c r="AF36" s="640"/>
      <c r="AG36" s="640"/>
      <c r="AH36" s="640"/>
      <c r="AI36" s="640"/>
      <c r="AJ36" s="640"/>
      <c r="AK36" s="640"/>
      <c r="AL36" s="641" t="s">
        <v>122</v>
      </c>
      <c r="AM36" s="642"/>
      <c r="AN36" s="642"/>
      <c r="AO36" s="643"/>
      <c r="AP36" s="204"/>
      <c r="AQ36" s="702" t="s">
        <v>315</v>
      </c>
      <c r="AR36" s="703"/>
      <c r="AS36" s="703"/>
      <c r="AT36" s="703"/>
      <c r="AU36" s="703"/>
      <c r="AV36" s="703"/>
      <c r="AW36" s="703"/>
      <c r="AX36" s="703"/>
      <c r="AY36" s="704"/>
      <c r="AZ36" s="625">
        <v>12860108</v>
      </c>
      <c r="BA36" s="626"/>
      <c r="BB36" s="626"/>
      <c r="BC36" s="626"/>
      <c r="BD36" s="626"/>
      <c r="BE36" s="626"/>
      <c r="BF36" s="698"/>
      <c r="BG36" s="622" t="s">
        <v>316</v>
      </c>
      <c r="BH36" s="623"/>
      <c r="BI36" s="623"/>
      <c r="BJ36" s="623"/>
      <c r="BK36" s="623"/>
      <c r="BL36" s="623"/>
      <c r="BM36" s="623"/>
      <c r="BN36" s="623"/>
      <c r="BO36" s="623"/>
      <c r="BP36" s="623"/>
      <c r="BQ36" s="623"/>
      <c r="BR36" s="623"/>
      <c r="BS36" s="623"/>
      <c r="BT36" s="623"/>
      <c r="BU36" s="624"/>
      <c r="BV36" s="625">
        <v>158133</v>
      </c>
      <c r="BW36" s="626"/>
      <c r="BX36" s="626"/>
      <c r="BY36" s="626"/>
      <c r="BZ36" s="626"/>
      <c r="CA36" s="626"/>
      <c r="CB36" s="698"/>
      <c r="CD36" s="633" t="s">
        <v>317</v>
      </c>
      <c r="CE36" s="634"/>
      <c r="CF36" s="634"/>
      <c r="CG36" s="634"/>
      <c r="CH36" s="634"/>
      <c r="CI36" s="634"/>
      <c r="CJ36" s="634"/>
      <c r="CK36" s="634"/>
      <c r="CL36" s="634"/>
      <c r="CM36" s="634"/>
      <c r="CN36" s="634"/>
      <c r="CO36" s="634"/>
      <c r="CP36" s="634"/>
      <c r="CQ36" s="635"/>
      <c r="CR36" s="636">
        <v>8329972</v>
      </c>
      <c r="CS36" s="637"/>
      <c r="CT36" s="637"/>
      <c r="CU36" s="637"/>
      <c r="CV36" s="637"/>
      <c r="CW36" s="637"/>
      <c r="CX36" s="637"/>
      <c r="CY36" s="638"/>
      <c r="CZ36" s="641">
        <v>7.9</v>
      </c>
      <c r="DA36" s="666"/>
      <c r="DB36" s="666"/>
      <c r="DC36" s="670"/>
      <c r="DD36" s="645">
        <v>7713218</v>
      </c>
      <c r="DE36" s="637"/>
      <c r="DF36" s="637"/>
      <c r="DG36" s="637"/>
      <c r="DH36" s="637"/>
      <c r="DI36" s="637"/>
      <c r="DJ36" s="637"/>
      <c r="DK36" s="638"/>
      <c r="DL36" s="645">
        <v>6496366</v>
      </c>
      <c r="DM36" s="637"/>
      <c r="DN36" s="637"/>
      <c r="DO36" s="637"/>
      <c r="DP36" s="637"/>
      <c r="DQ36" s="637"/>
      <c r="DR36" s="637"/>
      <c r="DS36" s="637"/>
      <c r="DT36" s="637"/>
      <c r="DU36" s="637"/>
      <c r="DV36" s="638"/>
      <c r="DW36" s="641">
        <v>12.3</v>
      </c>
      <c r="DX36" s="666"/>
      <c r="DY36" s="666"/>
      <c r="DZ36" s="666"/>
      <c r="EA36" s="666"/>
      <c r="EB36" s="666"/>
      <c r="EC36" s="667"/>
    </row>
    <row r="37" spans="2:133" ht="11.25" customHeight="1" x14ac:dyDescent="0.2">
      <c r="B37" s="633" t="s">
        <v>318</v>
      </c>
      <c r="C37" s="634"/>
      <c r="D37" s="634"/>
      <c r="E37" s="634"/>
      <c r="F37" s="634"/>
      <c r="G37" s="634"/>
      <c r="H37" s="634"/>
      <c r="I37" s="634"/>
      <c r="J37" s="634"/>
      <c r="K37" s="634"/>
      <c r="L37" s="634"/>
      <c r="M37" s="634"/>
      <c r="N37" s="634"/>
      <c r="O37" s="634"/>
      <c r="P37" s="634"/>
      <c r="Q37" s="635"/>
      <c r="R37" s="636">
        <v>2278808</v>
      </c>
      <c r="S37" s="637"/>
      <c r="T37" s="637"/>
      <c r="U37" s="637"/>
      <c r="V37" s="637"/>
      <c r="W37" s="637"/>
      <c r="X37" s="637"/>
      <c r="Y37" s="638"/>
      <c r="Z37" s="639">
        <v>2.1</v>
      </c>
      <c r="AA37" s="639"/>
      <c r="AB37" s="639"/>
      <c r="AC37" s="639"/>
      <c r="AD37" s="640">
        <v>3699</v>
      </c>
      <c r="AE37" s="640"/>
      <c r="AF37" s="640"/>
      <c r="AG37" s="640"/>
      <c r="AH37" s="640"/>
      <c r="AI37" s="640"/>
      <c r="AJ37" s="640"/>
      <c r="AK37" s="640"/>
      <c r="AL37" s="641">
        <v>0</v>
      </c>
      <c r="AM37" s="642"/>
      <c r="AN37" s="642"/>
      <c r="AO37" s="643"/>
      <c r="AQ37" s="699" t="s">
        <v>319</v>
      </c>
      <c r="AR37" s="700"/>
      <c r="AS37" s="700"/>
      <c r="AT37" s="700"/>
      <c r="AU37" s="700"/>
      <c r="AV37" s="700"/>
      <c r="AW37" s="700"/>
      <c r="AX37" s="700"/>
      <c r="AY37" s="701"/>
      <c r="AZ37" s="636">
        <v>2154056</v>
      </c>
      <c r="BA37" s="637"/>
      <c r="BB37" s="637"/>
      <c r="BC37" s="637"/>
      <c r="BD37" s="668"/>
      <c r="BE37" s="668"/>
      <c r="BF37" s="691"/>
      <c r="BG37" s="633" t="s">
        <v>320</v>
      </c>
      <c r="BH37" s="634"/>
      <c r="BI37" s="634"/>
      <c r="BJ37" s="634"/>
      <c r="BK37" s="634"/>
      <c r="BL37" s="634"/>
      <c r="BM37" s="634"/>
      <c r="BN37" s="634"/>
      <c r="BO37" s="634"/>
      <c r="BP37" s="634"/>
      <c r="BQ37" s="634"/>
      <c r="BR37" s="634"/>
      <c r="BS37" s="634"/>
      <c r="BT37" s="634"/>
      <c r="BU37" s="635"/>
      <c r="BV37" s="636">
        <v>-223726</v>
      </c>
      <c r="BW37" s="637"/>
      <c r="BX37" s="637"/>
      <c r="BY37" s="637"/>
      <c r="BZ37" s="637"/>
      <c r="CA37" s="637"/>
      <c r="CB37" s="646"/>
      <c r="CD37" s="633" t="s">
        <v>321</v>
      </c>
      <c r="CE37" s="634"/>
      <c r="CF37" s="634"/>
      <c r="CG37" s="634"/>
      <c r="CH37" s="634"/>
      <c r="CI37" s="634"/>
      <c r="CJ37" s="634"/>
      <c r="CK37" s="634"/>
      <c r="CL37" s="634"/>
      <c r="CM37" s="634"/>
      <c r="CN37" s="634"/>
      <c r="CO37" s="634"/>
      <c r="CP37" s="634"/>
      <c r="CQ37" s="635"/>
      <c r="CR37" s="636">
        <v>2944812</v>
      </c>
      <c r="CS37" s="668"/>
      <c r="CT37" s="668"/>
      <c r="CU37" s="668"/>
      <c r="CV37" s="668"/>
      <c r="CW37" s="668"/>
      <c r="CX37" s="668"/>
      <c r="CY37" s="669"/>
      <c r="CZ37" s="641">
        <v>2.8</v>
      </c>
      <c r="DA37" s="666"/>
      <c r="DB37" s="666"/>
      <c r="DC37" s="670"/>
      <c r="DD37" s="645">
        <v>2944116</v>
      </c>
      <c r="DE37" s="668"/>
      <c r="DF37" s="668"/>
      <c r="DG37" s="668"/>
      <c r="DH37" s="668"/>
      <c r="DI37" s="668"/>
      <c r="DJ37" s="668"/>
      <c r="DK37" s="669"/>
      <c r="DL37" s="645">
        <v>2879974</v>
      </c>
      <c r="DM37" s="668"/>
      <c r="DN37" s="668"/>
      <c r="DO37" s="668"/>
      <c r="DP37" s="668"/>
      <c r="DQ37" s="668"/>
      <c r="DR37" s="668"/>
      <c r="DS37" s="668"/>
      <c r="DT37" s="668"/>
      <c r="DU37" s="668"/>
      <c r="DV37" s="669"/>
      <c r="DW37" s="641">
        <v>5.5</v>
      </c>
      <c r="DX37" s="666"/>
      <c r="DY37" s="666"/>
      <c r="DZ37" s="666"/>
      <c r="EA37" s="666"/>
      <c r="EB37" s="666"/>
      <c r="EC37" s="667"/>
    </row>
    <row r="38" spans="2:133" ht="11.25" customHeight="1" x14ac:dyDescent="0.2">
      <c r="B38" s="633" t="s">
        <v>322</v>
      </c>
      <c r="C38" s="634"/>
      <c r="D38" s="634"/>
      <c r="E38" s="634"/>
      <c r="F38" s="634"/>
      <c r="G38" s="634"/>
      <c r="H38" s="634"/>
      <c r="I38" s="634"/>
      <c r="J38" s="634"/>
      <c r="K38" s="634"/>
      <c r="L38" s="634"/>
      <c r="M38" s="634"/>
      <c r="N38" s="634"/>
      <c r="O38" s="634"/>
      <c r="P38" s="634"/>
      <c r="Q38" s="635"/>
      <c r="R38" s="636">
        <v>6417200</v>
      </c>
      <c r="S38" s="637"/>
      <c r="T38" s="637"/>
      <c r="U38" s="637"/>
      <c r="V38" s="637"/>
      <c r="W38" s="637"/>
      <c r="X38" s="637"/>
      <c r="Y38" s="638"/>
      <c r="Z38" s="639">
        <v>6</v>
      </c>
      <c r="AA38" s="639"/>
      <c r="AB38" s="639"/>
      <c r="AC38" s="639"/>
      <c r="AD38" s="640" t="s">
        <v>122</v>
      </c>
      <c r="AE38" s="640"/>
      <c r="AF38" s="640"/>
      <c r="AG38" s="640"/>
      <c r="AH38" s="640"/>
      <c r="AI38" s="640"/>
      <c r="AJ38" s="640"/>
      <c r="AK38" s="640"/>
      <c r="AL38" s="641" t="s">
        <v>122</v>
      </c>
      <c r="AM38" s="642"/>
      <c r="AN38" s="642"/>
      <c r="AO38" s="643"/>
      <c r="AQ38" s="699" t="s">
        <v>323</v>
      </c>
      <c r="AR38" s="700"/>
      <c r="AS38" s="700"/>
      <c r="AT38" s="700"/>
      <c r="AU38" s="700"/>
      <c r="AV38" s="700"/>
      <c r="AW38" s="700"/>
      <c r="AX38" s="700"/>
      <c r="AY38" s="701"/>
      <c r="AZ38" s="636">
        <v>150757</v>
      </c>
      <c r="BA38" s="637"/>
      <c r="BB38" s="637"/>
      <c r="BC38" s="637"/>
      <c r="BD38" s="668"/>
      <c r="BE38" s="668"/>
      <c r="BF38" s="691"/>
      <c r="BG38" s="633" t="s">
        <v>324</v>
      </c>
      <c r="BH38" s="634"/>
      <c r="BI38" s="634"/>
      <c r="BJ38" s="634"/>
      <c r="BK38" s="634"/>
      <c r="BL38" s="634"/>
      <c r="BM38" s="634"/>
      <c r="BN38" s="634"/>
      <c r="BO38" s="634"/>
      <c r="BP38" s="634"/>
      <c r="BQ38" s="634"/>
      <c r="BR38" s="634"/>
      <c r="BS38" s="634"/>
      <c r="BT38" s="634"/>
      <c r="BU38" s="635"/>
      <c r="BV38" s="636">
        <v>28377</v>
      </c>
      <c r="BW38" s="637"/>
      <c r="BX38" s="637"/>
      <c r="BY38" s="637"/>
      <c r="BZ38" s="637"/>
      <c r="CA38" s="637"/>
      <c r="CB38" s="646"/>
      <c r="CD38" s="633" t="s">
        <v>325</v>
      </c>
      <c r="CE38" s="634"/>
      <c r="CF38" s="634"/>
      <c r="CG38" s="634"/>
      <c r="CH38" s="634"/>
      <c r="CI38" s="634"/>
      <c r="CJ38" s="634"/>
      <c r="CK38" s="634"/>
      <c r="CL38" s="634"/>
      <c r="CM38" s="634"/>
      <c r="CN38" s="634"/>
      <c r="CO38" s="634"/>
      <c r="CP38" s="634"/>
      <c r="CQ38" s="635"/>
      <c r="CR38" s="636">
        <v>10555295</v>
      </c>
      <c r="CS38" s="637"/>
      <c r="CT38" s="637"/>
      <c r="CU38" s="637"/>
      <c r="CV38" s="637"/>
      <c r="CW38" s="637"/>
      <c r="CX38" s="637"/>
      <c r="CY38" s="638"/>
      <c r="CZ38" s="641">
        <v>10</v>
      </c>
      <c r="DA38" s="666"/>
      <c r="DB38" s="666"/>
      <c r="DC38" s="670"/>
      <c r="DD38" s="645">
        <v>8198141</v>
      </c>
      <c r="DE38" s="637"/>
      <c r="DF38" s="637"/>
      <c r="DG38" s="637"/>
      <c r="DH38" s="637"/>
      <c r="DI38" s="637"/>
      <c r="DJ38" s="637"/>
      <c r="DK38" s="638"/>
      <c r="DL38" s="645">
        <v>7765190</v>
      </c>
      <c r="DM38" s="637"/>
      <c r="DN38" s="637"/>
      <c r="DO38" s="637"/>
      <c r="DP38" s="637"/>
      <c r="DQ38" s="637"/>
      <c r="DR38" s="637"/>
      <c r="DS38" s="637"/>
      <c r="DT38" s="637"/>
      <c r="DU38" s="637"/>
      <c r="DV38" s="638"/>
      <c r="DW38" s="641">
        <v>14.7</v>
      </c>
      <c r="DX38" s="666"/>
      <c r="DY38" s="666"/>
      <c r="DZ38" s="666"/>
      <c r="EA38" s="666"/>
      <c r="EB38" s="666"/>
      <c r="EC38" s="667"/>
    </row>
    <row r="39" spans="2:133" ht="11.25" customHeight="1" x14ac:dyDescent="0.2">
      <c r="B39" s="633" t="s">
        <v>326</v>
      </c>
      <c r="C39" s="634"/>
      <c r="D39" s="634"/>
      <c r="E39" s="634"/>
      <c r="F39" s="634"/>
      <c r="G39" s="634"/>
      <c r="H39" s="634"/>
      <c r="I39" s="634"/>
      <c r="J39" s="634"/>
      <c r="K39" s="634"/>
      <c r="L39" s="634"/>
      <c r="M39" s="634"/>
      <c r="N39" s="634"/>
      <c r="O39" s="634"/>
      <c r="P39" s="634"/>
      <c r="Q39" s="635"/>
      <c r="R39" s="636" t="s">
        <v>122</v>
      </c>
      <c r="S39" s="637"/>
      <c r="T39" s="637"/>
      <c r="U39" s="637"/>
      <c r="V39" s="637"/>
      <c r="W39" s="637"/>
      <c r="X39" s="637"/>
      <c r="Y39" s="638"/>
      <c r="Z39" s="639" t="s">
        <v>122</v>
      </c>
      <c r="AA39" s="639"/>
      <c r="AB39" s="639"/>
      <c r="AC39" s="639"/>
      <c r="AD39" s="640" t="s">
        <v>122</v>
      </c>
      <c r="AE39" s="640"/>
      <c r="AF39" s="640"/>
      <c r="AG39" s="640"/>
      <c r="AH39" s="640"/>
      <c r="AI39" s="640"/>
      <c r="AJ39" s="640"/>
      <c r="AK39" s="640"/>
      <c r="AL39" s="641" t="s">
        <v>122</v>
      </c>
      <c r="AM39" s="642"/>
      <c r="AN39" s="642"/>
      <c r="AO39" s="643"/>
      <c r="AQ39" s="699" t="s">
        <v>327</v>
      </c>
      <c r="AR39" s="700"/>
      <c r="AS39" s="700"/>
      <c r="AT39" s="700"/>
      <c r="AU39" s="700"/>
      <c r="AV39" s="700"/>
      <c r="AW39" s="700"/>
      <c r="AX39" s="700"/>
      <c r="AY39" s="701"/>
      <c r="AZ39" s="636" t="s">
        <v>122</v>
      </c>
      <c r="BA39" s="637"/>
      <c r="BB39" s="637"/>
      <c r="BC39" s="637"/>
      <c r="BD39" s="668"/>
      <c r="BE39" s="668"/>
      <c r="BF39" s="691"/>
      <c r="BG39" s="633" t="s">
        <v>328</v>
      </c>
      <c r="BH39" s="634"/>
      <c r="BI39" s="634"/>
      <c r="BJ39" s="634"/>
      <c r="BK39" s="634"/>
      <c r="BL39" s="634"/>
      <c r="BM39" s="634"/>
      <c r="BN39" s="634"/>
      <c r="BO39" s="634"/>
      <c r="BP39" s="634"/>
      <c r="BQ39" s="634"/>
      <c r="BR39" s="634"/>
      <c r="BS39" s="634"/>
      <c r="BT39" s="634"/>
      <c r="BU39" s="635"/>
      <c r="BV39" s="636">
        <v>40907</v>
      </c>
      <c r="BW39" s="637"/>
      <c r="BX39" s="637"/>
      <c r="BY39" s="637"/>
      <c r="BZ39" s="637"/>
      <c r="CA39" s="637"/>
      <c r="CB39" s="646"/>
      <c r="CD39" s="633" t="s">
        <v>329</v>
      </c>
      <c r="CE39" s="634"/>
      <c r="CF39" s="634"/>
      <c r="CG39" s="634"/>
      <c r="CH39" s="634"/>
      <c r="CI39" s="634"/>
      <c r="CJ39" s="634"/>
      <c r="CK39" s="634"/>
      <c r="CL39" s="634"/>
      <c r="CM39" s="634"/>
      <c r="CN39" s="634"/>
      <c r="CO39" s="634"/>
      <c r="CP39" s="634"/>
      <c r="CQ39" s="635"/>
      <c r="CR39" s="636">
        <v>4722955</v>
      </c>
      <c r="CS39" s="668"/>
      <c r="CT39" s="668"/>
      <c r="CU39" s="668"/>
      <c r="CV39" s="668"/>
      <c r="CW39" s="668"/>
      <c r="CX39" s="668"/>
      <c r="CY39" s="669"/>
      <c r="CZ39" s="641">
        <v>4.5</v>
      </c>
      <c r="DA39" s="666"/>
      <c r="DB39" s="666"/>
      <c r="DC39" s="670"/>
      <c r="DD39" s="645">
        <v>4462485</v>
      </c>
      <c r="DE39" s="668"/>
      <c r="DF39" s="668"/>
      <c r="DG39" s="668"/>
      <c r="DH39" s="668"/>
      <c r="DI39" s="668"/>
      <c r="DJ39" s="668"/>
      <c r="DK39" s="669"/>
      <c r="DL39" s="645" t="s">
        <v>122</v>
      </c>
      <c r="DM39" s="668"/>
      <c r="DN39" s="668"/>
      <c r="DO39" s="668"/>
      <c r="DP39" s="668"/>
      <c r="DQ39" s="668"/>
      <c r="DR39" s="668"/>
      <c r="DS39" s="668"/>
      <c r="DT39" s="668"/>
      <c r="DU39" s="668"/>
      <c r="DV39" s="669"/>
      <c r="DW39" s="641" t="s">
        <v>122</v>
      </c>
      <c r="DX39" s="666"/>
      <c r="DY39" s="666"/>
      <c r="DZ39" s="666"/>
      <c r="EA39" s="666"/>
      <c r="EB39" s="666"/>
      <c r="EC39" s="667"/>
    </row>
    <row r="40" spans="2:133" ht="11.25" customHeight="1" x14ac:dyDescent="0.2">
      <c r="B40" s="633" t="s">
        <v>330</v>
      </c>
      <c r="C40" s="634"/>
      <c r="D40" s="634"/>
      <c r="E40" s="634"/>
      <c r="F40" s="634"/>
      <c r="G40" s="634"/>
      <c r="H40" s="634"/>
      <c r="I40" s="634"/>
      <c r="J40" s="634"/>
      <c r="K40" s="634"/>
      <c r="L40" s="634"/>
      <c r="M40" s="634"/>
      <c r="N40" s="634"/>
      <c r="O40" s="634"/>
      <c r="P40" s="634"/>
      <c r="Q40" s="635"/>
      <c r="R40" s="636">
        <v>500000</v>
      </c>
      <c r="S40" s="637"/>
      <c r="T40" s="637"/>
      <c r="U40" s="637"/>
      <c r="V40" s="637"/>
      <c r="W40" s="637"/>
      <c r="X40" s="637"/>
      <c r="Y40" s="638"/>
      <c r="Z40" s="639">
        <v>0.5</v>
      </c>
      <c r="AA40" s="639"/>
      <c r="AB40" s="639"/>
      <c r="AC40" s="639"/>
      <c r="AD40" s="640" t="s">
        <v>122</v>
      </c>
      <c r="AE40" s="640"/>
      <c r="AF40" s="640"/>
      <c r="AG40" s="640"/>
      <c r="AH40" s="640"/>
      <c r="AI40" s="640"/>
      <c r="AJ40" s="640"/>
      <c r="AK40" s="640"/>
      <c r="AL40" s="641" t="s">
        <v>122</v>
      </c>
      <c r="AM40" s="642"/>
      <c r="AN40" s="642"/>
      <c r="AO40" s="643"/>
      <c r="AQ40" s="699" t="s">
        <v>331</v>
      </c>
      <c r="AR40" s="700"/>
      <c r="AS40" s="700"/>
      <c r="AT40" s="700"/>
      <c r="AU40" s="700"/>
      <c r="AV40" s="700"/>
      <c r="AW40" s="700"/>
      <c r="AX40" s="700"/>
      <c r="AY40" s="701"/>
      <c r="AZ40" s="636" t="s">
        <v>122</v>
      </c>
      <c r="BA40" s="637"/>
      <c r="BB40" s="637"/>
      <c r="BC40" s="637"/>
      <c r="BD40" s="668"/>
      <c r="BE40" s="668"/>
      <c r="BF40" s="691"/>
      <c r="BG40" s="684" t="s">
        <v>332</v>
      </c>
      <c r="BH40" s="685"/>
      <c r="BI40" s="685"/>
      <c r="BJ40" s="685"/>
      <c r="BK40" s="685"/>
      <c r="BL40" s="205"/>
      <c r="BM40" s="634" t="s">
        <v>333</v>
      </c>
      <c r="BN40" s="634"/>
      <c r="BO40" s="634"/>
      <c r="BP40" s="634"/>
      <c r="BQ40" s="634"/>
      <c r="BR40" s="634"/>
      <c r="BS40" s="634"/>
      <c r="BT40" s="634"/>
      <c r="BU40" s="635"/>
      <c r="BV40" s="636">
        <v>112</v>
      </c>
      <c r="BW40" s="637"/>
      <c r="BX40" s="637"/>
      <c r="BY40" s="637"/>
      <c r="BZ40" s="637"/>
      <c r="CA40" s="637"/>
      <c r="CB40" s="646"/>
      <c r="CD40" s="633" t="s">
        <v>334</v>
      </c>
      <c r="CE40" s="634"/>
      <c r="CF40" s="634"/>
      <c r="CG40" s="634"/>
      <c r="CH40" s="634"/>
      <c r="CI40" s="634"/>
      <c r="CJ40" s="634"/>
      <c r="CK40" s="634"/>
      <c r="CL40" s="634"/>
      <c r="CM40" s="634"/>
      <c r="CN40" s="634"/>
      <c r="CO40" s="634"/>
      <c r="CP40" s="634"/>
      <c r="CQ40" s="635"/>
      <c r="CR40" s="636">
        <v>582385</v>
      </c>
      <c r="CS40" s="637"/>
      <c r="CT40" s="637"/>
      <c r="CU40" s="637"/>
      <c r="CV40" s="637"/>
      <c r="CW40" s="637"/>
      <c r="CX40" s="637"/>
      <c r="CY40" s="638"/>
      <c r="CZ40" s="641">
        <v>0.6</v>
      </c>
      <c r="DA40" s="666"/>
      <c r="DB40" s="666"/>
      <c r="DC40" s="670"/>
      <c r="DD40" s="645">
        <v>532213</v>
      </c>
      <c r="DE40" s="637"/>
      <c r="DF40" s="637"/>
      <c r="DG40" s="637"/>
      <c r="DH40" s="637"/>
      <c r="DI40" s="637"/>
      <c r="DJ40" s="637"/>
      <c r="DK40" s="638"/>
      <c r="DL40" s="645">
        <v>532213</v>
      </c>
      <c r="DM40" s="637"/>
      <c r="DN40" s="637"/>
      <c r="DO40" s="637"/>
      <c r="DP40" s="637"/>
      <c r="DQ40" s="637"/>
      <c r="DR40" s="637"/>
      <c r="DS40" s="637"/>
      <c r="DT40" s="637"/>
      <c r="DU40" s="637"/>
      <c r="DV40" s="638"/>
      <c r="DW40" s="641">
        <v>1</v>
      </c>
      <c r="DX40" s="666"/>
      <c r="DY40" s="666"/>
      <c r="DZ40" s="666"/>
      <c r="EA40" s="666"/>
      <c r="EB40" s="666"/>
      <c r="EC40" s="667"/>
    </row>
    <row r="41" spans="2:133" ht="11.25" customHeight="1" x14ac:dyDescent="0.2">
      <c r="B41" s="657" t="s">
        <v>335</v>
      </c>
      <c r="C41" s="658"/>
      <c r="D41" s="658"/>
      <c r="E41" s="658"/>
      <c r="F41" s="658"/>
      <c r="G41" s="658"/>
      <c r="H41" s="658"/>
      <c r="I41" s="658"/>
      <c r="J41" s="658"/>
      <c r="K41" s="658"/>
      <c r="L41" s="658"/>
      <c r="M41" s="658"/>
      <c r="N41" s="658"/>
      <c r="O41" s="658"/>
      <c r="P41" s="658"/>
      <c r="Q41" s="659"/>
      <c r="R41" s="708">
        <v>106589940</v>
      </c>
      <c r="S41" s="709"/>
      <c r="T41" s="709"/>
      <c r="U41" s="709"/>
      <c r="V41" s="709"/>
      <c r="W41" s="709"/>
      <c r="X41" s="709"/>
      <c r="Y41" s="713"/>
      <c r="Z41" s="714">
        <v>100</v>
      </c>
      <c r="AA41" s="714"/>
      <c r="AB41" s="714"/>
      <c r="AC41" s="714"/>
      <c r="AD41" s="715">
        <v>52333828</v>
      </c>
      <c r="AE41" s="715"/>
      <c r="AF41" s="715"/>
      <c r="AG41" s="715"/>
      <c r="AH41" s="715"/>
      <c r="AI41" s="715"/>
      <c r="AJ41" s="715"/>
      <c r="AK41" s="715"/>
      <c r="AL41" s="716">
        <v>100</v>
      </c>
      <c r="AM41" s="696"/>
      <c r="AN41" s="696"/>
      <c r="AO41" s="717"/>
      <c r="AQ41" s="699" t="s">
        <v>336</v>
      </c>
      <c r="AR41" s="700"/>
      <c r="AS41" s="700"/>
      <c r="AT41" s="700"/>
      <c r="AU41" s="700"/>
      <c r="AV41" s="700"/>
      <c r="AW41" s="700"/>
      <c r="AX41" s="700"/>
      <c r="AY41" s="701"/>
      <c r="AZ41" s="636">
        <v>2730337</v>
      </c>
      <c r="BA41" s="637"/>
      <c r="BB41" s="637"/>
      <c r="BC41" s="637"/>
      <c r="BD41" s="668"/>
      <c r="BE41" s="668"/>
      <c r="BF41" s="691"/>
      <c r="BG41" s="684"/>
      <c r="BH41" s="685"/>
      <c r="BI41" s="685"/>
      <c r="BJ41" s="685"/>
      <c r="BK41" s="685"/>
      <c r="BL41" s="205"/>
      <c r="BM41" s="634" t="s">
        <v>337</v>
      </c>
      <c r="BN41" s="634"/>
      <c r="BO41" s="634"/>
      <c r="BP41" s="634"/>
      <c r="BQ41" s="634"/>
      <c r="BR41" s="634"/>
      <c r="BS41" s="634"/>
      <c r="BT41" s="634"/>
      <c r="BU41" s="635"/>
      <c r="BV41" s="636" t="s">
        <v>122</v>
      </c>
      <c r="BW41" s="637"/>
      <c r="BX41" s="637"/>
      <c r="BY41" s="637"/>
      <c r="BZ41" s="637"/>
      <c r="CA41" s="637"/>
      <c r="CB41" s="646"/>
      <c r="CD41" s="633" t="s">
        <v>338</v>
      </c>
      <c r="CE41" s="634"/>
      <c r="CF41" s="634"/>
      <c r="CG41" s="634"/>
      <c r="CH41" s="634"/>
      <c r="CI41" s="634"/>
      <c r="CJ41" s="634"/>
      <c r="CK41" s="634"/>
      <c r="CL41" s="634"/>
      <c r="CM41" s="634"/>
      <c r="CN41" s="634"/>
      <c r="CO41" s="634"/>
      <c r="CP41" s="634"/>
      <c r="CQ41" s="635"/>
      <c r="CR41" s="636" t="s">
        <v>122</v>
      </c>
      <c r="CS41" s="668"/>
      <c r="CT41" s="668"/>
      <c r="CU41" s="668"/>
      <c r="CV41" s="668"/>
      <c r="CW41" s="668"/>
      <c r="CX41" s="668"/>
      <c r="CY41" s="669"/>
      <c r="CZ41" s="641" t="s">
        <v>122</v>
      </c>
      <c r="DA41" s="666"/>
      <c r="DB41" s="666"/>
      <c r="DC41" s="670"/>
      <c r="DD41" s="645" t="s">
        <v>122</v>
      </c>
      <c r="DE41" s="668"/>
      <c r="DF41" s="668"/>
      <c r="DG41" s="668"/>
      <c r="DH41" s="668"/>
      <c r="DI41" s="668"/>
      <c r="DJ41" s="668"/>
      <c r="DK41" s="669"/>
      <c r="DL41" s="719"/>
      <c r="DM41" s="720"/>
      <c r="DN41" s="720"/>
      <c r="DO41" s="720"/>
      <c r="DP41" s="720"/>
      <c r="DQ41" s="720"/>
      <c r="DR41" s="720"/>
      <c r="DS41" s="720"/>
      <c r="DT41" s="720"/>
      <c r="DU41" s="720"/>
      <c r="DV41" s="721"/>
      <c r="DW41" s="710"/>
      <c r="DX41" s="711"/>
      <c r="DY41" s="711"/>
      <c r="DZ41" s="711"/>
      <c r="EA41" s="711"/>
      <c r="EB41" s="711"/>
      <c r="EC41" s="712"/>
    </row>
    <row r="42" spans="2:133" ht="11.25" customHeight="1" x14ac:dyDescent="0.2">
      <c r="AQ42" s="705" t="s">
        <v>339</v>
      </c>
      <c r="AR42" s="706"/>
      <c r="AS42" s="706"/>
      <c r="AT42" s="706"/>
      <c r="AU42" s="706"/>
      <c r="AV42" s="706"/>
      <c r="AW42" s="706"/>
      <c r="AX42" s="706"/>
      <c r="AY42" s="707"/>
      <c r="AZ42" s="708">
        <v>7824958</v>
      </c>
      <c r="BA42" s="709"/>
      <c r="BB42" s="709"/>
      <c r="BC42" s="709"/>
      <c r="BD42" s="695"/>
      <c r="BE42" s="695"/>
      <c r="BF42" s="697"/>
      <c r="BG42" s="686"/>
      <c r="BH42" s="687"/>
      <c r="BI42" s="687"/>
      <c r="BJ42" s="687"/>
      <c r="BK42" s="687"/>
      <c r="BL42" s="206"/>
      <c r="BM42" s="658" t="s">
        <v>340</v>
      </c>
      <c r="BN42" s="658"/>
      <c r="BO42" s="658"/>
      <c r="BP42" s="658"/>
      <c r="BQ42" s="658"/>
      <c r="BR42" s="658"/>
      <c r="BS42" s="658"/>
      <c r="BT42" s="658"/>
      <c r="BU42" s="659"/>
      <c r="BV42" s="708">
        <v>373</v>
      </c>
      <c r="BW42" s="709"/>
      <c r="BX42" s="709"/>
      <c r="BY42" s="709"/>
      <c r="BZ42" s="709"/>
      <c r="CA42" s="709"/>
      <c r="CB42" s="718"/>
      <c r="CD42" s="633" t="s">
        <v>341</v>
      </c>
      <c r="CE42" s="634"/>
      <c r="CF42" s="634"/>
      <c r="CG42" s="634"/>
      <c r="CH42" s="634"/>
      <c r="CI42" s="634"/>
      <c r="CJ42" s="634"/>
      <c r="CK42" s="634"/>
      <c r="CL42" s="634"/>
      <c r="CM42" s="634"/>
      <c r="CN42" s="634"/>
      <c r="CO42" s="634"/>
      <c r="CP42" s="634"/>
      <c r="CQ42" s="635"/>
      <c r="CR42" s="636">
        <v>11758103</v>
      </c>
      <c r="CS42" s="668"/>
      <c r="CT42" s="668"/>
      <c r="CU42" s="668"/>
      <c r="CV42" s="668"/>
      <c r="CW42" s="668"/>
      <c r="CX42" s="668"/>
      <c r="CY42" s="669"/>
      <c r="CZ42" s="641">
        <v>11.2</v>
      </c>
      <c r="DA42" s="666"/>
      <c r="DB42" s="666"/>
      <c r="DC42" s="670"/>
      <c r="DD42" s="645">
        <v>2029253</v>
      </c>
      <c r="DE42" s="668"/>
      <c r="DF42" s="668"/>
      <c r="DG42" s="668"/>
      <c r="DH42" s="668"/>
      <c r="DI42" s="668"/>
      <c r="DJ42" s="668"/>
      <c r="DK42" s="669"/>
      <c r="DL42" s="719"/>
      <c r="DM42" s="720"/>
      <c r="DN42" s="720"/>
      <c r="DO42" s="720"/>
      <c r="DP42" s="720"/>
      <c r="DQ42" s="720"/>
      <c r="DR42" s="720"/>
      <c r="DS42" s="720"/>
      <c r="DT42" s="720"/>
      <c r="DU42" s="720"/>
      <c r="DV42" s="721"/>
      <c r="DW42" s="710"/>
      <c r="DX42" s="711"/>
      <c r="DY42" s="711"/>
      <c r="DZ42" s="711"/>
      <c r="EA42" s="711"/>
      <c r="EB42" s="711"/>
      <c r="EC42" s="712"/>
    </row>
    <row r="43" spans="2:133" ht="11.25" customHeight="1" x14ac:dyDescent="0.2">
      <c r="B43" s="196" t="s">
        <v>342</v>
      </c>
      <c r="CD43" s="633" t="s">
        <v>343</v>
      </c>
      <c r="CE43" s="634"/>
      <c r="CF43" s="634"/>
      <c r="CG43" s="634"/>
      <c r="CH43" s="634"/>
      <c r="CI43" s="634"/>
      <c r="CJ43" s="634"/>
      <c r="CK43" s="634"/>
      <c r="CL43" s="634"/>
      <c r="CM43" s="634"/>
      <c r="CN43" s="634"/>
      <c r="CO43" s="634"/>
      <c r="CP43" s="634"/>
      <c r="CQ43" s="635"/>
      <c r="CR43" s="636">
        <v>489703</v>
      </c>
      <c r="CS43" s="668"/>
      <c r="CT43" s="668"/>
      <c r="CU43" s="668"/>
      <c r="CV43" s="668"/>
      <c r="CW43" s="668"/>
      <c r="CX43" s="668"/>
      <c r="CY43" s="669"/>
      <c r="CZ43" s="641">
        <v>0.5</v>
      </c>
      <c r="DA43" s="666"/>
      <c r="DB43" s="666"/>
      <c r="DC43" s="670"/>
      <c r="DD43" s="645">
        <v>489703</v>
      </c>
      <c r="DE43" s="668"/>
      <c r="DF43" s="668"/>
      <c r="DG43" s="668"/>
      <c r="DH43" s="668"/>
      <c r="DI43" s="668"/>
      <c r="DJ43" s="668"/>
      <c r="DK43" s="669"/>
      <c r="DL43" s="719"/>
      <c r="DM43" s="720"/>
      <c r="DN43" s="720"/>
      <c r="DO43" s="720"/>
      <c r="DP43" s="720"/>
      <c r="DQ43" s="720"/>
      <c r="DR43" s="720"/>
      <c r="DS43" s="720"/>
      <c r="DT43" s="720"/>
      <c r="DU43" s="720"/>
      <c r="DV43" s="721"/>
      <c r="DW43" s="710"/>
      <c r="DX43" s="711"/>
      <c r="DY43" s="711"/>
      <c r="DZ43" s="711"/>
      <c r="EA43" s="711"/>
      <c r="EB43" s="711"/>
      <c r="EC43" s="712"/>
    </row>
    <row r="44" spans="2:133" ht="11.25" customHeight="1" x14ac:dyDescent="0.2">
      <c r="B44" s="722" t="s">
        <v>344</v>
      </c>
      <c r="C44" s="722"/>
      <c r="D44" s="722"/>
      <c r="E44" s="722"/>
      <c r="F44" s="722"/>
      <c r="G44" s="722"/>
      <c r="H44" s="722"/>
      <c r="I44" s="722"/>
      <c r="J44" s="722"/>
      <c r="K44" s="722"/>
      <c r="L44" s="722"/>
      <c r="M44" s="722"/>
      <c r="N44" s="722"/>
      <c r="O44" s="722"/>
      <c r="P44" s="722"/>
      <c r="Q44" s="722"/>
      <c r="R44" s="722"/>
      <c r="S44" s="722"/>
      <c r="T44" s="722"/>
      <c r="U44" s="722"/>
      <c r="V44" s="722"/>
      <c r="W44" s="722"/>
      <c r="X44" s="722"/>
      <c r="Y44" s="722"/>
      <c r="Z44" s="722"/>
      <c r="AA44" s="722"/>
      <c r="AB44" s="722"/>
      <c r="AC44" s="722"/>
      <c r="AD44" s="722"/>
      <c r="AE44" s="722"/>
      <c r="AF44" s="722"/>
      <c r="AG44" s="722"/>
      <c r="AH44" s="722"/>
      <c r="AI44" s="722"/>
      <c r="AJ44" s="722"/>
      <c r="AK44" s="722"/>
      <c r="AL44" s="722"/>
      <c r="AM44" s="722"/>
      <c r="AN44" s="722"/>
      <c r="AO44" s="722"/>
      <c r="AP44" s="722"/>
      <c r="AQ44" s="722"/>
      <c r="AR44" s="722"/>
      <c r="AS44" s="722"/>
      <c r="AT44" s="722"/>
      <c r="AU44" s="722"/>
      <c r="AV44" s="722"/>
      <c r="AW44" s="722"/>
      <c r="AX44" s="722"/>
      <c r="AY44" s="722"/>
      <c r="AZ44" s="722"/>
      <c r="BA44" s="722"/>
      <c r="BB44" s="722"/>
      <c r="BC44" s="722"/>
      <c r="BD44" s="722"/>
      <c r="BE44" s="722"/>
      <c r="BF44" s="722"/>
      <c r="BG44" s="722"/>
      <c r="BH44" s="722"/>
      <c r="BI44" s="722"/>
      <c r="BJ44" s="722"/>
      <c r="BK44" s="722"/>
      <c r="BL44" s="722"/>
      <c r="BM44" s="722"/>
      <c r="BN44" s="722"/>
      <c r="BO44" s="722"/>
      <c r="BP44" s="722"/>
      <c r="BQ44" s="722"/>
      <c r="BR44" s="722"/>
      <c r="BS44" s="722"/>
      <c r="BT44" s="722"/>
      <c r="BU44" s="722"/>
      <c r="BV44" s="722"/>
      <c r="BW44" s="722"/>
      <c r="BX44" s="722"/>
      <c r="BY44" s="722"/>
      <c r="BZ44" s="722"/>
      <c r="CA44" s="722"/>
      <c r="CB44" s="722"/>
      <c r="CC44" s="723"/>
      <c r="CD44" s="672" t="s">
        <v>292</v>
      </c>
      <c r="CE44" s="673"/>
      <c r="CF44" s="633" t="s">
        <v>345</v>
      </c>
      <c r="CG44" s="634"/>
      <c r="CH44" s="634"/>
      <c r="CI44" s="634"/>
      <c r="CJ44" s="634"/>
      <c r="CK44" s="634"/>
      <c r="CL44" s="634"/>
      <c r="CM44" s="634"/>
      <c r="CN44" s="634"/>
      <c r="CO44" s="634"/>
      <c r="CP44" s="634"/>
      <c r="CQ44" s="635"/>
      <c r="CR44" s="636">
        <v>11758103</v>
      </c>
      <c r="CS44" s="637"/>
      <c r="CT44" s="637"/>
      <c r="CU44" s="637"/>
      <c r="CV44" s="637"/>
      <c r="CW44" s="637"/>
      <c r="CX44" s="637"/>
      <c r="CY44" s="638"/>
      <c r="CZ44" s="641">
        <v>11.2</v>
      </c>
      <c r="DA44" s="642"/>
      <c r="DB44" s="642"/>
      <c r="DC44" s="648"/>
      <c r="DD44" s="645">
        <v>2029253</v>
      </c>
      <c r="DE44" s="637"/>
      <c r="DF44" s="637"/>
      <c r="DG44" s="637"/>
      <c r="DH44" s="637"/>
      <c r="DI44" s="637"/>
      <c r="DJ44" s="637"/>
      <c r="DK44" s="638"/>
      <c r="DL44" s="719"/>
      <c r="DM44" s="720"/>
      <c r="DN44" s="720"/>
      <c r="DO44" s="720"/>
      <c r="DP44" s="720"/>
      <c r="DQ44" s="720"/>
      <c r="DR44" s="720"/>
      <c r="DS44" s="720"/>
      <c r="DT44" s="720"/>
      <c r="DU44" s="720"/>
      <c r="DV44" s="721"/>
      <c r="DW44" s="710"/>
      <c r="DX44" s="711"/>
      <c r="DY44" s="711"/>
      <c r="DZ44" s="711"/>
      <c r="EA44" s="711"/>
      <c r="EB44" s="711"/>
      <c r="EC44" s="712"/>
    </row>
    <row r="45" spans="2:133" ht="11.25" customHeight="1" x14ac:dyDescent="0.2">
      <c r="B45" s="722" t="s">
        <v>346</v>
      </c>
      <c r="C45" s="722"/>
      <c r="D45" s="722"/>
      <c r="E45" s="722"/>
      <c r="F45" s="722"/>
      <c r="G45" s="722"/>
      <c r="H45" s="722"/>
      <c r="I45" s="722"/>
      <c r="J45" s="722"/>
      <c r="K45" s="722"/>
      <c r="L45" s="722"/>
      <c r="M45" s="722"/>
      <c r="N45" s="722"/>
      <c r="O45" s="722"/>
      <c r="P45" s="722"/>
      <c r="Q45" s="722"/>
      <c r="R45" s="722"/>
      <c r="S45" s="722"/>
      <c r="T45" s="722"/>
      <c r="U45" s="722"/>
      <c r="V45" s="722"/>
      <c r="W45" s="722"/>
      <c r="X45" s="722"/>
      <c r="Y45" s="722"/>
      <c r="Z45" s="722"/>
      <c r="AA45" s="722"/>
      <c r="AB45" s="722"/>
      <c r="AC45" s="722"/>
      <c r="AD45" s="722"/>
      <c r="AE45" s="722"/>
      <c r="AF45" s="722"/>
      <c r="AG45" s="722"/>
      <c r="AH45" s="722"/>
      <c r="AI45" s="722"/>
      <c r="AJ45" s="722"/>
      <c r="AK45" s="722"/>
      <c r="AL45" s="722"/>
      <c r="AM45" s="722"/>
      <c r="AN45" s="722"/>
      <c r="AO45" s="722"/>
      <c r="AP45" s="722"/>
      <c r="AQ45" s="722"/>
      <c r="AR45" s="722"/>
      <c r="AS45" s="722"/>
      <c r="AT45" s="722"/>
      <c r="AU45" s="722"/>
      <c r="AV45" s="722"/>
      <c r="AW45" s="722"/>
      <c r="AX45" s="722"/>
      <c r="AY45" s="722"/>
      <c r="AZ45" s="722"/>
      <c r="BA45" s="722"/>
      <c r="BB45" s="722"/>
      <c r="BC45" s="722"/>
      <c r="BD45" s="722"/>
      <c r="BE45" s="722"/>
      <c r="BF45" s="722"/>
      <c r="BG45" s="722"/>
      <c r="BH45" s="722"/>
      <c r="BI45" s="722"/>
      <c r="BJ45" s="722"/>
      <c r="BK45" s="722"/>
      <c r="BL45" s="722"/>
      <c r="BM45" s="722"/>
      <c r="BN45" s="722"/>
      <c r="BO45" s="722"/>
      <c r="BP45" s="722"/>
      <c r="BQ45" s="722"/>
      <c r="BR45" s="722"/>
      <c r="BS45" s="722"/>
      <c r="BT45" s="722"/>
      <c r="BU45" s="722"/>
      <c r="BV45" s="722"/>
      <c r="BW45" s="722"/>
      <c r="BX45" s="722"/>
      <c r="BY45" s="722"/>
      <c r="BZ45" s="722"/>
      <c r="CA45" s="722"/>
      <c r="CB45" s="722"/>
      <c r="CC45" s="723"/>
      <c r="CD45" s="674"/>
      <c r="CE45" s="675"/>
      <c r="CF45" s="633" t="s">
        <v>347</v>
      </c>
      <c r="CG45" s="634"/>
      <c r="CH45" s="634"/>
      <c r="CI45" s="634"/>
      <c r="CJ45" s="634"/>
      <c r="CK45" s="634"/>
      <c r="CL45" s="634"/>
      <c r="CM45" s="634"/>
      <c r="CN45" s="634"/>
      <c r="CO45" s="634"/>
      <c r="CP45" s="634"/>
      <c r="CQ45" s="635"/>
      <c r="CR45" s="636">
        <v>3858362</v>
      </c>
      <c r="CS45" s="668"/>
      <c r="CT45" s="668"/>
      <c r="CU45" s="668"/>
      <c r="CV45" s="668"/>
      <c r="CW45" s="668"/>
      <c r="CX45" s="668"/>
      <c r="CY45" s="669"/>
      <c r="CZ45" s="641">
        <v>3.7</v>
      </c>
      <c r="DA45" s="666"/>
      <c r="DB45" s="666"/>
      <c r="DC45" s="670"/>
      <c r="DD45" s="645">
        <v>200983</v>
      </c>
      <c r="DE45" s="668"/>
      <c r="DF45" s="668"/>
      <c r="DG45" s="668"/>
      <c r="DH45" s="668"/>
      <c r="DI45" s="668"/>
      <c r="DJ45" s="668"/>
      <c r="DK45" s="669"/>
      <c r="DL45" s="719"/>
      <c r="DM45" s="720"/>
      <c r="DN45" s="720"/>
      <c r="DO45" s="720"/>
      <c r="DP45" s="720"/>
      <c r="DQ45" s="720"/>
      <c r="DR45" s="720"/>
      <c r="DS45" s="720"/>
      <c r="DT45" s="720"/>
      <c r="DU45" s="720"/>
      <c r="DV45" s="721"/>
      <c r="DW45" s="710"/>
      <c r="DX45" s="711"/>
      <c r="DY45" s="711"/>
      <c r="DZ45" s="711"/>
      <c r="EA45" s="711"/>
      <c r="EB45" s="711"/>
      <c r="EC45" s="712"/>
    </row>
    <row r="46" spans="2:133" ht="11.25" customHeight="1" x14ac:dyDescent="0.2">
      <c r="B46" s="207"/>
      <c r="CD46" s="674"/>
      <c r="CE46" s="675"/>
      <c r="CF46" s="633" t="s">
        <v>348</v>
      </c>
      <c r="CG46" s="634"/>
      <c r="CH46" s="634"/>
      <c r="CI46" s="634"/>
      <c r="CJ46" s="634"/>
      <c r="CK46" s="634"/>
      <c r="CL46" s="634"/>
      <c r="CM46" s="634"/>
      <c r="CN46" s="634"/>
      <c r="CO46" s="634"/>
      <c r="CP46" s="634"/>
      <c r="CQ46" s="635"/>
      <c r="CR46" s="636">
        <v>7424303</v>
      </c>
      <c r="CS46" s="637"/>
      <c r="CT46" s="637"/>
      <c r="CU46" s="637"/>
      <c r="CV46" s="637"/>
      <c r="CW46" s="637"/>
      <c r="CX46" s="637"/>
      <c r="CY46" s="638"/>
      <c r="CZ46" s="641">
        <v>7</v>
      </c>
      <c r="DA46" s="642"/>
      <c r="DB46" s="642"/>
      <c r="DC46" s="648"/>
      <c r="DD46" s="645">
        <v>1780632</v>
      </c>
      <c r="DE46" s="637"/>
      <c r="DF46" s="637"/>
      <c r="DG46" s="637"/>
      <c r="DH46" s="637"/>
      <c r="DI46" s="637"/>
      <c r="DJ46" s="637"/>
      <c r="DK46" s="638"/>
      <c r="DL46" s="719"/>
      <c r="DM46" s="720"/>
      <c r="DN46" s="720"/>
      <c r="DO46" s="720"/>
      <c r="DP46" s="720"/>
      <c r="DQ46" s="720"/>
      <c r="DR46" s="720"/>
      <c r="DS46" s="720"/>
      <c r="DT46" s="720"/>
      <c r="DU46" s="720"/>
      <c r="DV46" s="721"/>
      <c r="DW46" s="710"/>
      <c r="DX46" s="711"/>
      <c r="DY46" s="711"/>
      <c r="DZ46" s="711"/>
      <c r="EA46" s="711"/>
      <c r="EB46" s="711"/>
      <c r="EC46" s="712"/>
    </row>
    <row r="47" spans="2:133" ht="11.25" customHeight="1" x14ac:dyDescent="0.2">
      <c r="B47" s="207"/>
      <c r="CD47" s="674"/>
      <c r="CE47" s="675"/>
      <c r="CF47" s="633" t="s">
        <v>349</v>
      </c>
      <c r="CG47" s="634"/>
      <c r="CH47" s="634"/>
      <c r="CI47" s="634"/>
      <c r="CJ47" s="634"/>
      <c r="CK47" s="634"/>
      <c r="CL47" s="634"/>
      <c r="CM47" s="634"/>
      <c r="CN47" s="634"/>
      <c r="CO47" s="634"/>
      <c r="CP47" s="634"/>
      <c r="CQ47" s="635"/>
      <c r="CR47" s="636" t="s">
        <v>122</v>
      </c>
      <c r="CS47" s="668"/>
      <c r="CT47" s="668"/>
      <c r="CU47" s="668"/>
      <c r="CV47" s="668"/>
      <c r="CW47" s="668"/>
      <c r="CX47" s="668"/>
      <c r="CY47" s="669"/>
      <c r="CZ47" s="641" t="s">
        <v>122</v>
      </c>
      <c r="DA47" s="666"/>
      <c r="DB47" s="666"/>
      <c r="DC47" s="670"/>
      <c r="DD47" s="645" t="s">
        <v>122</v>
      </c>
      <c r="DE47" s="668"/>
      <c r="DF47" s="668"/>
      <c r="DG47" s="668"/>
      <c r="DH47" s="668"/>
      <c r="DI47" s="668"/>
      <c r="DJ47" s="668"/>
      <c r="DK47" s="669"/>
      <c r="DL47" s="719"/>
      <c r="DM47" s="720"/>
      <c r="DN47" s="720"/>
      <c r="DO47" s="720"/>
      <c r="DP47" s="720"/>
      <c r="DQ47" s="720"/>
      <c r="DR47" s="720"/>
      <c r="DS47" s="720"/>
      <c r="DT47" s="720"/>
      <c r="DU47" s="720"/>
      <c r="DV47" s="721"/>
      <c r="DW47" s="710"/>
      <c r="DX47" s="711"/>
      <c r="DY47" s="711"/>
      <c r="DZ47" s="711"/>
      <c r="EA47" s="711"/>
      <c r="EB47" s="711"/>
      <c r="EC47" s="712"/>
    </row>
    <row r="48" spans="2:133" ht="10.8" x14ac:dyDescent="0.2">
      <c r="B48" s="207"/>
      <c r="CD48" s="676"/>
      <c r="CE48" s="677"/>
      <c r="CF48" s="633" t="s">
        <v>350</v>
      </c>
      <c r="CG48" s="634"/>
      <c r="CH48" s="634"/>
      <c r="CI48" s="634"/>
      <c r="CJ48" s="634"/>
      <c r="CK48" s="634"/>
      <c r="CL48" s="634"/>
      <c r="CM48" s="634"/>
      <c r="CN48" s="634"/>
      <c r="CO48" s="634"/>
      <c r="CP48" s="634"/>
      <c r="CQ48" s="635"/>
      <c r="CR48" s="636" t="s">
        <v>122</v>
      </c>
      <c r="CS48" s="637"/>
      <c r="CT48" s="637"/>
      <c r="CU48" s="637"/>
      <c r="CV48" s="637"/>
      <c r="CW48" s="637"/>
      <c r="CX48" s="637"/>
      <c r="CY48" s="638"/>
      <c r="CZ48" s="641" t="s">
        <v>122</v>
      </c>
      <c r="DA48" s="642"/>
      <c r="DB48" s="642"/>
      <c r="DC48" s="648"/>
      <c r="DD48" s="645" t="s">
        <v>122</v>
      </c>
      <c r="DE48" s="637"/>
      <c r="DF48" s="637"/>
      <c r="DG48" s="637"/>
      <c r="DH48" s="637"/>
      <c r="DI48" s="637"/>
      <c r="DJ48" s="637"/>
      <c r="DK48" s="638"/>
      <c r="DL48" s="719"/>
      <c r="DM48" s="720"/>
      <c r="DN48" s="720"/>
      <c r="DO48" s="720"/>
      <c r="DP48" s="720"/>
      <c r="DQ48" s="720"/>
      <c r="DR48" s="720"/>
      <c r="DS48" s="720"/>
      <c r="DT48" s="720"/>
      <c r="DU48" s="720"/>
      <c r="DV48" s="721"/>
      <c r="DW48" s="710"/>
      <c r="DX48" s="711"/>
      <c r="DY48" s="711"/>
      <c r="DZ48" s="711"/>
      <c r="EA48" s="711"/>
      <c r="EB48" s="711"/>
      <c r="EC48" s="712"/>
    </row>
    <row r="49" spans="2:133" ht="11.25" customHeight="1" x14ac:dyDescent="0.2">
      <c r="B49" s="207"/>
      <c r="CD49" s="657" t="s">
        <v>351</v>
      </c>
      <c r="CE49" s="658"/>
      <c r="CF49" s="658"/>
      <c r="CG49" s="658"/>
      <c r="CH49" s="658"/>
      <c r="CI49" s="658"/>
      <c r="CJ49" s="658"/>
      <c r="CK49" s="658"/>
      <c r="CL49" s="658"/>
      <c r="CM49" s="658"/>
      <c r="CN49" s="658"/>
      <c r="CO49" s="658"/>
      <c r="CP49" s="658"/>
      <c r="CQ49" s="659"/>
      <c r="CR49" s="708">
        <v>105319505</v>
      </c>
      <c r="CS49" s="695"/>
      <c r="CT49" s="695"/>
      <c r="CU49" s="695"/>
      <c r="CV49" s="695"/>
      <c r="CW49" s="695"/>
      <c r="CX49" s="695"/>
      <c r="CY49" s="724"/>
      <c r="CZ49" s="716">
        <v>100</v>
      </c>
      <c r="DA49" s="725"/>
      <c r="DB49" s="725"/>
      <c r="DC49" s="726"/>
      <c r="DD49" s="727">
        <v>61074014</v>
      </c>
      <c r="DE49" s="695"/>
      <c r="DF49" s="695"/>
      <c r="DG49" s="695"/>
      <c r="DH49" s="695"/>
      <c r="DI49" s="695"/>
      <c r="DJ49" s="695"/>
      <c r="DK49" s="724"/>
      <c r="DL49" s="728"/>
      <c r="DM49" s="729"/>
      <c r="DN49" s="729"/>
      <c r="DO49" s="729"/>
      <c r="DP49" s="729"/>
      <c r="DQ49" s="729"/>
      <c r="DR49" s="729"/>
      <c r="DS49" s="729"/>
      <c r="DT49" s="729"/>
      <c r="DU49" s="729"/>
      <c r="DV49" s="730"/>
      <c r="DW49" s="731"/>
      <c r="DX49" s="732"/>
      <c r="DY49" s="732"/>
      <c r="DZ49" s="732"/>
      <c r="EA49" s="732"/>
      <c r="EB49" s="732"/>
      <c r="EC49" s="733"/>
    </row>
  </sheetData>
  <sheetProtection algorithmName="SHA-512" hashValue="rpMRNHNP7BlialPKwJI8fXKgK49FiXIl5lxRizR+g60+YZX91IuL5UVKwiE4tFl2TLHQxkHE4qyRylMtRjTpVA==" saltValue="wFNP7viNxDWUZnYVBl/scg=="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Normal="100" zoomScaleSheetLayoutView="70" workbookViewId="0"/>
  </sheetViews>
  <sheetFormatPr defaultColWidth="0" defaultRowHeight="13.2" zeroHeight="1" x14ac:dyDescent="0.2"/>
  <cols>
    <col min="1" max="130" width="2.77734375" style="213" customWidth="1"/>
    <col min="131" max="131" width="1.6640625" style="213" customWidth="1"/>
    <col min="132" max="16384" width="9" style="213" hidden="1"/>
  </cols>
  <sheetData>
    <row r="1" spans="1:131" ht="11.25" customHeight="1" thickBot="1" x14ac:dyDescent="0.25">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5">
      <c r="A2" s="734" t="s">
        <v>352</v>
      </c>
      <c r="B2" s="734"/>
      <c r="C2" s="734"/>
      <c r="D2" s="734"/>
      <c r="E2" s="734"/>
      <c r="F2" s="734"/>
      <c r="G2" s="734"/>
      <c r="H2" s="734"/>
      <c r="I2" s="734"/>
      <c r="J2" s="734"/>
      <c r="K2" s="734"/>
      <c r="L2" s="734"/>
      <c r="M2" s="734"/>
      <c r="N2" s="734"/>
      <c r="O2" s="734"/>
      <c r="P2" s="734"/>
      <c r="Q2" s="734"/>
      <c r="R2" s="734"/>
      <c r="S2" s="734"/>
      <c r="T2" s="734"/>
      <c r="U2" s="734"/>
      <c r="V2" s="734"/>
      <c r="W2" s="734"/>
      <c r="X2" s="734"/>
      <c r="Y2" s="734"/>
      <c r="Z2" s="734"/>
      <c r="AA2" s="734"/>
      <c r="AB2" s="734"/>
      <c r="AC2" s="734"/>
      <c r="AD2" s="734"/>
      <c r="AE2" s="734"/>
      <c r="AF2" s="734"/>
      <c r="AG2" s="734"/>
      <c r="AH2" s="734"/>
      <c r="AI2" s="734"/>
      <c r="AJ2" s="734"/>
      <c r="AK2" s="734"/>
      <c r="AL2" s="734"/>
      <c r="AM2" s="734"/>
      <c r="AN2" s="734"/>
      <c r="AO2" s="734"/>
      <c r="AP2" s="734"/>
      <c r="AQ2" s="734"/>
      <c r="AR2" s="734"/>
      <c r="AS2" s="734"/>
      <c r="AT2" s="734"/>
      <c r="AU2" s="734"/>
      <c r="AV2" s="734"/>
      <c r="AW2" s="734"/>
      <c r="AX2" s="734"/>
      <c r="AY2" s="734"/>
      <c r="AZ2" s="734"/>
      <c r="BA2" s="734"/>
      <c r="BB2" s="734"/>
      <c r="BC2" s="734"/>
      <c r="BD2" s="734"/>
      <c r="BE2" s="734"/>
      <c r="BF2" s="734"/>
      <c r="BG2" s="734"/>
      <c r="BH2" s="734"/>
      <c r="BI2" s="734"/>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735" t="s">
        <v>353</v>
      </c>
      <c r="DK2" s="736"/>
      <c r="DL2" s="736"/>
      <c r="DM2" s="736"/>
      <c r="DN2" s="736"/>
      <c r="DO2" s="737"/>
      <c r="DP2" s="210"/>
      <c r="DQ2" s="735" t="s">
        <v>354</v>
      </c>
      <c r="DR2" s="736"/>
      <c r="DS2" s="736"/>
      <c r="DT2" s="736"/>
      <c r="DU2" s="736"/>
      <c r="DV2" s="736"/>
      <c r="DW2" s="736"/>
      <c r="DX2" s="736"/>
      <c r="DY2" s="736"/>
      <c r="DZ2" s="737"/>
      <c r="EA2" s="212"/>
    </row>
    <row r="3" spans="1:131" ht="11.25" customHeight="1" x14ac:dyDescent="0.2">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7" customFormat="1" ht="26.25" customHeight="1" thickBot="1" x14ac:dyDescent="0.25">
      <c r="A4" s="738" t="s">
        <v>355</v>
      </c>
      <c r="B4" s="738"/>
      <c r="C4" s="738"/>
      <c r="D4" s="738"/>
      <c r="E4" s="738"/>
      <c r="F4" s="738"/>
      <c r="G4" s="738"/>
      <c r="H4" s="738"/>
      <c r="I4" s="738"/>
      <c r="J4" s="738"/>
      <c r="K4" s="738"/>
      <c r="L4" s="738"/>
      <c r="M4" s="738"/>
      <c r="N4" s="738"/>
      <c r="O4" s="738"/>
      <c r="P4" s="738"/>
      <c r="Q4" s="738"/>
      <c r="R4" s="738"/>
      <c r="S4" s="738"/>
      <c r="T4" s="738"/>
      <c r="U4" s="738"/>
      <c r="V4" s="738"/>
      <c r="W4" s="738"/>
      <c r="X4" s="738"/>
      <c r="Y4" s="738"/>
      <c r="Z4" s="738"/>
      <c r="AA4" s="738"/>
      <c r="AB4" s="738"/>
      <c r="AC4" s="738"/>
      <c r="AD4" s="738"/>
      <c r="AE4" s="738"/>
      <c r="AF4" s="738"/>
      <c r="AG4" s="738"/>
      <c r="AH4" s="738"/>
      <c r="AI4" s="738"/>
      <c r="AJ4" s="738"/>
      <c r="AK4" s="738"/>
      <c r="AL4" s="738"/>
      <c r="AM4" s="738"/>
      <c r="AN4" s="738"/>
      <c r="AO4" s="738"/>
      <c r="AP4" s="738"/>
      <c r="AQ4" s="738"/>
      <c r="AR4" s="738"/>
      <c r="AS4" s="738"/>
      <c r="AT4" s="738"/>
      <c r="AU4" s="738"/>
      <c r="AV4" s="738"/>
      <c r="AW4" s="738"/>
      <c r="AX4" s="738"/>
      <c r="AY4" s="738"/>
      <c r="AZ4" s="214"/>
      <c r="BA4" s="214"/>
      <c r="BB4" s="214"/>
      <c r="BC4" s="214"/>
      <c r="BD4" s="214"/>
      <c r="BE4" s="215"/>
      <c r="BF4" s="215"/>
      <c r="BG4" s="215"/>
      <c r="BH4" s="215"/>
      <c r="BI4" s="215"/>
      <c r="BJ4" s="215"/>
      <c r="BK4" s="215"/>
      <c r="BL4" s="215"/>
      <c r="BM4" s="215"/>
      <c r="BN4" s="215"/>
      <c r="BO4" s="215"/>
      <c r="BP4" s="215"/>
      <c r="BQ4" s="739" t="s">
        <v>356</v>
      </c>
      <c r="BR4" s="739"/>
      <c r="BS4" s="739"/>
      <c r="BT4" s="739"/>
      <c r="BU4" s="739"/>
      <c r="BV4" s="739"/>
      <c r="BW4" s="739"/>
      <c r="BX4" s="739"/>
      <c r="BY4" s="739"/>
      <c r="BZ4" s="739"/>
      <c r="CA4" s="739"/>
      <c r="CB4" s="739"/>
      <c r="CC4" s="739"/>
      <c r="CD4" s="739"/>
      <c r="CE4" s="739"/>
      <c r="CF4" s="739"/>
      <c r="CG4" s="739"/>
      <c r="CH4" s="739"/>
      <c r="CI4" s="739"/>
      <c r="CJ4" s="739"/>
      <c r="CK4" s="739"/>
      <c r="CL4" s="739"/>
      <c r="CM4" s="739"/>
      <c r="CN4" s="739"/>
      <c r="CO4" s="739"/>
      <c r="CP4" s="739"/>
      <c r="CQ4" s="739"/>
      <c r="CR4" s="739"/>
      <c r="CS4" s="739"/>
      <c r="CT4" s="739"/>
      <c r="CU4" s="739"/>
      <c r="CV4" s="739"/>
      <c r="CW4" s="739"/>
      <c r="CX4" s="739"/>
      <c r="CY4" s="739"/>
      <c r="CZ4" s="739"/>
      <c r="DA4" s="739"/>
      <c r="DB4" s="739"/>
      <c r="DC4" s="739"/>
      <c r="DD4" s="739"/>
      <c r="DE4" s="739"/>
      <c r="DF4" s="739"/>
      <c r="DG4" s="739"/>
      <c r="DH4" s="739"/>
      <c r="DI4" s="739"/>
      <c r="DJ4" s="739"/>
      <c r="DK4" s="739"/>
      <c r="DL4" s="739"/>
      <c r="DM4" s="739"/>
      <c r="DN4" s="739"/>
      <c r="DO4" s="739"/>
      <c r="DP4" s="739"/>
      <c r="DQ4" s="739"/>
      <c r="DR4" s="739"/>
      <c r="DS4" s="739"/>
      <c r="DT4" s="739"/>
      <c r="DU4" s="739"/>
      <c r="DV4" s="739"/>
      <c r="DW4" s="739"/>
      <c r="DX4" s="739"/>
      <c r="DY4" s="739"/>
      <c r="DZ4" s="739"/>
      <c r="EA4" s="216"/>
    </row>
    <row r="5" spans="1:131" s="217" customFormat="1" ht="26.25" customHeight="1" x14ac:dyDescent="0.2">
      <c r="A5" s="740" t="s">
        <v>357</v>
      </c>
      <c r="B5" s="741"/>
      <c r="C5" s="741"/>
      <c r="D5" s="741"/>
      <c r="E5" s="741"/>
      <c r="F5" s="741"/>
      <c r="G5" s="741"/>
      <c r="H5" s="741"/>
      <c r="I5" s="741"/>
      <c r="J5" s="741"/>
      <c r="K5" s="741"/>
      <c r="L5" s="741"/>
      <c r="M5" s="741"/>
      <c r="N5" s="741"/>
      <c r="O5" s="741"/>
      <c r="P5" s="742"/>
      <c r="Q5" s="746" t="s">
        <v>358</v>
      </c>
      <c r="R5" s="747"/>
      <c r="S5" s="747"/>
      <c r="T5" s="747"/>
      <c r="U5" s="748"/>
      <c r="V5" s="746" t="s">
        <v>359</v>
      </c>
      <c r="W5" s="747"/>
      <c r="X5" s="747"/>
      <c r="Y5" s="747"/>
      <c r="Z5" s="748"/>
      <c r="AA5" s="746" t="s">
        <v>360</v>
      </c>
      <c r="AB5" s="747"/>
      <c r="AC5" s="747"/>
      <c r="AD5" s="747"/>
      <c r="AE5" s="747"/>
      <c r="AF5" s="752" t="s">
        <v>361</v>
      </c>
      <c r="AG5" s="747"/>
      <c r="AH5" s="747"/>
      <c r="AI5" s="747"/>
      <c r="AJ5" s="753"/>
      <c r="AK5" s="747" t="s">
        <v>362</v>
      </c>
      <c r="AL5" s="747"/>
      <c r="AM5" s="747"/>
      <c r="AN5" s="747"/>
      <c r="AO5" s="748"/>
      <c r="AP5" s="746" t="s">
        <v>363</v>
      </c>
      <c r="AQ5" s="747"/>
      <c r="AR5" s="747"/>
      <c r="AS5" s="747"/>
      <c r="AT5" s="748"/>
      <c r="AU5" s="746" t="s">
        <v>364</v>
      </c>
      <c r="AV5" s="747"/>
      <c r="AW5" s="747"/>
      <c r="AX5" s="747"/>
      <c r="AY5" s="753"/>
      <c r="AZ5" s="214"/>
      <c r="BA5" s="214"/>
      <c r="BB5" s="214"/>
      <c r="BC5" s="214"/>
      <c r="BD5" s="214"/>
      <c r="BE5" s="215"/>
      <c r="BF5" s="215"/>
      <c r="BG5" s="215"/>
      <c r="BH5" s="215"/>
      <c r="BI5" s="215"/>
      <c r="BJ5" s="215"/>
      <c r="BK5" s="215"/>
      <c r="BL5" s="215"/>
      <c r="BM5" s="215"/>
      <c r="BN5" s="215"/>
      <c r="BO5" s="215"/>
      <c r="BP5" s="215"/>
      <c r="BQ5" s="740" t="s">
        <v>365</v>
      </c>
      <c r="BR5" s="741"/>
      <c r="BS5" s="741"/>
      <c r="BT5" s="741"/>
      <c r="BU5" s="741"/>
      <c r="BV5" s="741"/>
      <c r="BW5" s="741"/>
      <c r="BX5" s="741"/>
      <c r="BY5" s="741"/>
      <c r="BZ5" s="741"/>
      <c r="CA5" s="741"/>
      <c r="CB5" s="741"/>
      <c r="CC5" s="741"/>
      <c r="CD5" s="741"/>
      <c r="CE5" s="741"/>
      <c r="CF5" s="741"/>
      <c r="CG5" s="742"/>
      <c r="CH5" s="746" t="s">
        <v>366</v>
      </c>
      <c r="CI5" s="747"/>
      <c r="CJ5" s="747"/>
      <c r="CK5" s="747"/>
      <c r="CL5" s="748"/>
      <c r="CM5" s="746" t="s">
        <v>367</v>
      </c>
      <c r="CN5" s="747"/>
      <c r="CO5" s="747"/>
      <c r="CP5" s="747"/>
      <c r="CQ5" s="748"/>
      <c r="CR5" s="746" t="s">
        <v>368</v>
      </c>
      <c r="CS5" s="747"/>
      <c r="CT5" s="747"/>
      <c r="CU5" s="747"/>
      <c r="CV5" s="748"/>
      <c r="CW5" s="746" t="s">
        <v>369</v>
      </c>
      <c r="CX5" s="747"/>
      <c r="CY5" s="747"/>
      <c r="CZ5" s="747"/>
      <c r="DA5" s="748"/>
      <c r="DB5" s="746" t="s">
        <v>370</v>
      </c>
      <c r="DC5" s="747"/>
      <c r="DD5" s="747"/>
      <c r="DE5" s="747"/>
      <c r="DF5" s="748"/>
      <c r="DG5" s="776" t="s">
        <v>371</v>
      </c>
      <c r="DH5" s="777"/>
      <c r="DI5" s="777"/>
      <c r="DJ5" s="777"/>
      <c r="DK5" s="778"/>
      <c r="DL5" s="776" t="s">
        <v>372</v>
      </c>
      <c r="DM5" s="777"/>
      <c r="DN5" s="777"/>
      <c r="DO5" s="777"/>
      <c r="DP5" s="778"/>
      <c r="DQ5" s="746" t="s">
        <v>373</v>
      </c>
      <c r="DR5" s="747"/>
      <c r="DS5" s="747"/>
      <c r="DT5" s="747"/>
      <c r="DU5" s="748"/>
      <c r="DV5" s="746" t="s">
        <v>364</v>
      </c>
      <c r="DW5" s="747"/>
      <c r="DX5" s="747"/>
      <c r="DY5" s="747"/>
      <c r="DZ5" s="753"/>
      <c r="EA5" s="216"/>
    </row>
    <row r="6" spans="1:131" s="217" customFormat="1" ht="26.25" customHeight="1" thickBot="1" x14ac:dyDescent="0.25">
      <c r="A6" s="743"/>
      <c r="B6" s="744"/>
      <c r="C6" s="744"/>
      <c r="D6" s="744"/>
      <c r="E6" s="744"/>
      <c r="F6" s="744"/>
      <c r="G6" s="744"/>
      <c r="H6" s="744"/>
      <c r="I6" s="744"/>
      <c r="J6" s="744"/>
      <c r="K6" s="744"/>
      <c r="L6" s="744"/>
      <c r="M6" s="744"/>
      <c r="N6" s="744"/>
      <c r="O6" s="744"/>
      <c r="P6" s="745"/>
      <c r="Q6" s="749"/>
      <c r="R6" s="750"/>
      <c r="S6" s="750"/>
      <c r="T6" s="750"/>
      <c r="U6" s="751"/>
      <c r="V6" s="749"/>
      <c r="W6" s="750"/>
      <c r="X6" s="750"/>
      <c r="Y6" s="750"/>
      <c r="Z6" s="751"/>
      <c r="AA6" s="749"/>
      <c r="AB6" s="750"/>
      <c r="AC6" s="750"/>
      <c r="AD6" s="750"/>
      <c r="AE6" s="750"/>
      <c r="AF6" s="754"/>
      <c r="AG6" s="750"/>
      <c r="AH6" s="750"/>
      <c r="AI6" s="750"/>
      <c r="AJ6" s="755"/>
      <c r="AK6" s="750"/>
      <c r="AL6" s="750"/>
      <c r="AM6" s="750"/>
      <c r="AN6" s="750"/>
      <c r="AO6" s="751"/>
      <c r="AP6" s="749"/>
      <c r="AQ6" s="750"/>
      <c r="AR6" s="750"/>
      <c r="AS6" s="750"/>
      <c r="AT6" s="751"/>
      <c r="AU6" s="749"/>
      <c r="AV6" s="750"/>
      <c r="AW6" s="750"/>
      <c r="AX6" s="750"/>
      <c r="AY6" s="755"/>
      <c r="AZ6" s="214"/>
      <c r="BA6" s="214"/>
      <c r="BB6" s="214"/>
      <c r="BC6" s="214"/>
      <c r="BD6" s="214"/>
      <c r="BE6" s="215"/>
      <c r="BF6" s="215"/>
      <c r="BG6" s="215"/>
      <c r="BH6" s="215"/>
      <c r="BI6" s="215"/>
      <c r="BJ6" s="215"/>
      <c r="BK6" s="215"/>
      <c r="BL6" s="215"/>
      <c r="BM6" s="215"/>
      <c r="BN6" s="215"/>
      <c r="BO6" s="215"/>
      <c r="BP6" s="215"/>
      <c r="BQ6" s="743"/>
      <c r="BR6" s="744"/>
      <c r="BS6" s="744"/>
      <c r="BT6" s="744"/>
      <c r="BU6" s="744"/>
      <c r="BV6" s="744"/>
      <c r="BW6" s="744"/>
      <c r="BX6" s="744"/>
      <c r="BY6" s="744"/>
      <c r="BZ6" s="744"/>
      <c r="CA6" s="744"/>
      <c r="CB6" s="744"/>
      <c r="CC6" s="744"/>
      <c r="CD6" s="744"/>
      <c r="CE6" s="744"/>
      <c r="CF6" s="744"/>
      <c r="CG6" s="745"/>
      <c r="CH6" s="749"/>
      <c r="CI6" s="750"/>
      <c r="CJ6" s="750"/>
      <c r="CK6" s="750"/>
      <c r="CL6" s="751"/>
      <c r="CM6" s="749"/>
      <c r="CN6" s="750"/>
      <c r="CO6" s="750"/>
      <c r="CP6" s="750"/>
      <c r="CQ6" s="751"/>
      <c r="CR6" s="749"/>
      <c r="CS6" s="750"/>
      <c r="CT6" s="750"/>
      <c r="CU6" s="750"/>
      <c r="CV6" s="751"/>
      <c r="CW6" s="749"/>
      <c r="CX6" s="750"/>
      <c r="CY6" s="750"/>
      <c r="CZ6" s="750"/>
      <c r="DA6" s="751"/>
      <c r="DB6" s="749"/>
      <c r="DC6" s="750"/>
      <c r="DD6" s="750"/>
      <c r="DE6" s="750"/>
      <c r="DF6" s="751"/>
      <c r="DG6" s="779"/>
      <c r="DH6" s="780"/>
      <c r="DI6" s="780"/>
      <c r="DJ6" s="780"/>
      <c r="DK6" s="781"/>
      <c r="DL6" s="779"/>
      <c r="DM6" s="780"/>
      <c r="DN6" s="780"/>
      <c r="DO6" s="780"/>
      <c r="DP6" s="781"/>
      <c r="DQ6" s="749"/>
      <c r="DR6" s="750"/>
      <c r="DS6" s="750"/>
      <c r="DT6" s="750"/>
      <c r="DU6" s="751"/>
      <c r="DV6" s="749"/>
      <c r="DW6" s="750"/>
      <c r="DX6" s="750"/>
      <c r="DY6" s="750"/>
      <c r="DZ6" s="755"/>
      <c r="EA6" s="216"/>
    </row>
    <row r="7" spans="1:131" s="217" customFormat="1" ht="26.25" customHeight="1" thickTop="1" x14ac:dyDescent="0.2">
      <c r="A7" s="218">
        <v>1</v>
      </c>
      <c r="B7" s="762" t="s">
        <v>374</v>
      </c>
      <c r="C7" s="763"/>
      <c r="D7" s="763"/>
      <c r="E7" s="763"/>
      <c r="F7" s="763"/>
      <c r="G7" s="763"/>
      <c r="H7" s="763"/>
      <c r="I7" s="763"/>
      <c r="J7" s="763"/>
      <c r="K7" s="763"/>
      <c r="L7" s="763"/>
      <c r="M7" s="763"/>
      <c r="N7" s="763"/>
      <c r="O7" s="763"/>
      <c r="P7" s="764"/>
      <c r="Q7" s="765">
        <v>106598</v>
      </c>
      <c r="R7" s="766"/>
      <c r="S7" s="766"/>
      <c r="T7" s="766"/>
      <c r="U7" s="766"/>
      <c r="V7" s="766">
        <v>105334</v>
      </c>
      <c r="W7" s="766"/>
      <c r="X7" s="766"/>
      <c r="Y7" s="766"/>
      <c r="Z7" s="766"/>
      <c r="AA7" s="766">
        <v>1264</v>
      </c>
      <c r="AB7" s="766"/>
      <c r="AC7" s="766"/>
      <c r="AD7" s="766"/>
      <c r="AE7" s="767"/>
      <c r="AF7" s="768">
        <v>1249</v>
      </c>
      <c r="AG7" s="769"/>
      <c r="AH7" s="769"/>
      <c r="AI7" s="769"/>
      <c r="AJ7" s="770"/>
      <c r="AK7" s="771">
        <v>2181</v>
      </c>
      <c r="AL7" s="772"/>
      <c r="AM7" s="772"/>
      <c r="AN7" s="772"/>
      <c r="AO7" s="772"/>
      <c r="AP7" s="772">
        <v>62978</v>
      </c>
      <c r="AQ7" s="772"/>
      <c r="AR7" s="772"/>
      <c r="AS7" s="772"/>
      <c r="AT7" s="772"/>
      <c r="AU7" s="773"/>
      <c r="AV7" s="773"/>
      <c r="AW7" s="773"/>
      <c r="AX7" s="773"/>
      <c r="AY7" s="774"/>
      <c r="AZ7" s="214"/>
      <c r="BA7" s="214"/>
      <c r="BB7" s="214"/>
      <c r="BC7" s="214"/>
      <c r="BD7" s="214"/>
      <c r="BE7" s="215"/>
      <c r="BF7" s="215"/>
      <c r="BG7" s="215"/>
      <c r="BH7" s="215"/>
      <c r="BI7" s="215"/>
      <c r="BJ7" s="215"/>
      <c r="BK7" s="215"/>
      <c r="BL7" s="215"/>
      <c r="BM7" s="215"/>
      <c r="BN7" s="215"/>
      <c r="BO7" s="215"/>
      <c r="BP7" s="215"/>
      <c r="BQ7" s="218">
        <v>1</v>
      </c>
      <c r="BR7" s="219"/>
      <c r="BS7" s="759" t="s">
        <v>547</v>
      </c>
      <c r="BT7" s="760"/>
      <c r="BU7" s="760"/>
      <c r="BV7" s="760"/>
      <c r="BW7" s="760"/>
      <c r="BX7" s="760"/>
      <c r="BY7" s="760"/>
      <c r="BZ7" s="760"/>
      <c r="CA7" s="760"/>
      <c r="CB7" s="760"/>
      <c r="CC7" s="760"/>
      <c r="CD7" s="760"/>
      <c r="CE7" s="760"/>
      <c r="CF7" s="760"/>
      <c r="CG7" s="775"/>
      <c r="CH7" s="756">
        <v>36</v>
      </c>
      <c r="CI7" s="757"/>
      <c r="CJ7" s="757"/>
      <c r="CK7" s="757"/>
      <c r="CL7" s="758"/>
      <c r="CM7" s="756">
        <v>666</v>
      </c>
      <c r="CN7" s="757"/>
      <c r="CO7" s="757"/>
      <c r="CP7" s="757"/>
      <c r="CQ7" s="758"/>
      <c r="CR7" s="756">
        <v>144</v>
      </c>
      <c r="CS7" s="757"/>
      <c r="CT7" s="757"/>
      <c r="CU7" s="757"/>
      <c r="CV7" s="758"/>
      <c r="CW7" s="756" t="s">
        <v>556</v>
      </c>
      <c r="CX7" s="757"/>
      <c r="CY7" s="757"/>
      <c r="CZ7" s="757"/>
      <c r="DA7" s="758"/>
      <c r="DB7" s="756">
        <v>382</v>
      </c>
      <c r="DC7" s="757"/>
      <c r="DD7" s="757"/>
      <c r="DE7" s="757"/>
      <c r="DF7" s="758"/>
      <c r="DG7" s="756" t="s">
        <v>556</v>
      </c>
      <c r="DH7" s="757"/>
      <c r="DI7" s="757"/>
      <c r="DJ7" s="757"/>
      <c r="DK7" s="758"/>
      <c r="DL7" s="756" t="s">
        <v>556</v>
      </c>
      <c r="DM7" s="757"/>
      <c r="DN7" s="757"/>
      <c r="DO7" s="757"/>
      <c r="DP7" s="758"/>
      <c r="DQ7" s="756"/>
      <c r="DR7" s="757"/>
      <c r="DS7" s="757"/>
      <c r="DT7" s="757"/>
      <c r="DU7" s="758"/>
      <c r="DV7" s="759"/>
      <c r="DW7" s="760"/>
      <c r="DX7" s="760"/>
      <c r="DY7" s="760"/>
      <c r="DZ7" s="761"/>
      <c r="EA7" s="216"/>
    </row>
    <row r="8" spans="1:131" s="217" customFormat="1" ht="26.25" customHeight="1" x14ac:dyDescent="0.2">
      <c r="A8" s="220">
        <v>2</v>
      </c>
      <c r="B8" s="793" t="s">
        <v>375</v>
      </c>
      <c r="C8" s="794"/>
      <c r="D8" s="794"/>
      <c r="E8" s="794"/>
      <c r="F8" s="794"/>
      <c r="G8" s="794"/>
      <c r="H8" s="794"/>
      <c r="I8" s="794"/>
      <c r="J8" s="794"/>
      <c r="K8" s="794"/>
      <c r="L8" s="794"/>
      <c r="M8" s="794"/>
      <c r="N8" s="794"/>
      <c r="O8" s="794"/>
      <c r="P8" s="795"/>
      <c r="Q8" s="796" t="s">
        <v>488</v>
      </c>
      <c r="R8" s="797"/>
      <c r="S8" s="797"/>
      <c r="T8" s="797"/>
      <c r="U8" s="797"/>
      <c r="V8" s="797" t="s">
        <v>488</v>
      </c>
      <c r="W8" s="797"/>
      <c r="X8" s="797"/>
      <c r="Y8" s="797"/>
      <c r="Z8" s="797"/>
      <c r="AA8" s="797" t="s">
        <v>488</v>
      </c>
      <c r="AB8" s="797"/>
      <c r="AC8" s="797"/>
      <c r="AD8" s="797"/>
      <c r="AE8" s="798"/>
      <c r="AF8" s="799" t="s">
        <v>122</v>
      </c>
      <c r="AG8" s="800"/>
      <c r="AH8" s="800"/>
      <c r="AI8" s="800"/>
      <c r="AJ8" s="801"/>
      <c r="AK8" s="782" t="s">
        <v>488</v>
      </c>
      <c r="AL8" s="783"/>
      <c r="AM8" s="783"/>
      <c r="AN8" s="783"/>
      <c r="AO8" s="783"/>
      <c r="AP8" s="783" t="s">
        <v>488</v>
      </c>
      <c r="AQ8" s="783"/>
      <c r="AR8" s="783"/>
      <c r="AS8" s="783"/>
      <c r="AT8" s="783"/>
      <c r="AU8" s="784"/>
      <c r="AV8" s="784"/>
      <c r="AW8" s="784"/>
      <c r="AX8" s="784"/>
      <c r="AY8" s="785"/>
      <c r="AZ8" s="214"/>
      <c r="BA8" s="214"/>
      <c r="BB8" s="214"/>
      <c r="BC8" s="214"/>
      <c r="BD8" s="214"/>
      <c r="BE8" s="215"/>
      <c r="BF8" s="215"/>
      <c r="BG8" s="215"/>
      <c r="BH8" s="215"/>
      <c r="BI8" s="215"/>
      <c r="BJ8" s="215"/>
      <c r="BK8" s="215"/>
      <c r="BL8" s="215"/>
      <c r="BM8" s="215"/>
      <c r="BN8" s="215"/>
      <c r="BO8" s="215"/>
      <c r="BP8" s="215"/>
      <c r="BQ8" s="220">
        <v>2</v>
      </c>
      <c r="BR8" s="221"/>
      <c r="BS8" s="786"/>
      <c r="BT8" s="787"/>
      <c r="BU8" s="787"/>
      <c r="BV8" s="787"/>
      <c r="BW8" s="787"/>
      <c r="BX8" s="787"/>
      <c r="BY8" s="787"/>
      <c r="BZ8" s="787"/>
      <c r="CA8" s="787"/>
      <c r="CB8" s="787"/>
      <c r="CC8" s="787"/>
      <c r="CD8" s="787"/>
      <c r="CE8" s="787"/>
      <c r="CF8" s="787"/>
      <c r="CG8" s="788"/>
      <c r="CH8" s="789"/>
      <c r="CI8" s="790"/>
      <c r="CJ8" s="790"/>
      <c r="CK8" s="790"/>
      <c r="CL8" s="791"/>
      <c r="CM8" s="789"/>
      <c r="CN8" s="790"/>
      <c r="CO8" s="790"/>
      <c r="CP8" s="790"/>
      <c r="CQ8" s="791"/>
      <c r="CR8" s="789"/>
      <c r="CS8" s="790"/>
      <c r="CT8" s="790"/>
      <c r="CU8" s="790"/>
      <c r="CV8" s="791"/>
      <c r="CW8" s="789"/>
      <c r="CX8" s="790"/>
      <c r="CY8" s="790"/>
      <c r="CZ8" s="790"/>
      <c r="DA8" s="791"/>
      <c r="DB8" s="789"/>
      <c r="DC8" s="790"/>
      <c r="DD8" s="790"/>
      <c r="DE8" s="790"/>
      <c r="DF8" s="791"/>
      <c r="DG8" s="789"/>
      <c r="DH8" s="790"/>
      <c r="DI8" s="790"/>
      <c r="DJ8" s="790"/>
      <c r="DK8" s="791"/>
      <c r="DL8" s="789"/>
      <c r="DM8" s="790"/>
      <c r="DN8" s="790"/>
      <c r="DO8" s="790"/>
      <c r="DP8" s="791"/>
      <c r="DQ8" s="789"/>
      <c r="DR8" s="790"/>
      <c r="DS8" s="790"/>
      <c r="DT8" s="790"/>
      <c r="DU8" s="791"/>
      <c r="DV8" s="786"/>
      <c r="DW8" s="787"/>
      <c r="DX8" s="787"/>
      <c r="DY8" s="787"/>
      <c r="DZ8" s="792"/>
      <c r="EA8" s="216"/>
    </row>
    <row r="9" spans="1:131" s="217" customFormat="1" ht="26.25" customHeight="1" x14ac:dyDescent="0.2">
      <c r="A9" s="220">
        <v>3</v>
      </c>
      <c r="B9" s="793" t="s">
        <v>376</v>
      </c>
      <c r="C9" s="794"/>
      <c r="D9" s="794"/>
      <c r="E9" s="794"/>
      <c r="F9" s="794"/>
      <c r="G9" s="794"/>
      <c r="H9" s="794"/>
      <c r="I9" s="794"/>
      <c r="J9" s="794"/>
      <c r="K9" s="794"/>
      <c r="L9" s="794"/>
      <c r="M9" s="794"/>
      <c r="N9" s="794"/>
      <c r="O9" s="794"/>
      <c r="P9" s="795"/>
      <c r="Q9" s="796">
        <v>64</v>
      </c>
      <c r="R9" s="797"/>
      <c r="S9" s="797"/>
      <c r="T9" s="797"/>
      <c r="U9" s="797"/>
      <c r="V9" s="797">
        <v>58</v>
      </c>
      <c r="W9" s="797"/>
      <c r="X9" s="797"/>
      <c r="Y9" s="797"/>
      <c r="Z9" s="797"/>
      <c r="AA9" s="797">
        <v>7</v>
      </c>
      <c r="AB9" s="797"/>
      <c r="AC9" s="797"/>
      <c r="AD9" s="797"/>
      <c r="AE9" s="798"/>
      <c r="AF9" s="799" t="s">
        <v>122</v>
      </c>
      <c r="AG9" s="800"/>
      <c r="AH9" s="800"/>
      <c r="AI9" s="800"/>
      <c r="AJ9" s="801"/>
      <c r="AK9" s="782">
        <v>14</v>
      </c>
      <c r="AL9" s="783"/>
      <c r="AM9" s="783"/>
      <c r="AN9" s="783"/>
      <c r="AO9" s="783"/>
      <c r="AP9" s="783">
        <v>213</v>
      </c>
      <c r="AQ9" s="783"/>
      <c r="AR9" s="783"/>
      <c r="AS9" s="783"/>
      <c r="AT9" s="783"/>
      <c r="AU9" s="784"/>
      <c r="AV9" s="784"/>
      <c r="AW9" s="784"/>
      <c r="AX9" s="784"/>
      <c r="AY9" s="785"/>
      <c r="AZ9" s="214"/>
      <c r="BA9" s="214"/>
      <c r="BB9" s="214"/>
      <c r="BC9" s="214"/>
      <c r="BD9" s="214"/>
      <c r="BE9" s="215"/>
      <c r="BF9" s="215"/>
      <c r="BG9" s="215"/>
      <c r="BH9" s="215"/>
      <c r="BI9" s="215"/>
      <c r="BJ9" s="215"/>
      <c r="BK9" s="215"/>
      <c r="BL9" s="215"/>
      <c r="BM9" s="215"/>
      <c r="BN9" s="215"/>
      <c r="BO9" s="215"/>
      <c r="BP9" s="215"/>
      <c r="BQ9" s="220">
        <v>3</v>
      </c>
      <c r="BR9" s="221"/>
      <c r="BS9" s="786"/>
      <c r="BT9" s="787"/>
      <c r="BU9" s="787"/>
      <c r="BV9" s="787"/>
      <c r="BW9" s="787"/>
      <c r="BX9" s="787"/>
      <c r="BY9" s="787"/>
      <c r="BZ9" s="787"/>
      <c r="CA9" s="787"/>
      <c r="CB9" s="787"/>
      <c r="CC9" s="787"/>
      <c r="CD9" s="787"/>
      <c r="CE9" s="787"/>
      <c r="CF9" s="787"/>
      <c r="CG9" s="788"/>
      <c r="CH9" s="789"/>
      <c r="CI9" s="790"/>
      <c r="CJ9" s="790"/>
      <c r="CK9" s="790"/>
      <c r="CL9" s="791"/>
      <c r="CM9" s="789"/>
      <c r="CN9" s="790"/>
      <c r="CO9" s="790"/>
      <c r="CP9" s="790"/>
      <c r="CQ9" s="791"/>
      <c r="CR9" s="789"/>
      <c r="CS9" s="790"/>
      <c r="CT9" s="790"/>
      <c r="CU9" s="790"/>
      <c r="CV9" s="791"/>
      <c r="CW9" s="789"/>
      <c r="CX9" s="790"/>
      <c r="CY9" s="790"/>
      <c r="CZ9" s="790"/>
      <c r="DA9" s="791"/>
      <c r="DB9" s="789"/>
      <c r="DC9" s="790"/>
      <c r="DD9" s="790"/>
      <c r="DE9" s="790"/>
      <c r="DF9" s="791"/>
      <c r="DG9" s="789"/>
      <c r="DH9" s="790"/>
      <c r="DI9" s="790"/>
      <c r="DJ9" s="790"/>
      <c r="DK9" s="791"/>
      <c r="DL9" s="789"/>
      <c r="DM9" s="790"/>
      <c r="DN9" s="790"/>
      <c r="DO9" s="790"/>
      <c r="DP9" s="791"/>
      <c r="DQ9" s="789"/>
      <c r="DR9" s="790"/>
      <c r="DS9" s="790"/>
      <c r="DT9" s="790"/>
      <c r="DU9" s="791"/>
      <c r="DV9" s="786"/>
      <c r="DW9" s="787"/>
      <c r="DX9" s="787"/>
      <c r="DY9" s="787"/>
      <c r="DZ9" s="792"/>
      <c r="EA9" s="216"/>
    </row>
    <row r="10" spans="1:131" s="217" customFormat="1" ht="26.25" customHeight="1" x14ac:dyDescent="0.2">
      <c r="A10" s="220">
        <v>4</v>
      </c>
      <c r="B10" s="793"/>
      <c r="C10" s="794"/>
      <c r="D10" s="794"/>
      <c r="E10" s="794"/>
      <c r="F10" s="794"/>
      <c r="G10" s="794"/>
      <c r="H10" s="794"/>
      <c r="I10" s="794"/>
      <c r="J10" s="794"/>
      <c r="K10" s="794"/>
      <c r="L10" s="794"/>
      <c r="M10" s="794"/>
      <c r="N10" s="794"/>
      <c r="O10" s="794"/>
      <c r="P10" s="795"/>
      <c r="Q10" s="796"/>
      <c r="R10" s="797"/>
      <c r="S10" s="797"/>
      <c r="T10" s="797"/>
      <c r="U10" s="797"/>
      <c r="V10" s="797"/>
      <c r="W10" s="797"/>
      <c r="X10" s="797"/>
      <c r="Y10" s="797"/>
      <c r="Z10" s="797"/>
      <c r="AA10" s="797"/>
      <c r="AB10" s="797"/>
      <c r="AC10" s="797"/>
      <c r="AD10" s="797"/>
      <c r="AE10" s="798"/>
      <c r="AF10" s="799"/>
      <c r="AG10" s="800"/>
      <c r="AH10" s="800"/>
      <c r="AI10" s="800"/>
      <c r="AJ10" s="801"/>
      <c r="AK10" s="782"/>
      <c r="AL10" s="783"/>
      <c r="AM10" s="783"/>
      <c r="AN10" s="783"/>
      <c r="AO10" s="783"/>
      <c r="AP10" s="783"/>
      <c r="AQ10" s="783"/>
      <c r="AR10" s="783"/>
      <c r="AS10" s="783"/>
      <c r="AT10" s="783"/>
      <c r="AU10" s="784"/>
      <c r="AV10" s="784"/>
      <c r="AW10" s="784"/>
      <c r="AX10" s="784"/>
      <c r="AY10" s="785"/>
      <c r="AZ10" s="214"/>
      <c r="BA10" s="214"/>
      <c r="BB10" s="214"/>
      <c r="BC10" s="214"/>
      <c r="BD10" s="214"/>
      <c r="BE10" s="215"/>
      <c r="BF10" s="215"/>
      <c r="BG10" s="215"/>
      <c r="BH10" s="215"/>
      <c r="BI10" s="215"/>
      <c r="BJ10" s="215"/>
      <c r="BK10" s="215"/>
      <c r="BL10" s="215"/>
      <c r="BM10" s="215"/>
      <c r="BN10" s="215"/>
      <c r="BO10" s="215"/>
      <c r="BP10" s="215"/>
      <c r="BQ10" s="220">
        <v>4</v>
      </c>
      <c r="BR10" s="221"/>
      <c r="BS10" s="786"/>
      <c r="BT10" s="787"/>
      <c r="BU10" s="787"/>
      <c r="BV10" s="787"/>
      <c r="BW10" s="787"/>
      <c r="BX10" s="787"/>
      <c r="BY10" s="787"/>
      <c r="BZ10" s="787"/>
      <c r="CA10" s="787"/>
      <c r="CB10" s="787"/>
      <c r="CC10" s="787"/>
      <c r="CD10" s="787"/>
      <c r="CE10" s="787"/>
      <c r="CF10" s="787"/>
      <c r="CG10" s="788"/>
      <c r="CH10" s="789"/>
      <c r="CI10" s="790"/>
      <c r="CJ10" s="790"/>
      <c r="CK10" s="790"/>
      <c r="CL10" s="791"/>
      <c r="CM10" s="789"/>
      <c r="CN10" s="790"/>
      <c r="CO10" s="790"/>
      <c r="CP10" s="790"/>
      <c r="CQ10" s="791"/>
      <c r="CR10" s="789"/>
      <c r="CS10" s="790"/>
      <c r="CT10" s="790"/>
      <c r="CU10" s="790"/>
      <c r="CV10" s="791"/>
      <c r="CW10" s="789"/>
      <c r="CX10" s="790"/>
      <c r="CY10" s="790"/>
      <c r="CZ10" s="790"/>
      <c r="DA10" s="791"/>
      <c r="DB10" s="789"/>
      <c r="DC10" s="790"/>
      <c r="DD10" s="790"/>
      <c r="DE10" s="790"/>
      <c r="DF10" s="791"/>
      <c r="DG10" s="789"/>
      <c r="DH10" s="790"/>
      <c r="DI10" s="790"/>
      <c r="DJ10" s="790"/>
      <c r="DK10" s="791"/>
      <c r="DL10" s="789"/>
      <c r="DM10" s="790"/>
      <c r="DN10" s="790"/>
      <c r="DO10" s="790"/>
      <c r="DP10" s="791"/>
      <c r="DQ10" s="789"/>
      <c r="DR10" s="790"/>
      <c r="DS10" s="790"/>
      <c r="DT10" s="790"/>
      <c r="DU10" s="791"/>
      <c r="DV10" s="786"/>
      <c r="DW10" s="787"/>
      <c r="DX10" s="787"/>
      <c r="DY10" s="787"/>
      <c r="DZ10" s="792"/>
      <c r="EA10" s="216"/>
    </row>
    <row r="11" spans="1:131" s="217" customFormat="1" ht="26.25" customHeight="1" x14ac:dyDescent="0.2">
      <c r="A11" s="220">
        <v>5</v>
      </c>
      <c r="B11" s="793"/>
      <c r="C11" s="794"/>
      <c r="D11" s="794"/>
      <c r="E11" s="794"/>
      <c r="F11" s="794"/>
      <c r="G11" s="794"/>
      <c r="H11" s="794"/>
      <c r="I11" s="794"/>
      <c r="J11" s="794"/>
      <c r="K11" s="794"/>
      <c r="L11" s="794"/>
      <c r="M11" s="794"/>
      <c r="N11" s="794"/>
      <c r="O11" s="794"/>
      <c r="P11" s="795"/>
      <c r="Q11" s="796"/>
      <c r="R11" s="797"/>
      <c r="S11" s="797"/>
      <c r="T11" s="797"/>
      <c r="U11" s="797"/>
      <c r="V11" s="797"/>
      <c r="W11" s="797"/>
      <c r="X11" s="797"/>
      <c r="Y11" s="797"/>
      <c r="Z11" s="797"/>
      <c r="AA11" s="797"/>
      <c r="AB11" s="797"/>
      <c r="AC11" s="797"/>
      <c r="AD11" s="797"/>
      <c r="AE11" s="798"/>
      <c r="AF11" s="799"/>
      <c r="AG11" s="800"/>
      <c r="AH11" s="800"/>
      <c r="AI11" s="800"/>
      <c r="AJ11" s="801"/>
      <c r="AK11" s="782"/>
      <c r="AL11" s="783"/>
      <c r="AM11" s="783"/>
      <c r="AN11" s="783"/>
      <c r="AO11" s="783"/>
      <c r="AP11" s="783"/>
      <c r="AQ11" s="783"/>
      <c r="AR11" s="783"/>
      <c r="AS11" s="783"/>
      <c r="AT11" s="783"/>
      <c r="AU11" s="784"/>
      <c r="AV11" s="784"/>
      <c r="AW11" s="784"/>
      <c r="AX11" s="784"/>
      <c r="AY11" s="785"/>
      <c r="AZ11" s="214"/>
      <c r="BA11" s="214"/>
      <c r="BB11" s="214"/>
      <c r="BC11" s="214"/>
      <c r="BD11" s="214"/>
      <c r="BE11" s="215"/>
      <c r="BF11" s="215"/>
      <c r="BG11" s="215"/>
      <c r="BH11" s="215"/>
      <c r="BI11" s="215"/>
      <c r="BJ11" s="215"/>
      <c r="BK11" s="215"/>
      <c r="BL11" s="215"/>
      <c r="BM11" s="215"/>
      <c r="BN11" s="215"/>
      <c r="BO11" s="215"/>
      <c r="BP11" s="215"/>
      <c r="BQ11" s="220">
        <v>5</v>
      </c>
      <c r="BR11" s="221"/>
      <c r="BS11" s="786"/>
      <c r="BT11" s="787"/>
      <c r="BU11" s="787"/>
      <c r="BV11" s="787"/>
      <c r="BW11" s="787"/>
      <c r="BX11" s="787"/>
      <c r="BY11" s="787"/>
      <c r="BZ11" s="787"/>
      <c r="CA11" s="787"/>
      <c r="CB11" s="787"/>
      <c r="CC11" s="787"/>
      <c r="CD11" s="787"/>
      <c r="CE11" s="787"/>
      <c r="CF11" s="787"/>
      <c r="CG11" s="788"/>
      <c r="CH11" s="789"/>
      <c r="CI11" s="790"/>
      <c r="CJ11" s="790"/>
      <c r="CK11" s="790"/>
      <c r="CL11" s="791"/>
      <c r="CM11" s="789"/>
      <c r="CN11" s="790"/>
      <c r="CO11" s="790"/>
      <c r="CP11" s="790"/>
      <c r="CQ11" s="791"/>
      <c r="CR11" s="789"/>
      <c r="CS11" s="790"/>
      <c r="CT11" s="790"/>
      <c r="CU11" s="790"/>
      <c r="CV11" s="791"/>
      <c r="CW11" s="789"/>
      <c r="CX11" s="790"/>
      <c r="CY11" s="790"/>
      <c r="CZ11" s="790"/>
      <c r="DA11" s="791"/>
      <c r="DB11" s="789"/>
      <c r="DC11" s="790"/>
      <c r="DD11" s="790"/>
      <c r="DE11" s="790"/>
      <c r="DF11" s="791"/>
      <c r="DG11" s="789"/>
      <c r="DH11" s="790"/>
      <c r="DI11" s="790"/>
      <c r="DJ11" s="790"/>
      <c r="DK11" s="791"/>
      <c r="DL11" s="789"/>
      <c r="DM11" s="790"/>
      <c r="DN11" s="790"/>
      <c r="DO11" s="790"/>
      <c r="DP11" s="791"/>
      <c r="DQ11" s="789"/>
      <c r="DR11" s="790"/>
      <c r="DS11" s="790"/>
      <c r="DT11" s="790"/>
      <c r="DU11" s="791"/>
      <c r="DV11" s="786"/>
      <c r="DW11" s="787"/>
      <c r="DX11" s="787"/>
      <c r="DY11" s="787"/>
      <c r="DZ11" s="792"/>
      <c r="EA11" s="216"/>
    </row>
    <row r="12" spans="1:131" s="217" customFormat="1" ht="26.25" customHeight="1" x14ac:dyDescent="0.2">
      <c r="A12" s="220">
        <v>6</v>
      </c>
      <c r="B12" s="793"/>
      <c r="C12" s="794"/>
      <c r="D12" s="794"/>
      <c r="E12" s="794"/>
      <c r="F12" s="794"/>
      <c r="G12" s="794"/>
      <c r="H12" s="794"/>
      <c r="I12" s="794"/>
      <c r="J12" s="794"/>
      <c r="K12" s="794"/>
      <c r="L12" s="794"/>
      <c r="M12" s="794"/>
      <c r="N12" s="794"/>
      <c r="O12" s="794"/>
      <c r="P12" s="795"/>
      <c r="Q12" s="796"/>
      <c r="R12" s="797"/>
      <c r="S12" s="797"/>
      <c r="T12" s="797"/>
      <c r="U12" s="797"/>
      <c r="V12" s="797"/>
      <c r="W12" s="797"/>
      <c r="X12" s="797"/>
      <c r="Y12" s="797"/>
      <c r="Z12" s="797"/>
      <c r="AA12" s="797"/>
      <c r="AB12" s="797"/>
      <c r="AC12" s="797"/>
      <c r="AD12" s="797"/>
      <c r="AE12" s="798"/>
      <c r="AF12" s="799"/>
      <c r="AG12" s="800"/>
      <c r="AH12" s="800"/>
      <c r="AI12" s="800"/>
      <c r="AJ12" s="801"/>
      <c r="AK12" s="782"/>
      <c r="AL12" s="783"/>
      <c r="AM12" s="783"/>
      <c r="AN12" s="783"/>
      <c r="AO12" s="783"/>
      <c r="AP12" s="783"/>
      <c r="AQ12" s="783"/>
      <c r="AR12" s="783"/>
      <c r="AS12" s="783"/>
      <c r="AT12" s="783"/>
      <c r="AU12" s="784"/>
      <c r="AV12" s="784"/>
      <c r="AW12" s="784"/>
      <c r="AX12" s="784"/>
      <c r="AY12" s="785"/>
      <c r="AZ12" s="214"/>
      <c r="BA12" s="214"/>
      <c r="BB12" s="214"/>
      <c r="BC12" s="214"/>
      <c r="BD12" s="214"/>
      <c r="BE12" s="215"/>
      <c r="BF12" s="215"/>
      <c r="BG12" s="215"/>
      <c r="BH12" s="215"/>
      <c r="BI12" s="215"/>
      <c r="BJ12" s="215"/>
      <c r="BK12" s="215"/>
      <c r="BL12" s="215"/>
      <c r="BM12" s="215"/>
      <c r="BN12" s="215"/>
      <c r="BO12" s="215"/>
      <c r="BP12" s="215"/>
      <c r="BQ12" s="220">
        <v>6</v>
      </c>
      <c r="BR12" s="221"/>
      <c r="BS12" s="786"/>
      <c r="BT12" s="787"/>
      <c r="BU12" s="787"/>
      <c r="BV12" s="787"/>
      <c r="BW12" s="787"/>
      <c r="BX12" s="787"/>
      <c r="BY12" s="787"/>
      <c r="BZ12" s="787"/>
      <c r="CA12" s="787"/>
      <c r="CB12" s="787"/>
      <c r="CC12" s="787"/>
      <c r="CD12" s="787"/>
      <c r="CE12" s="787"/>
      <c r="CF12" s="787"/>
      <c r="CG12" s="788"/>
      <c r="CH12" s="789"/>
      <c r="CI12" s="790"/>
      <c r="CJ12" s="790"/>
      <c r="CK12" s="790"/>
      <c r="CL12" s="791"/>
      <c r="CM12" s="789"/>
      <c r="CN12" s="790"/>
      <c r="CO12" s="790"/>
      <c r="CP12" s="790"/>
      <c r="CQ12" s="791"/>
      <c r="CR12" s="789"/>
      <c r="CS12" s="790"/>
      <c r="CT12" s="790"/>
      <c r="CU12" s="790"/>
      <c r="CV12" s="791"/>
      <c r="CW12" s="789"/>
      <c r="CX12" s="790"/>
      <c r="CY12" s="790"/>
      <c r="CZ12" s="790"/>
      <c r="DA12" s="791"/>
      <c r="DB12" s="789"/>
      <c r="DC12" s="790"/>
      <c r="DD12" s="790"/>
      <c r="DE12" s="790"/>
      <c r="DF12" s="791"/>
      <c r="DG12" s="789"/>
      <c r="DH12" s="790"/>
      <c r="DI12" s="790"/>
      <c r="DJ12" s="790"/>
      <c r="DK12" s="791"/>
      <c r="DL12" s="789"/>
      <c r="DM12" s="790"/>
      <c r="DN12" s="790"/>
      <c r="DO12" s="790"/>
      <c r="DP12" s="791"/>
      <c r="DQ12" s="789"/>
      <c r="DR12" s="790"/>
      <c r="DS12" s="790"/>
      <c r="DT12" s="790"/>
      <c r="DU12" s="791"/>
      <c r="DV12" s="786"/>
      <c r="DW12" s="787"/>
      <c r="DX12" s="787"/>
      <c r="DY12" s="787"/>
      <c r="DZ12" s="792"/>
      <c r="EA12" s="216"/>
    </row>
    <row r="13" spans="1:131" s="217" customFormat="1" ht="26.25" customHeight="1" x14ac:dyDescent="0.2">
      <c r="A13" s="220">
        <v>7</v>
      </c>
      <c r="B13" s="793"/>
      <c r="C13" s="794"/>
      <c r="D13" s="794"/>
      <c r="E13" s="794"/>
      <c r="F13" s="794"/>
      <c r="G13" s="794"/>
      <c r="H13" s="794"/>
      <c r="I13" s="794"/>
      <c r="J13" s="794"/>
      <c r="K13" s="794"/>
      <c r="L13" s="794"/>
      <c r="M13" s="794"/>
      <c r="N13" s="794"/>
      <c r="O13" s="794"/>
      <c r="P13" s="795"/>
      <c r="Q13" s="796"/>
      <c r="R13" s="797"/>
      <c r="S13" s="797"/>
      <c r="T13" s="797"/>
      <c r="U13" s="797"/>
      <c r="V13" s="797"/>
      <c r="W13" s="797"/>
      <c r="X13" s="797"/>
      <c r="Y13" s="797"/>
      <c r="Z13" s="797"/>
      <c r="AA13" s="797"/>
      <c r="AB13" s="797"/>
      <c r="AC13" s="797"/>
      <c r="AD13" s="797"/>
      <c r="AE13" s="798"/>
      <c r="AF13" s="799"/>
      <c r="AG13" s="800"/>
      <c r="AH13" s="800"/>
      <c r="AI13" s="800"/>
      <c r="AJ13" s="801"/>
      <c r="AK13" s="782"/>
      <c r="AL13" s="783"/>
      <c r="AM13" s="783"/>
      <c r="AN13" s="783"/>
      <c r="AO13" s="783"/>
      <c r="AP13" s="783"/>
      <c r="AQ13" s="783"/>
      <c r="AR13" s="783"/>
      <c r="AS13" s="783"/>
      <c r="AT13" s="783"/>
      <c r="AU13" s="784"/>
      <c r="AV13" s="784"/>
      <c r="AW13" s="784"/>
      <c r="AX13" s="784"/>
      <c r="AY13" s="785"/>
      <c r="AZ13" s="214"/>
      <c r="BA13" s="214"/>
      <c r="BB13" s="214"/>
      <c r="BC13" s="214"/>
      <c r="BD13" s="214"/>
      <c r="BE13" s="215"/>
      <c r="BF13" s="215"/>
      <c r="BG13" s="215"/>
      <c r="BH13" s="215"/>
      <c r="BI13" s="215"/>
      <c r="BJ13" s="215"/>
      <c r="BK13" s="215"/>
      <c r="BL13" s="215"/>
      <c r="BM13" s="215"/>
      <c r="BN13" s="215"/>
      <c r="BO13" s="215"/>
      <c r="BP13" s="215"/>
      <c r="BQ13" s="220">
        <v>7</v>
      </c>
      <c r="BR13" s="221"/>
      <c r="BS13" s="786"/>
      <c r="BT13" s="787"/>
      <c r="BU13" s="787"/>
      <c r="BV13" s="787"/>
      <c r="BW13" s="787"/>
      <c r="BX13" s="787"/>
      <c r="BY13" s="787"/>
      <c r="BZ13" s="787"/>
      <c r="CA13" s="787"/>
      <c r="CB13" s="787"/>
      <c r="CC13" s="787"/>
      <c r="CD13" s="787"/>
      <c r="CE13" s="787"/>
      <c r="CF13" s="787"/>
      <c r="CG13" s="788"/>
      <c r="CH13" s="789"/>
      <c r="CI13" s="790"/>
      <c r="CJ13" s="790"/>
      <c r="CK13" s="790"/>
      <c r="CL13" s="791"/>
      <c r="CM13" s="789"/>
      <c r="CN13" s="790"/>
      <c r="CO13" s="790"/>
      <c r="CP13" s="790"/>
      <c r="CQ13" s="791"/>
      <c r="CR13" s="789"/>
      <c r="CS13" s="790"/>
      <c r="CT13" s="790"/>
      <c r="CU13" s="790"/>
      <c r="CV13" s="791"/>
      <c r="CW13" s="789"/>
      <c r="CX13" s="790"/>
      <c r="CY13" s="790"/>
      <c r="CZ13" s="790"/>
      <c r="DA13" s="791"/>
      <c r="DB13" s="789"/>
      <c r="DC13" s="790"/>
      <c r="DD13" s="790"/>
      <c r="DE13" s="790"/>
      <c r="DF13" s="791"/>
      <c r="DG13" s="789"/>
      <c r="DH13" s="790"/>
      <c r="DI13" s="790"/>
      <c r="DJ13" s="790"/>
      <c r="DK13" s="791"/>
      <c r="DL13" s="789"/>
      <c r="DM13" s="790"/>
      <c r="DN13" s="790"/>
      <c r="DO13" s="790"/>
      <c r="DP13" s="791"/>
      <c r="DQ13" s="789"/>
      <c r="DR13" s="790"/>
      <c r="DS13" s="790"/>
      <c r="DT13" s="790"/>
      <c r="DU13" s="791"/>
      <c r="DV13" s="786"/>
      <c r="DW13" s="787"/>
      <c r="DX13" s="787"/>
      <c r="DY13" s="787"/>
      <c r="DZ13" s="792"/>
      <c r="EA13" s="216"/>
    </row>
    <row r="14" spans="1:131" s="217" customFormat="1" ht="26.25" customHeight="1" x14ac:dyDescent="0.2">
      <c r="A14" s="220">
        <v>8</v>
      </c>
      <c r="B14" s="793"/>
      <c r="C14" s="794"/>
      <c r="D14" s="794"/>
      <c r="E14" s="794"/>
      <c r="F14" s="794"/>
      <c r="G14" s="794"/>
      <c r="H14" s="794"/>
      <c r="I14" s="794"/>
      <c r="J14" s="794"/>
      <c r="K14" s="794"/>
      <c r="L14" s="794"/>
      <c r="M14" s="794"/>
      <c r="N14" s="794"/>
      <c r="O14" s="794"/>
      <c r="P14" s="795"/>
      <c r="Q14" s="796"/>
      <c r="R14" s="797"/>
      <c r="S14" s="797"/>
      <c r="T14" s="797"/>
      <c r="U14" s="797"/>
      <c r="V14" s="797"/>
      <c r="W14" s="797"/>
      <c r="X14" s="797"/>
      <c r="Y14" s="797"/>
      <c r="Z14" s="797"/>
      <c r="AA14" s="797"/>
      <c r="AB14" s="797"/>
      <c r="AC14" s="797"/>
      <c r="AD14" s="797"/>
      <c r="AE14" s="798"/>
      <c r="AF14" s="799"/>
      <c r="AG14" s="800"/>
      <c r="AH14" s="800"/>
      <c r="AI14" s="800"/>
      <c r="AJ14" s="801"/>
      <c r="AK14" s="782"/>
      <c r="AL14" s="783"/>
      <c r="AM14" s="783"/>
      <c r="AN14" s="783"/>
      <c r="AO14" s="783"/>
      <c r="AP14" s="783"/>
      <c r="AQ14" s="783"/>
      <c r="AR14" s="783"/>
      <c r="AS14" s="783"/>
      <c r="AT14" s="783"/>
      <c r="AU14" s="784"/>
      <c r="AV14" s="784"/>
      <c r="AW14" s="784"/>
      <c r="AX14" s="784"/>
      <c r="AY14" s="785"/>
      <c r="AZ14" s="214"/>
      <c r="BA14" s="214"/>
      <c r="BB14" s="214"/>
      <c r="BC14" s="214"/>
      <c r="BD14" s="214"/>
      <c r="BE14" s="215"/>
      <c r="BF14" s="215"/>
      <c r="BG14" s="215"/>
      <c r="BH14" s="215"/>
      <c r="BI14" s="215"/>
      <c r="BJ14" s="215"/>
      <c r="BK14" s="215"/>
      <c r="BL14" s="215"/>
      <c r="BM14" s="215"/>
      <c r="BN14" s="215"/>
      <c r="BO14" s="215"/>
      <c r="BP14" s="215"/>
      <c r="BQ14" s="220">
        <v>8</v>
      </c>
      <c r="BR14" s="221"/>
      <c r="BS14" s="786"/>
      <c r="BT14" s="787"/>
      <c r="BU14" s="787"/>
      <c r="BV14" s="787"/>
      <c r="BW14" s="787"/>
      <c r="BX14" s="787"/>
      <c r="BY14" s="787"/>
      <c r="BZ14" s="787"/>
      <c r="CA14" s="787"/>
      <c r="CB14" s="787"/>
      <c r="CC14" s="787"/>
      <c r="CD14" s="787"/>
      <c r="CE14" s="787"/>
      <c r="CF14" s="787"/>
      <c r="CG14" s="788"/>
      <c r="CH14" s="789"/>
      <c r="CI14" s="790"/>
      <c r="CJ14" s="790"/>
      <c r="CK14" s="790"/>
      <c r="CL14" s="791"/>
      <c r="CM14" s="789"/>
      <c r="CN14" s="790"/>
      <c r="CO14" s="790"/>
      <c r="CP14" s="790"/>
      <c r="CQ14" s="791"/>
      <c r="CR14" s="789"/>
      <c r="CS14" s="790"/>
      <c r="CT14" s="790"/>
      <c r="CU14" s="790"/>
      <c r="CV14" s="791"/>
      <c r="CW14" s="789"/>
      <c r="CX14" s="790"/>
      <c r="CY14" s="790"/>
      <c r="CZ14" s="790"/>
      <c r="DA14" s="791"/>
      <c r="DB14" s="789"/>
      <c r="DC14" s="790"/>
      <c r="DD14" s="790"/>
      <c r="DE14" s="790"/>
      <c r="DF14" s="791"/>
      <c r="DG14" s="789"/>
      <c r="DH14" s="790"/>
      <c r="DI14" s="790"/>
      <c r="DJ14" s="790"/>
      <c r="DK14" s="791"/>
      <c r="DL14" s="789"/>
      <c r="DM14" s="790"/>
      <c r="DN14" s="790"/>
      <c r="DO14" s="790"/>
      <c r="DP14" s="791"/>
      <c r="DQ14" s="789"/>
      <c r="DR14" s="790"/>
      <c r="DS14" s="790"/>
      <c r="DT14" s="790"/>
      <c r="DU14" s="791"/>
      <c r="DV14" s="786"/>
      <c r="DW14" s="787"/>
      <c r="DX14" s="787"/>
      <c r="DY14" s="787"/>
      <c r="DZ14" s="792"/>
      <c r="EA14" s="216"/>
    </row>
    <row r="15" spans="1:131" s="217" customFormat="1" ht="26.25" customHeight="1" x14ac:dyDescent="0.2">
      <c r="A15" s="220">
        <v>9</v>
      </c>
      <c r="B15" s="793"/>
      <c r="C15" s="794"/>
      <c r="D15" s="794"/>
      <c r="E15" s="794"/>
      <c r="F15" s="794"/>
      <c r="G15" s="794"/>
      <c r="H15" s="794"/>
      <c r="I15" s="794"/>
      <c r="J15" s="794"/>
      <c r="K15" s="794"/>
      <c r="L15" s="794"/>
      <c r="M15" s="794"/>
      <c r="N15" s="794"/>
      <c r="O15" s="794"/>
      <c r="P15" s="795"/>
      <c r="Q15" s="796"/>
      <c r="R15" s="797"/>
      <c r="S15" s="797"/>
      <c r="T15" s="797"/>
      <c r="U15" s="797"/>
      <c r="V15" s="797"/>
      <c r="W15" s="797"/>
      <c r="X15" s="797"/>
      <c r="Y15" s="797"/>
      <c r="Z15" s="797"/>
      <c r="AA15" s="797"/>
      <c r="AB15" s="797"/>
      <c r="AC15" s="797"/>
      <c r="AD15" s="797"/>
      <c r="AE15" s="798"/>
      <c r="AF15" s="799"/>
      <c r="AG15" s="800"/>
      <c r="AH15" s="800"/>
      <c r="AI15" s="800"/>
      <c r="AJ15" s="801"/>
      <c r="AK15" s="782"/>
      <c r="AL15" s="783"/>
      <c r="AM15" s="783"/>
      <c r="AN15" s="783"/>
      <c r="AO15" s="783"/>
      <c r="AP15" s="783"/>
      <c r="AQ15" s="783"/>
      <c r="AR15" s="783"/>
      <c r="AS15" s="783"/>
      <c r="AT15" s="783"/>
      <c r="AU15" s="784"/>
      <c r="AV15" s="784"/>
      <c r="AW15" s="784"/>
      <c r="AX15" s="784"/>
      <c r="AY15" s="785"/>
      <c r="AZ15" s="214"/>
      <c r="BA15" s="214"/>
      <c r="BB15" s="214"/>
      <c r="BC15" s="214"/>
      <c r="BD15" s="214"/>
      <c r="BE15" s="215"/>
      <c r="BF15" s="215"/>
      <c r="BG15" s="215"/>
      <c r="BH15" s="215"/>
      <c r="BI15" s="215"/>
      <c r="BJ15" s="215"/>
      <c r="BK15" s="215"/>
      <c r="BL15" s="215"/>
      <c r="BM15" s="215"/>
      <c r="BN15" s="215"/>
      <c r="BO15" s="215"/>
      <c r="BP15" s="215"/>
      <c r="BQ15" s="220">
        <v>9</v>
      </c>
      <c r="BR15" s="221"/>
      <c r="BS15" s="786"/>
      <c r="BT15" s="787"/>
      <c r="BU15" s="787"/>
      <c r="BV15" s="787"/>
      <c r="BW15" s="787"/>
      <c r="BX15" s="787"/>
      <c r="BY15" s="787"/>
      <c r="BZ15" s="787"/>
      <c r="CA15" s="787"/>
      <c r="CB15" s="787"/>
      <c r="CC15" s="787"/>
      <c r="CD15" s="787"/>
      <c r="CE15" s="787"/>
      <c r="CF15" s="787"/>
      <c r="CG15" s="788"/>
      <c r="CH15" s="789"/>
      <c r="CI15" s="790"/>
      <c r="CJ15" s="790"/>
      <c r="CK15" s="790"/>
      <c r="CL15" s="791"/>
      <c r="CM15" s="789"/>
      <c r="CN15" s="790"/>
      <c r="CO15" s="790"/>
      <c r="CP15" s="790"/>
      <c r="CQ15" s="791"/>
      <c r="CR15" s="789"/>
      <c r="CS15" s="790"/>
      <c r="CT15" s="790"/>
      <c r="CU15" s="790"/>
      <c r="CV15" s="791"/>
      <c r="CW15" s="789"/>
      <c r="CX15" s="790"/>
      <c r="CY15" s="790"/>
      <c r="CZ15" s="790"/>
      <c r="DA15" s="791"/>
      <c r="DB15" s="789"/>
      <c r="DC15" s="790"/>
      <c r="DD15" s="790"/>
      <c r="DE15" s="790"/>
      <c r="DF15" s="791"/>
      <c r="DG15" s="789"/>
      <c r="DH15" s="790"/>
      <c r="DI15" s="790"/>
      <c r="DJ15" s="790"/>
      <c r="DK15" s="791"/>
      <c r="DL15" s="789"/>
      <c r="DM15" s="790"/>
      <c r="DN15" s="790"/>
      <c r="DO15" s="790"/>
      <c r="DP15" s="791"/>
      <c r="DQ15" s="789"/>
      <c r="DR15" s="790"/>
      <c r="DS15" s="790"/>
      <c r="DT15" s="790"/>
      <c r="DU15" s="791"/>
      <c r="DV15" s="786"/>
      <c r="DW15" s="787"/>
      <c r="DX15" s="787"/>
      <c r="DY15" s="787"/>
      <c r="DZ15" s="792"/>
      <c r="EA15" s="216"/>
    </row>
    <row r="16" spans="1:131" s="217" customFormat="1" ht="26.25" customHeight="1" x14ac:dyDescent="0.2">
      <c r="A16" s="220">
        <v>10</v>
      </c>
      <c r="B16" s="793"/>
      <c r="C16" s="794"/>
      <c r="D16" s="794"/>
      <c r="E16" s="794"/>
      <c r="F16" s="794"/>
      <c r="G16" s="794"/>
      <c r="H16" s="794"/>
      <c r="I16" s="794"/>
      <c r="J16" s="794"/>
      <c r="K16" s="794"/>
      <c r="L16" s="794"/>
      <c r="M16" s="794"/>
      <c r="N16" s="794"/>
      <c r="O16" s="794"/>
      <c r="P16" s="795"/>
      <c r="Q16" s="796"/>
      <c r="R16" s="797"/>
      <c r="S16" s="797"/>
      <c r="T16" s="797"/>
      <c r="U16" s="797"/>
      <c r="V16" s="797"/>
      <c r="W16" s="797"/>
      <c r="X16" s="797"/>
      <c r="Y16" s="797"/>
      <c r="Z16" s="797"/>
      <c r="AA16" s="797"/>
      <c r="AB16" s="797"/>
      <c r="AC16" s="797"/>
      <c r="AD16" s="797"/>
      <c r="AE16" s="798"/>
      <c r="AF16" s="799"/>
      <c r="AG16" s="800"/>
      <c r="AH16" s="800"/>
      <c r="AI16" s="800"/>
      <c r="AJ16" s="801"/>
      <c r="AK16" s="782"/>
      <c r="AL16" s="783"/>
      <c r="AM16" s="783"/>
      <c r="AN16" s="783"/>
      <c r="AO16" s="783"/>
      <c r="AP16" s="783"/>
      <c r="AQ16" s="783"/>
      <c r="AR16" s="783"/>
      <c r="AS16" s="783"/>
      <c r="AT16" s="783"/>
      <c r="AU16" s="784"/>
      <c r="AV16" s="784"/>
      <c r="AW16" s="784"/>
      <c r="AX16" s="784"/>
      <c r="AY16" s="785"/>
      <c r="AZ16" s="214"/>
      <c r="BA16" s="214"/>
      <c r="BB16" s="214"/>
      <c r="BC16" s="214"/>
      <c r="BD16" s="214"/>
      <c r="BE16" s="215"/>
      <c r="BF16" s="215"/>
      <c r="BG16" s="215"/>
      <c r="BH16" s="215"/>
      <c r="BI16" s="215"/>
      <c r="BJ16" s="215"/>
      <c r="BK16" s="215"/>
      <c r="BL16" s="215"/>
      <c r="BM16" s="215"/>
      <c r="BN16" s="215"/>
      <c r="BO16" s="215"/>
      <c r="BP16" s="215"/>
      <c r="BQ16" s="220">
        <v>10</v>
      </c>
      <c r="BR16" s="221"/>
      <c r="BS16" s="786"/>
      <c r="BT16" s="787"/>
      <c r="BU16" s="787"/>
      <c r="BV16" s="787"/>
      <c r="BW16" s="787"/>
      <c r="BX16" s="787"/>
      <c r="BY16" s="787"/>
      <c r="BZ16" s="787"/>
      <c r="CA16" s="787"/>
      <c r="CB16" s="787"/>
      <c r="CC16" s="787"/>
      <c r="CD16" s="787"/>
      <c r="CE16" s="787"/>
      <c r="CF16" s="787"/>
      <c r="CG16" s="788"/>
      <c r="CH16" s="789"/>
      <c r="CI16" s="790"/>
      <c r="CJ16" s="790"/>
      <c r="CK16" s="790"/>
      <c r="CL16" s="791"/>
      <c r="CM16" s="789"/>
      <c r="CN16" s="790"/>
      <c r="CO16" s="790"/>
      <c r="CP16" s="790"/>
      <c r="CQ16" s="791"/>
      <c r="CR16" s="789"/>
      <c r="CS16" s="790"/>
      <c r="CT16" s="790"/>
      <c r="CU16" s="790"/>
      <c r="CV16" s="791"/>
      <c r="CW16" s="789"/>
      <c r="CX16" s="790"/>
      <c r="CY16" s="790"/>
      <c r="CZ16" s="790"/>
      <c r="DA16" s="791"/>
      <c r="DB16" s="789"/>
      <c r="DC16" s="790"/>
      <c r="DD16" s="790"/>
      <c r="DE16" s="790"/>
      <c r="DF16" s="791"/>
      <c r="DG16" s="789"/>
      <c r="DH16" s="790"/>
      <c r="DI16" s="790"/>
      <c r="DJ16" s="790"/>
      <c r="DK16" s="791"/>
      <c r="DL16" s="789"/>
      <c r="DM16" s="790"/>
      <c r="DN16" s="790"/>
      <c r="DO16" s="790"/>
      <c r="DP16" s="791"/>
      <c r="DQ16" s="789"/>
      <c r="DR16" s="790"/>
      <c r="DS16" s="790"/>
      <c r="DT16" s="790"/>
      <c r="DU16" s="791"/>
      <c r="DV16" s="786"/>
      <c r="DW16" s="787"/>
      <c r="DX16" s="787"/>
      <c r="DY16" s="787"/>
      <c r="DZ16" s="792"/>
      <c r="EA16" s="216"/>
    </row>
    <row r="17" spans="1:131" s="217" customFormat="1" ht="26.25" customHeight="1" x14ac:dyDescent="0.2">
      <c r="A17" s="220">
        <v>11</v>
      </c>
      <c r="B17" s="793"/>
      <c r="C17" s="794"/>
      <c r="D17" s="794"/>
      <c r="E17" s="794"/>
      <c r="F17" s="794"/>
      <c r="G17" s="794"/>
      <c r="H17" s="794"/>
      <c r="I17" s="794"/>
      <c r="J17" s="794"/>
      <c r="K17" s="794"/>
      <c r="L17" s="794"/>
      <c r="M17" s="794"/>
      <c r="N17" s="794"/>
      <c r="O17" s="794"/>
      <c r="P17" s="795"/>
      <c r="Q17" s="796"/>
      <c r="R17" s="797"/>
      <c r="S17" s="797"/>
      <c r="T17" s="797"/>
      <c r="U17" s="797"/>
      <c r="V17" s="797"/>
      <c r="W17" s="797"/>
      <c r="X17" s="797"/>
      <c r="Y17" s="797"/>
      <c r="Z17" s="797"/>
      <c r="AA17" s="797"/>
      <c r="AB17" s="797"/>
      <c r="AC17" s="797"/>
      <c r="AD17" s="797"/>
      <c r="AE17" s="798"/>
      <c r="AF17" s="799"/>
      <c r="AG17" s="800"/>
      <c r="AH17" s="800"/>
      <c r="AI17" s="800"/>
      <c r="AJ17" s="801"/>
      <c r="AK17" s="782"/>
      <c r="AL17" s="783"/>
      <c r="AM17" s="783"/>
      <c r="AN17" s="783"/>
      <c r="AO17" s="783"/>
      <c r="AP17" s="783"/>
      <c r="AQ17" s="783"/>
      <c r="AR17" s="783"/>
      <c r="AS17" s="783"/>
      <c r="AT17" s="783"/>
      <c r="AU17" s="784"/>
      <c r="AV17" s="784"/>
      <c r="AW17" s="784"/>
      <c r="AX17" s="784"/>
      <c r="AY17" s="785"/>
      <c r="AZ17" s="214"/>
      <c r="BA17" s="214"/>
      <c r="BB17" s="214"/>
      <c r="BC17" s="214"/>
      <c r="BD17" s="214"/>
      <c r="BE17" s="215"/>
      <c r="BF17" s="215"/>
      <c r="BG17" s="215"/>
      <c r="BH17" s="215"/>
      <c r="BI17" s="215"/>
      <c r="BJ17" s="215"/>
      <c r="BK17" s="215"/>
      <c r="BL17" s="215"/>
      <c r="BM17" s="215"/>
      <c r="BN17" s="215"/>
      <c r="BO17" s="215"/>
      <c r="BP17" s="215"/>
      <c r="BQ17" s="220">
        <v>11</v>
      </c>
      <c r="BR17" s="221"/>
      <c r="BS17" s="786"/>
      <c r="BT17" s="787"/>
      <c r="BU17" s="787"/>
      <c r="BV17" s="787"/>
      <c r="BW17" s="787"/>
      <c r="BX17" s="787"/>
      <c r="BY17" s="787"/>
      <c r="BZ17" s="787"/>
      <c r="CA17" s="787"/>
      <c r="CB17" s="787"/>
      <c r="CC17" s="787"/>
      <c r="CD17" s="787"/>
      <c r="CE17" s="787"/>
      <c r="CF17" s="787"/>
      <c r="CG17" s="788"/>
      <c r="CH17" s="789"/>
      <c r="CI17" s="790"/>
      <c r="CJ17" s="790"/>
      <c r="CK17" s="790"/>
      <c r="CL17" s="791"/>
      <c r="CM17" s="789"/>
      <c r="CN17" s="790"/>
      <c r="CO17" s="790"/>
      <c r="CP17" s="790"/>
      <c r="CQ17" s="791"/>
      <c r="CR17" s="789"/>
      <c r="CS17" s="790"/>
      <c r="CT17" s="790"/>
      <c r="CU17" s="790"/>
      <c r="CV17" s="791"/>
      <c r="CW17" s="789"/>
      <c r="CX17" s="790"/>
      <c r="CY17" s="790"/>
      <c r="CZ17" s="790"/>
      <c r="DA17" s="791"/>
      <c r="DB17" s="789"/>
      <c r="DC17" s="790"/>
      <c r="DD17" s="790"/>
      <c r="DE17" s="790"/>
      <c r="DF17" s="791"/>
      <c r="DG17" s="789"/>
      <c r="DH17" s="790"/>
      <c r="DI17" s="790"/>
      <c r="DJ17" s="790"/>
      <c r="DK17" s="791"/>
      <c r="DL17" s="789"/>
      <c r="DM17" s="790"/>
      <c r="DN17" s="790"/>
      <c r="DO17" s="790"/>
      <c r="DP17" s="791"/>
      <c r="DQ17" s="789"/>
      <c r="DR17" s="790"/>
      <c r="DS17" s="790"/>
      <c r="DT17" s="790"/>
      <c r="DU17" s="791"/>
      <c r="DV17" s="786"/>
      <c r="DW17" s="787"/>
      <c r="DX17" s="787"/>
      <c r="DY17" s="787"/>
      <c r="DZ17" s="792"/>
      <c r="EA17" s="216"/>
    </row>
    <row r="18" spans="1:131" s="217" customFormat="1" ht="26.25" customHeight="1" x14ac:dyDescent="0.2">
      <c r="A18" s="220">
        <v>12</v>
      </c>
      <c r="B18" s="793"/>
      <c r="C18" s="794"/>
      <c r="D18" s="794"/>
      <c r="E18" s="794"/>
      <c r="F18" s="794"/>
      <c r="G18" s="794"/>
      <c r="H18" s="794"/>
      <c r="I18" s="794"/>
      <c r="J18" s="794"/>
      <c r="K18" s="794"/>
      <c r="L18" s="794"/>
      <c r="M18" s="794"/>
      <c r="N18" s="794"/>
      <c r="O18" s="794"/>
      <c r="P18" s="795"/>
      <c r="Q18" s="796"/>
      <c r="R18" s="797"/>
      <c r="S18" s="797"/>
      <c r="T18" s="797"/>
      <c r="U18" s="797"/>
      <c r="V18" s="797"/>
      <c r="W18" s="797"/>
      <c r="X18" s="797"/>
      <c r="Y18" s="797"/>
      <c r="Z18" s="797"/>
      <c r="AA18" s="797"/>
      <c r="AB18" s="797"/>
      <c r="AC18" s="797"/>
      <c r="AD18" s="797"/>
      <c r="AE18" s="798"/>
      <c r="AF18" s="799"/>
      <c r="AG18" s="800"/>
      <c r="AH18" s="800"/>
      <c r="AI18" s="800"/>
      <c r="AJ18" s="801"/>
      <c r="AK18" s="782"/>
      <c r="AL18" s="783"/>
      <c r="AM18" s="783"/>
      <c r="AN18" s="783"/>
      <c r="AO18" s="783"/>
      <c r="AP18" s="783"/>
      <c r="AQ18" s="783"/>
      <c r="AR18" s="783"/>
      <c r="AS18" s="783"/>
      <c r="AT18" s="783"/>
      <c r="AU18" s="784"/>
      <c r="AV18" s="784"/>
      <c r="AW18" s="784"/>
      <c r="AX18" s="784"/>
      <c r="AY18" s="785"/>
      <c r="AZ18" s="214"/>
      <c r="BA18" s="214"/>
      <c r="BB18" s="214"/>
      <c r="BC18" s="214"/>
      <c r="BD18" s="214"/>
      <c r="BE18" s="215"/>
      <c r="BF18" s="215"/>
      <c r="BG18" s="215"/>
      <c r="BH18" s="215"/>
      <c r="BI18" s="215"/>
      <c r="BJ18" s="215"/>
      <c r="BK18" s="215"/>
      <c r="BL18" s="215"/>
      <c r="BM18" s="215"/>
      <c r="BN18" s="215"/>
      <c r="BO18" s="215"/>
      <c r="BP18" s="215"/>
      <c r="BQ18" s="220">
        <v>12</v>
      </c>
      <c r="BR18" s="221"/>
      <c r="BS18" s="786"/>
      <c r="BT18" s="787"/>
      <c r="BU18" s="787"/>
      <c r="BV18" s="787"/>
      <c r="BW18" s="787"/>
      <c r="BX18" s="787"/>
      <c r="BY18" s="787"/>
      <c r="BZ18" s="787"/>
      <c r="CA18" s="787"/>
      <c r="CB18" s="787"/>
      <c r="CC18" s="787"/>
      <c r="CD18" s="787"/>
      <c r="CE18" s="787"/>
      <c r="CF18" s="787"/>
      <c r="CG18" s="788"/>
      <c r="CH18" s="789"/>
      <c r="CI18" s="790"/>
      <c r="CJ18" s="790"/>
      <c r="CK18" s="790"/>
      <c r="CL18" s="791"/>
      <c r="CM18" s="789"/>
      <c r="CN18" s="790"/>
      <c r="CO18" s="790"/>
      <c r="CP18" s="790"/>
      <c r="CQ18" s="791"/>
      <c r="CR18" s="789"/>
      <c r="CS18" s="790"/>
      <c r="CT18" s="790"/>
      <c r="CU18" s="790"/>
      <c r="CV18" s="791"/>
      <c r="CW18" s="789"/>
      <c r="CX18" s="790"/>
      <c r="CY18" s="790"/>
      <c r="CZ18" s="790"/>
      <c r="DA18" s="791"/>
      <c r="DB18" s="789"/>
      <c r="DC18" s="790"/>
      <c r="DD18" s="790"/>
      <c r="DE18" s="790"/>
      <c r="DF18" s="791"/>
      <c r="DG18" s="789"/>
      <c r="DH18" s="790"/>
      <c r="DI18" s="790"/>
      <c r="DJ18" s="790"/>
      <c r="DK18" s="791"/>
      <c r="DL18" s="789"/>
      <c r="DM18" s="790"/>
      <c r="DN18" s="790"/>
      <c r="DO18" s="790"/>
      <c r="DP18" s="791"/>
      <c r="DQ18" s="789"/>
      <c r="DR18" s="790"/>
      <c r="DS18" s="790"/>
      <c r="DT18" s="790"/>
      <c r="DU18" s="791"/>
      <c r="DV18" s="786"/>
      <c r="DW18" s="787"/>
      <c r="DX18" s="787"/>
      <c r="DY18" s="787"/>
      <c r="DZ18" s="792"/>
      <c r="EA18" s="216"/>
    </row>
    <row r="19" spans="1:131" s="217" customFormat="1" ht="26.25" customHeight="1" x14ac:dyDescent="0.2">
      <c r="A19" s="220">
        <v>13</v>
      </c>
      <c r="B19" s="793"/>
      <c r="C19" s="794"/>
      <c r="D19" s="794"/>
      <c r="E19" s="794"/>
      <c r="F19" s="794"/>
      <c r="G19" s="794"/>
      <c r="H19" s="794"/>
      <c r="I19" s="794"/>
      <c r="J19" s="794"/>
      <c r="K19" s="794"/>
      <c r="L19" s="794"/>
      <c r="M19" s="794"/>
      <c r="N19" s="794"/>
      <c r="O19" s="794"/>
      <c r="P19" s="795"/>
      <c r="Q19" s="796"/>
      <c r="R19" s="797"/>
      <c r="S19" s="797"/>
      <c r="T19" s="797"/>
      <c r="U19" s="797"/>
      <c r="V19" s="797"/>
      <c r="W19" s="797"/>
      <c r="X19" s="797"/>
      <c r="Y19" s="797"/>
      <c r="Z19" s="797"/>
      <c r="AA19" s="797"/>
      <c r="AB19" s="797"/>
      <c r="AC19" s="797"/>
      <c r="AD19" s="797"/>
      <c r="AE19" s="798"/>
      <c r="AF19" s="799"/>
      <c r="AG19" s="800"/>
      <c r="AH19" s="800"/>
      <c r="AI19" s="800"/>
      <c r="AJ19" s="801"/>
      <c r="AK19" s="782"/>
      <c r="AL19" s="783"/>
      <c r="AM19" s="783"/>
      <c r="AN19" s="783"/>
      <c r="AO19" s="783"/>
      <c r="AP19" s="783"/>
      <c r="AQ19" s="783"/>
      <c r="AR19" s="783"/>
      <c r="AS19" s="783"/>
      <c r="AT19" s="783"/>
      <c r="AU19" s="784"/>
      <c r="AV19" s="784"/>
      <c r="AW19" s="784"/>
      <c r="AX19" s="784"/>
      <c r="AY19" s="785"/>
      <c r="AZ19" s="214"/>
      <c r="BA19" s="214"/>
      <c r="BB19" s="214"/>
      <c r="BC19" s="214"/>
      <c r="BD19" s="214"/>
      <c r="BE19" s="215"/>
      <c r="BF19" s="215"/>
      <c r="BG19" s="215"/>
      <c r="BH19" s="215"/>
      <c r="BI19" s="215"/>
      <c r="BJ19" s="215"/>
      <c r="BK19" s="215"/>
      <c r="BL19" s="215"/>
      <c r="BM19" s="215"/>
      <c r="BN19" s="215"/>
      <c r="BO19" s="215"/>
      <c r="BP19" s="215"/>
      <c r="BQ19" s="220">
        <v>13</v>
      </c>
      <c r="BR19" s="221"/>
      <c r="BS19" s="786"/>
      <c r="BT19" s="787"/>
      <c r="BU19" s="787"/>
      <c r="BV19" s="787"/>
      <c r="BW19" s="787"/>
      <c r="BX19" s="787"/>
      <c r="BY19" s="787"/>
      <c r="BZ19" s="787"/>
      <c r="CA19" s="787"/>
      <c r="CB19" s="787"/>
      <c r="CC19" s="787"/>
      <c r="CD19" s="787"/>
      <c r="CE19" s="787"/>
      <c r="CF19" s="787"/>
      <c r="CG19" s="788"/>
      <c r="CH19" s="789"/>
      <c r="CI19" s="790"/>
      <c r="CJ19" s="790"/>
      <c r="CK19" s="790"/>
      <c r="CL19" s="791"/>
      <c r="CM19" s="789"/>
      <c r="CN19" s="790"/>
      <c r="CO19" s="790"/>
      <c r="CP19" s="790"/>
      <c r="CQ19" s="791"/>
      <c r="CR19" s="789"/>
      <c r="CS19" s="790"/>
      <c r="CT19" s="790"/>
      <c r="CU19" s="790"/>
      <c r="CV19" s="791"/>
      <c r="CW19" s="789"/>
      <c r="CX19" s="790"/>
      <c r="CY19" s="790"/>
      <c r="CZ19" s="790"/>
      <c r="DA19" s="791"/>
      <c r="DB19" s="789"/>
      <c r="DC19" s="790"/>
      <c r="DD19" s="790"/>
      <c r="DE19" s="790"/>
      <c r="DF19" s="791"/>
      <c r="DG19" s="789"/>
      <c r="DH19" s="790"/>
      <c r="DI19" s="790"/>
      <c r="DJ19" s="790"/>
      <c r="DK19" s="791"/>
      <c r="DL19" s="789"/>
      <c r="DM19" s="790"/>
      <c r="DN19" s="790"/>
      <c r="DO19" s="790"/>
      <c r="DP19" s="791"/>
      <c r="DQ19" s="789"/>
      <c r="DR19" s="790"/>
      <c r="DS19" s="790"/>
      <c r="DT19" s="790"/>
      <c r="DU19" s="791"/>
      <c r="DV19" s="786"/>
      <c r="DW19" s="787"/>
      <c r="DX19" s="787"/>
      <c r="DY19" s="787"/>
      <c r="DZ19" s="792"/>
      <c r="EA19" s="216"/>
    </row>
    <row r="20" spans="1:131" s="217" customFormat="1" ht="26.25" customHeight="1" x14ac:dyDescent="0.2">
      <c r="A20" s="220">
        <v>14</v>
      </c>
      <c r="B20" s="793"/>
      <c r="C20" s="794"/>
      <c r="D20" s="794"/>
      <c r="E20" s="794"/>
      <c r="F20" s="794"/>
      <c r="G20" s="794"/>
      <c r="H20" s="794"/>
      <c r="I20" s="794"/>
      <c r="J20" s="794"/>
      <c r="K20" s="794"/>
      <c r="L20" s="794"/>
      <c r="M20" s="794"/>
      <c r="N20" s="794"/>
      <c r="O20" s="794"/>
      <c r="P20" s="795"/>
      <c r="Q20" s="796"/>
      <c r="R20" s="797"/>
      <c r="S20" s="797"/>
      <c r="T20" s="797"/>
      <c r="U20" s="797"/>
      <c r="V20" s="797"/>
      <c r="W20" s="797"/>
      <c r="X20" s="797"/>
      <c r="Y20" s="797"/>
      <c r="Z20" s="797"/>
      <c r="AA20" s="797"/>
      <c r="AB20" s="797"/>
      <c r="AC20" s="797"/>
      <c r="AD20" s="797"/>
      <c r="AE20" s="798"/>
      <c r="AF20" s="799"/>
      <c r="AG20" s="800"/>
      <c r="AH20" s="800"/>
      <c r="AI20" s="800"/>
      <c r="AJ20" s="801"/>
      <c r="AK20" s="782"/>
      <c r="AL20" s="783"/>
      <c r="AM20" s="783"/>
      <c r="AN20" s="783"/>
      <c r="AO20" s="783"/>
      <c r="AP20" s="783"/>
      <c r="AQ20" s="783"/>
      <c r="AR20" s="783"/>
      <c r="AS20" s="783"/>
      <c r="AT20" s="783"/>
      <c r="AU20" s="784"/>
      <c r="AV20" s="784"/>
      <c r="AW20" s="784"/>
      <c r="AX20" s="784"/>
      <c r="AY20" s="785"/>
      <c r="AZ20" s="214"/>
      <c r="BA20" s="214"/>
      <c r="BB20" s="214"/>
      <c r="BC20" s="214"/>
      <c r="BD20" s="214"/>
      <c r="BE20" s="215"/>
      <c r="BF20" s="215"/>
      <c r="BG20" s="215"/>
      <c r="BH20" s="215"/>
      <c r="BI20" s="215"/>
      <c r="BJ20" s="215"/>
      <c r="BK20" s="215"/>
      <c r="BL20" s="215"/>
      <c r="BM20" s="215"/>
      <c r="BN20" s="215"/>
      <c r="BO20" s="215"/>
      <c r="BP20" s="215"/>
      <c r="BQ20" s="220">
        <v>14</v>
      </c>
      <c r="BR20" s="221"/>
      <c r="BS20" s="786"/>
      <c r="BT20" s="787"/>
      <c r="BU20" s="787"/>
      <c r="BV20" s="787"/>
      <c r="BW20" s="787"/>
      <c r="BX20" s="787"/>
      <c r="BY20" s="787"/>
      <c r="BZ20" s="787"/>
      <c r="CA20" s="787"/>
      <c r="CB20" s="787"/>
      <c r="CC20" s="787"/>
      <c r="CD20" s="787"/>
      <c r="CE20" s="787"/>
      <c r="CF20" s="787"/>
      <c r="CG20" s="788"/>
      <c r="CH20" s="789"/>
      <c r="CI20" s="790"/>
      <c r="CJ20" s="790"/>
      <c r="CK20" s="790"/>
      <c r="CL20" s="791"/>
      <c r="CM20" s="789"/>
      <c r="CN20" s="790"/>
      <c r="CO20" s="790"/>
      <c r="CP20" s="790"/>
      <c r="CQ20" s="791"/>
      <c r="CR20" s="789"/>
      <c r="CS20" s="790"/>
      <c r="CT20" s="790"/>
      <c r="CU20" s="790"/>
      <c r="CV20" s="791"/>
      <c r="CW20" s="789"/>
      <c r="CX20" s="790"/>
      <c r="CY20" s="790"/>
      <c r="CZ20" s="790"/>
      <c r="DA20" s="791"/>
      <c r="DB20" s="789"/>
      <c r="DC20" s="790"/>
      <c r="DD20" s="790"/>
      <c r="DE20" s="790"/>
      <c r="DF20" s="791"/>
      <c r="DG20" s="789"/>
      <c r="DH20" s="790"/>
      <c r="DI20" s="790"/>
      <c r="DJ20" s="790"/>
      <c r="DK20" s="791"/>
      <c r="DL20" s="789"/>
      <c r="DM20" s="790"/>
      <c r="DN20" s="790"/>
      <c r="DO20" s="790"/>
      <c r="DP20" s="791"/>
      <c r="DQ20" s="789"/>
      <c r="DR20" s="790"/>
      <c r="DS20" s="790"/>
      <c r="DT20" s="790"/>
      <c r="DU20" s="791"/>
      <c r="DV20" s="786"/>
      <c r="DW20" s="787"/>
      <c r="DX20" s="787"/>
      <c r="DY20" s="787"/>
      <c r="DZ20" s="792"/>
      <c r="EA20" s="216"/>
    </row>
    <row r="21" spans="1:131" s="217" customFormat="1" ht="26.25" customHeight="1" thickBot="1" x14ac:dyDescent="0.25">
      <c r="A21" s="220">
        <v>15</v>
      </c>
      <c r="B21" s="793"/>
      <c r="C21" s="794"/>
      <c r="D21" s="794"/>
      <c r="E21" s="794"/>
      <c r="F21" s="794"/>
      <c r="G21" s="794"/>
      <c r="H21" s="794"/>
      <c r="I21" s="794"/>
      <c r="J21" s="794"/>
      <c r="K21" s="794"/>
      <c r="L21" s="794"/>
      <c r="M21" s="794"/>
      <c r="N21" s="794"/>
      <c r="O21" s="794"/>
      <c r="P21" s="795"/>
      <c r="Q21" s="796"/>
      <c r="R21" s="797"/>
      <c r="S21" s="797"/>
      <c r="T21" s="797"/>
      <c r="U21" s="797"/>
      <c r="V21" s="797"/>
      <c r="W21" s="797"/>
      <c r="X21" s="797"/>
      <c r="Y21" s="797"/>
      <c r="Z21" s="797"/>
      <c r="AA21" s="797"/>
      <c r="AB21" s="797"/>
      <c r="AC21" s="797"/>
      <c r="AD21" s="797"/>
      <c r="AE21" s="798"/>
      <c r="AF21" s="799"/>
      <c r="AG21" s="800"/>
      <c r="AH21" s="800"/>
      <c r="AI21" s="800"/>
      <c r="AJ21" s="801"/>
      <c r="AK21" s="782"/>
      <c r="AL21" s="783"/>
      <c r="AM21" s="783"/>
      <c r="AN21" s="783"/>
      <c r="AO21" s="783"/>
      <c r="AP21" s="783"/>
      <c r="AQ21" s="783"/>
      <c r="AR21" s="783"/>
      <c r="AS21" s="783"/>
      <c r="AT21" s="783"/>
      <c r="AU21" s="784"/>
      <c r="AV21" s="784"/>
      <c r="AW21" s="784"/>
      <c r="AX21" s="784"/>
      <c r="AY21" s="785"/>
      <c r="AZ21" s="214"/>
      <c r="BA21" s="214"/>
      <c r="BB21" s="214"/>
      <c r="BC21" s="214"/>
      <c r="BD21" s="214"/>
      <c r="BE21" s="215"/>
      <c r="BF21" s="215"/>
      <c r="BG21" s="215"/>
      <c r="BH21" s="215"/>
      <c r="BI21" s="215"/>
      <c r="BJ21" s="215"/>
      <c r="BK21" s="215"/>
      <c r="BL21" s="215"/>
      <c r="BM21" s="215"/>
      <c r="BN21" s="215"/>
      <c r="BO21" s="215"/>
      <c r="BP21" s="215"/>
      <c r="BQ21" s="220">
        <v>15</v>
      </c>
      <c r="BR21" s="221"/>
      <c r="BS21" s="786"/>
      <c r="BT21" s="787"/>
      <c r="BU21" s="787"/>
      <c r="BV21" s="787"/>
      <c r="BW21" s="787"/>
      <c r="BX21" s="787"/>
      <c r="BY21" s="787"/>
      <c r="BZ21" s="787"/>
      <c r="CA21" s="787"/>
      <c r="CB21" s="787"/>
      <c r="CC21" s="787"/>
      <c r="CD21" s="787"/>
      <c r="CE21" s="787"/>
      <c r="CF21" s="787"/>
      <c r="CG21" s="788"/>
      <c r="CH21" s="789"/>
      <c r="CI21" s="790"/>
      <c r="CJ21" s="790"/>
      <c r="CK21" s="790"/>
      <c r="CL21" s="791"/>
      <c r="CM21" s="789"/>
      <c r="CN21" s="790"/>
      <c r="CO21" s="790"/>
      <c r="CP21" s="790"/>
      <c r="CQ21" s="791"/>
      <c r="CR21" s="789"/>
      <c r="CS21" s="790"/>
      <c r="CT21" s="790"/>
      <c r="CU21" s="790"/>
      <c r="CV21" s="791"/>
      <c r="CW21" s="789"/>
      <c r="CX21" s="790"/>
      <c r="CY21" s="790"/>
      <c r="CZ21" s="790"/>
      <c r="DA21" s="791"/>
      <c r="DB21" s="789"/>
      <c r="DC21" s="790"/>
      <c r="DD21" s="790"/>
      <c r="DE21" s="790"/>
      <c r="DF21" s="791"/>
      <c r="DG21" s="789"/>
      <c r="DH21" s="790"/>
      <c r="DI21" s="790"/>
      <c r="DJ21" s="790"/>
      <c r="DK21" s="791"/>
      <c r="DL21" s="789"/>
      <c r="DM21" s="790"/>
      <c r="DN21" s="790"/>
      <c r="DO21" s="790"/>
      <c r="DP21" s="791"/>
      <c r="DQ21" s="789"/>
      <c r="DR21" s="790"/>
      <c r="DS21" s="790"/>
      <c r="DT21" s="790"/>
      <c r="DU21" s="791"/>
      <c r="DV21" s="786"/>
      <c r="DW21" s="787"/>
      <c r="DX21" s="787"/>
      <c r="DY21" s="787"/>
      <c r="DZ21" s="792"/>
      <c r="EA21" s="216"/>
    </row>
    <row r="22" spans="1:131" s="217" customFormat="1" ht="26.25" customHeight="1" x14ac:dyDescent="0.2">
      <c r="A22" s="220">
        <v>16</v>
      </c>
      <c r="B22" s="793"/>
      <c r="C22" s="794"/>
      <c r="D22" s="794"/>
      <c r="E22" s="794"/>
      <c r="F22" s="794"/>
      <c r="G22" s="794"/>
      <c r="H22" s="794"/>
      <c r="I22" s="794"/>
      <c r="J22" s="794"/>
      <c r="K22" s="794"/>
      <c r="L22" s="794"/>
      <c r="M22" s="794"/>
      <c r="N22" s="794"/>
      <c r="O22" s="794"/>
      <c r="P22" s="795"/>
      <c r="Q22" s="812"/>
      <c r="R22" s="813"/>
      <c r="S22" s="813"/>
      <c r="T22" s="813"/>
      <c r="U22" s="813"/>
      <c r="V22" s="813"/>
      <c r="W22" s="813"/>
      <c r="X22" s="813"/>
      <c r="Y22" s="813"/>
      <c r="Z22" s="813"/>
      <c r="AA22" s="813"/>
      <c r="AB22" s="813"/>
      <c r="AC22" s="813"/>
      <c r="AD22" s="813"/>
      <c r="AE22" s="814"/>
      <c r="AF22" s="799"/>
      <c r="AG22" s="800"/>
      <c r="AH22" s="800"/>
      <c r="AI22" s="800"/>
      <c r="AJ22" s="801"/>
      <c r="AK22" s="815"/>
      <c r="AL22" s="816"/>
      <c r="AM22" s="816"/>
      <c r="AN22" s="816"/>
      <c r="AO22" s="816"/>
      <c r="AP22" s="816"/>
      <c r="AQ22" s="816"/>
      <c r="AR22" s="816"/>
      <c r="AS22" s="816"/>
      <c r="AT22" s="816"/>
      <c r="AU22" s="817"/>
      <c r="AV22" s="817"/>
      <c r="AW22" s="817"/>
      <c r="AX22" s="817"/>
      <c r="AY22" s="818"/>
      <c r="AZ22" s="819" t="s">
        <v>377</v>
      </c>
      <c r="BA22" s="819"/>
      <c r="BB22" s="819"/>
      <c r="BC22" s="819"/>
      <c r="BD22" s="820"/>
      <c r="BE22" s="215"/>
      <c r="BF22" s="215"/>
      <c r="BG22" s="215"/>
      <c r="BH22" s="215"/>
      <c r="BI22" s="215"/>
      <c r="BJ22" s="215"/>
      <c r="BK22" s="215"/>
      <c r="BL22" s="215"/>
      <c r="BM22" s="215"/>
      <c r="BN22" s="215"/>
      <c r="BO22" s="215"/>
      <c r="BP22" s="215"/>
      <c r="BQ22" s="220">
        <v>16</v>
      </c>
      <c r="BR22" s="221"/>
      <c r="BS22" s="786"/>
      <c r="BT22" s="787"/>
      <c r="BU22" s="787"/>
      <c r="BV22" s="787"/>
      <c r="BW22" s="787"/>
      <c r="BX22" s="787"/>
      <c r="BY22" s="787"/>
      <c r="BZ22" s="787"/>
      <c r="CA22" s="787"/>
      <c r="CB22" s="787"/>
      <c r="CC22" s="787"/>
      <c r="CD22" s="787"/>
      <c r="CE22" s="787"/>
      <c r="CF22" s="787"/>
      <c r="CG22" s="788"/>
      <c r="CH22" s="789"/>
      <c r="CI22" s="790"/>
      <c r="CJ22" s="790"/>
      <c r="CK22" s="790"/>
      <c r="CL22" s="791"/>
      <c r="CM22" s="789"/>
      <c r="CN22" s="790"/>
      <c r="CO22" s="790"/>
      <c r="CP22" s="790"/>
      <c r="CQ22" s="791"/>
      <c r="CR22" s="789"/>
      <c r="CS22" s="790"/>
      <c r="CT22" s="790"/>
      <c r="CU22" s="790"/>
      <c r="CV22" s="791"/>
      <c r="CW22" s="789"/>
      <c r="CX22" s="790"/>
      <c r="CY22" s="790"/>
      <c r="CZ22" s="790"/>
      <c r="DA22" s="791"/>
      <c r="DB22" s="789"/>
      <c r="DC22" s="790"/>
      <c r="DD22" s="790"/>
      <c r="DE22" s="790"/>
      <c r="DF22" s="791"/>
      <c r="DG22" s="789"/>
      <c r="DH22" s="790"/>
      <c r="DI22" s="790"/>
      <c r="DJ22" s="790"/>
      <c r="DK22" s="791"/>
      <c r="DL22" s="789"/>
      <c r="DM22" s="790"/>
      <c r="DN22" s="790"/>
      <c r="DO22" s="790"/>
      <c r="DP22" s="791"/>
      <c r="DQ22" s="789"/>
      <c r="DR22" s="790"/>
      <c r="DS22" s="790"/>
      <c r="DT22" s="790"/>
      <c r="DU22" s="791"/>
      <c r="DV22" s="786"/>
      <c r="DW22" s="787"/>
      <c r="DX22" s="787"/>
      <c r="DY22" s="787"/>
      <c r="DZ22" s="792"/>
      <c r="EA22" s="216"/>
    </row>
    <row r="23" spans="1:131" s="217" customFormat="1" ht="26.25" customHeight="1" thickBot="1" x14ac:dyDescent="0.25">
      <c r="A23" s="222" t="s">
        <v>378</v>
      </c>
      <c r="B23" s="802" t="s">
        <v>379</v>
      </c>
      <c r="C23" s="803"/>
      <c r="D23" s="803"/>
      <c r="E23" s="803"/>
      <c r="F23" s="803"/>
      <c r="G23" s="803"/>
      <c r="H23" s="803"/>
      <c r="I23" s="803"/>
      <c r="J23" s="803"/>
      <c r="K23" s="803"/>
      <c r="L23" s="803"/>
      <c r="M23" s="803"/>
      <c r="N23" s="803"/>
      <c r="O23" s="803"/>
      <c r="P23" s="804"/>
      <c r="Q23" s="805">
        <v>106590</v>
      </c>
      <c r="R23" s="806"/>
      <c r="S23" s="806"/>
      <c r="T23" s="806"/>
      <c r="U23" s="806"/>
      <c r="V23" s="806">
        <v>105320</v>
      </c>
      <c r="W23" s="806"/>
      <c r="X23" s="806"/>
      <c r="Y23" s="806"/>
      <c r="Z23" s="806"/>
      <c r="AA23" s="806">
        <v>1270</v>
      </c>
      <c r="AB23" s="806"/>
      <c r="AC23" s="806"/>
      <c r="AD23" s="806"/>
      <c r="AE23" s="807"/>
      <c r="AF23" s="808">
        <v>1249</v>
      </c>
      <c r="AG23" s="806"/>
      <c r="AH23" s="806"/>
      <c r="AI23" s="806"/>
      <c r="AJ23" s="809"/>
      <c r="AK23" s="810"/>
      <c r="AL23" s="811"/>
      <c r="AM23" s="811"/>
      <c r="AN23" s="811"/>
      <c r="AO23" s="811"/>
      <c r="AP23" s="806">
        <v>63191</v>
      </c>
      <c r="AQ23" s="806"/>
      <c r="AR23" s="806"/>
      <c r="AS23" s="806"/>
      <c r="AT23" s="806"/>
      <c r="AU23" s="822"/>
      <c r="AV23" s="822"/>
      <c r="AW23" s="822"/>
      <c r="AX23" s="822"/>
      <c r="AY23" s="823"/>
      <c r="AZ23" s="824" t="s">
        <v>122</v>
      </c>
      <c r="BA23" s="825"/>
      <c r="BB23" s="825"/>
      <c r="BC23" s="825"/>
      <c r="BD23" s="826"/>
      <c r="BE23" s="215"/>
      <c r="BF23" s="215"/>
      <c r="BG23" s="215"/>
      <c r="BH23" s="215"/>
      <c r="BI23" s="215"/>
      <c r="BJ23" s="215"/>
      <c r="BK23" s="215"/>
      <c r="BL23" s="215"/>
      <c r="BM23" s="215"/>
      <c r="BN23" s="215"/>
      <c r="BO23" s="215"/>
      <c r="BP23" s="215"/>
      <c r="BQ23" s="220">
        <v>17</v>
      </c>
      <c r="BR23" s="221"/>
      <c r="BS23" s="786"/>
      <c r="BT23" s="787"/>
      <c r="BU23" s="787"/>
      <c r="BV23" s="787"/>
      <c r="BW23" s="787"/>
      <c r="BX23" s="787"/>
      <c r="BY23" s="787"/>
      <c r="BZ23" s="787"/>
      <c r="CA23" s="787"/>
      <c r="CB23" s="787"/>
      <c r="CC23" s="787"/>
      <c r="CD23" s="787"/>
      <c r="CE23" s="787"/>
      <c r="CF23" s="787"/>
      <c r="CG23" s="788"/>
      <c r="CH23" s="789"/>
      <c r="CI23" s="790"/>
      <c r="CJ23" s="790"/>
      <c r="CK23" s="790"/>
      <c r="CL23" s="791"/>
      <c r="CM23" s="789"/>
      <c r="CN23" s="790"/>
      <c r="CO23" s="790"/>
      <c r="CP23" s="790"/>
      <c r="CQ23" s="791"/>
      <c r="CR23" s="789"/>
      <c r="CS23" s="790"/>
      <c r="CT23" s="790"/>
      <c r="CU23" s="790"/>
      <c r="CV23" s="791"/>
      <c r="CW23" s="789"/>
      <c r="CX23" s="790"/>
      <c r="CY23" s="790"/>
      <c r="CZ23" s="790"/>
      <c r="DA23" s="791"/>
      <c r="DB23" s="789"/>
      <c r="DC23" s="790"/>
      <c r="DD23" s="790"/>
      <c r="DE23" s="790"/>
      <c r="DF23" s="791"/>
      <c r="DG23" s="789"/>
      <c r="DH23" s="790"/>
      <c r="DI23" s="790"/>
      <c r="DJ23" s="790"/>
      <c r="DK23" s="791"/>
      <c r="DL23" s="789"/>
      <c r="DM23" s="790"/>
      <c r="DN23" s="790"/>
      <c r="DO23" s="790"/>
      <c r="DP23" s="791"/>
      <c r="DQ23" s="789"/>
      <c r="DR23" s="790"/>
      <c r="DS23" s="790"/>
      <c r="DT23" s="790"/>
      <c r="DU23" s="791"/>
      <c r="DV23" s="786"/>
      <c r="DW23" s="787"/>
      <c r="DX23" s="787"/>
      <c r="DY23" s="787"/>
      <c r="DZ23" s="792"/>
      <c r="EA23" s="216"/>
    </row>
    <row r="24" spans="1:131" s="217" customFormat="1" ht="26.25" customHeight="1" x14ac:dyDescent="0.2">
      <c r="A24" s="821" t="s">
        <v>380</v>
      </c>
      <c r="B24" s="821"/>
      <c r="C24" s="821"/>
      <c r="D24" s="821"/>
      <c r="E24" s="821"/>
      <c r="F24" s="821"/>
      <c r="G24" s="821"/>
      <c r="H24" s="821"/>
      <c r="I24" s="821"/>
      <c r="J24" s="821"/>
      <c r="K24" s="821"/>
      <c r="L24" s="821"/>
      <c r="M24" s="821"/>
      <c r="N24" s="821"/>
      <c r="O24" s="821"/>
      <c r="P24" s="821"/>
      <c r="Q24" s="821"/>
      <c r="R24" s="821"/>
      <c r="S24" s="821"/>
      <c r="T24" s="821"/>
      <c r="U24" s="821"/>
      <c r="V24" s="821"/>
      <c r="W24" s="821"/>
      <c r="X24" s="821"/>
      <c r="Y24" s="821"/>
      <c r="Z24" s="821"/>
      <c r="AA24" s="821"/>
      <c r="AB24" s="821"/>
      <c r="AC24" s="821"/>
      <c r="AD24" s="821"/>
      <c r="AE24" s="821"/>
      <c r="AF24" s="821"/>
      <c r="AG24" s="821"/>
      <c r="AH24" s="821"/>
      <c r="AI24" s="821"/>
      <c r="AJ24" s="821"/>
      <c r="AK24" s="821"/>
      <c r="AL24" s="821"/>
      <c r="AM24" s="821"/>
      <c r="AN24" s="821"/>
      <c r="AO24" s="821"/>
      <c r="AP24" s="821"/>
      <c r="AQ24" s="821"/>
      <c r="AR24" s="821"/>
      <c r="AS24" s="821"/>
      <c r="AT24" s="821"/>
      <c r="AU24" s="821"/>
      <c r="AV24" s="821"/>
      <c r="AW24" s="821"/>
      <c r="AX24" s="821"/>
      <c r="AY24" s="821"/>
      <c r="AZ24" s="214"/>
      <c r="BA24" s="214"/>
      <c r="BB24" s="214"/>
      <c r="BC24" s="214"/>
      <c r="BD24" s="214"/>
      <c r="BE24" s="215"/>
      <c r="BF24" s="215"/>
      <c r="BG24" s="215"/>
      <c r="BH24" s="215"/>
      <c r="BI24" s="215"/>
      <c r="BJ24" s="215"/>
      <c r="BK24" s="215"/>
      <c r="BL24" s="215"/>
      <c r="BM24" s="215"/>
      <c r="BN24" s="215"/>
      <c r="BO24" s="215"/>
      <c r="BP24" s="215"/>
      <c r="BQ24" s="220">
        <v>18</v>
      </c>
      <c r="BR24" s="221"/>
      <c r="BS24" s="786"/>
      <c r="BT24" s="787"/>
      <c r="BU24" s="787"/>
      <c r="BV24" s="787"/>
      <c r="BW24" s="787"/>
      <c r="BX24" s="787"/>
      <c r="BY24" s="787"/>
      <c r="BZ24" s="787"/>
      <c r="CA24" s="787"/>
      <c r="CB24" s="787"/>
      <c r="CC24" s="787"/>
      <c r="CD24" s="787"/>
      <c r="CE24" s="787"/>
      <c r="CF24" s="787"/>
      <c r="CG24" s="788"/>
      <c r="CH24" s="789"/>
      <c r="CI24" s="790"/>
      <c r="CJ24" s="790"/>
      <c r="CK24" s="790"/>
      <c r="CL24" s="791"/>
      <c r="CM24" s="789"/>
      <c r="CN24" s="790"/>
      <c r="CO24" s="790"/>
      <c r="CP24" s="790"/>
      <c r="CQ24" s="791"/>
      <c r="CR24" s="789"/>
      <c r="CS24" s="790"/>
      <c r="CT24" s="790"/>
      <c r="CU24" s="790"/>
      <c r="CV24" s="791"/>
      <c r="CW24" s="789"/>
      <c r="CX24" s="790"/>
      <c r="CY24" s="790"/>
      <c r="CZ24" s="790"/>
      <c r="DA24" s="791"/>
      <c r="DB24" s="789"/>
      <c r="DC24" s="790"/>
      <c r="DD24" s="790"/>
      <c r="DE24" s="790"/>
      <c r="DF24" s="791"/>
      <c r="DG24" s="789"/>
      <c r="DH24" s="790"/>
      <c r="DI24" s="790"/>
      <c r="DJ24" s="790"/>
      <c r="DK24" s="791"/>
      <c r="DL24" s="789"/>
      <c r="DM24" s="790"/>
      <c r="DN24" s="790"/>
      <c r="DO24" s="790"/>
      <c r="DP24" s="791"/>
      <c r="DQ24" s="789"/>
      <c r="DR24" s="790"/>
      <c r="DS24" s="790"/>
      <c r="DT24" s="790"/>
      <c r="DU24" s="791"/>
      <c r="DV24" s="786"/>
      <c r="DW24" s="787"/>
      <c r="DX24" s="787"/>
      <c r="DY24" s="787"/>
      <c r="DZ24" s="792"/>
      <c r="EA24" s="216"/>
    </row>
    <row r="25" spans="1:131" ht="26.25" customHeight="1" thickBot="1" x14ac:dyDescent="0.25">
      <c r="A25" s="738" t="s">
        <v>381</v>
      </c>
      <c r="B25" s="738"/>
      <c r="C25" s="738"/>
      <c r="D25" s="738"/>
      <c r="E25" s="738"/>
      <c r="F25" s="738"/>
      <c r="G25" s="738"/>
      <c r="H25" s="738"/>
      <c r="I25" s="738"/>
      <c r="J25" s="738"/>
      <c r="K25" s="738"/>
      <c r="L25" s="738"/>
      <c r="M25" s="738"/>
      <c r="N25" s="738"/>
      <c r="O25" s="738"/>
      <c r="P25" s="738"/>
      <c r="Q25" s="738"/>
      <c r="R25" s="738"/>
      <c r="S25" s="738"/>
      <c r="T25" s="738"/>
      <c r="U25" s="738"/>
      <c r="V25" s="738"/>
      <c r="W25" s="738"/>
      <c r="X25" s="738"/>
      <c r="Y25" s="738"/>
      <c r="Z25" s="738"/>
      <c r="AA25" s="738"/>
      <c r="AB25" s="738"/>
      <c r="AC25" s="738"/>
      <c r="AD25" s="738"/>
      <c r="AE25" s="738"/>
      <c r="AF25" s="738"/>
      <c r="AG25" s="738"/>
      <c r="AH25" s="738"/>
      <c r="AI25" s="738"/>
      <c r="AJ25" s="738"/>
      <c r="AK25" s="738"/>
      <c r="AL25" s="738"/>
      <c r="AM25" s="738"/>
      <c r="AN25" s="738"/>
      <c r="AO25" s="738"/>
      <c r="AP25" s="738"/>
      <c r="AQ25" s="738"/>
      <c r="AR25" s="738"/>
      <c r="AS25" s="738"/>
      <c r="AT25" s="738"/>
      <c r="AU25" s="738"/>
      <c r="AV25" s="738"/>
      <c r="AW25" s="738"/>
      <c r="AX25" s="738"/>
      <c r="AY25" s="738"/>
      <c r="AZ25" s="738"/>
      <c r="BA25" s="738"/>
      <c r="BB25" s="738"/>
      <c r="BC25" s="738"/>
      <c r="BD25" s="738"/>
      <c r="BE25" s="738"/>
      <c r="BF25" s="738"/>
      <c r="BG25" s="738"/>
      <c r="BH25" s="738"/>
      <c r="BI25" s="738"/>
      <c r="BJ25" s="214"/>
      <c r="BK25" s="214"/>
      <c r="BL25" s="214"/>
      <c r="BM25" s="214"/>
      <c r="BN25" s="214"/>
      <c r="BO25" s="223"/>
      <c r="BP25" s="223"/>
      <c r="BQ25" s="220">
        <v>19</v>
      </c>
      <c r="BR25" s="221"/>
      <c r="BS25" s="786"/>
      <c r="BT25" s="787"/>
      <c r="BU25" s="787"/>
      <c r="BV25" s="787"/>
      <c r="BW25" s="787"/>
      <c r="BX25" s="787"/>
      <c r="BY25" s="787"/>
      <c r="BZ25" s="787"/>
      <c r="CA25" s="787"/>
      <c r="CB25" s="787"/>
      <c r="CC25" s="787"/>
      <c r="CD25" s="787"/>
      <c r="CE25" s="787"/>
      <c r="CF25" s="787"/>
      <c r="CG25" s="788"/>
      <c r="CH25" s="789"/>
      <c r="CI25" s="790"/>
      <c r="CJ25" s="790"/>
      <c r="CK25" s="790"/>
      <c r="CL25" s="791"/>
      <c r="CM25" s="789"/>
      <c r="CN25" s="790"/>
      <c r="CO25" s="790"/>
      <c r="CP25" s="790"/>
      <c r="CQ25" s="791"/>
      <c r="CR25" s="789"/>
      <c r="CS25" s="790"/>
      <c r="CT25" s="790"/>
      <c r="CU25" s="790"/>
      <c r="CV25" s="791"/>
      <c r="CW25" s="789"/>
      <c r="CX25" s="790"/>
      <c r="CY25" s="790"/>
      <c r="CZ25" s="790"/>
      <c r="DA25" s="791"/>
      <c r="DB25" s="789"/>
      <c r="DC25" s="790"/>
      <c r="DD25" s="790"/>
      <c r="DE25" s="790"/>
      <c r="DF25" s="791"/>
      <c r="DG25" s="789"/>
      <c r="DH25" s="790"/>
      <c r="DI25" s="790"/>
      <c r="DJ25" s="790"/>
      <c r="DK25" s="791"/>
      <c r="DL25" s="789"/>
      <c r="DM25" s="790"/>
      <c r="DN25" s="790"/>
      <c r="DO25" s="790"/>
      <c r="DP25" s="791"/>
      <c r="DQ25" s="789"/>
      <c r="DR25" s="790"/>
      <c r="DS25" s="790"/>
      <c r="DT25" s="790"/>
      <c r="DU25" s="791"/>
      <c r="DV25" s="786"/>
      <c r="DW25" s="787"/>
      <c r="DX25" s="787"/>
      <c r="DY25" s="787"/>
      <c r="DZ25" s="792"/>
      <c r="EA25" s="212"/>
    </row>
    <row r="26" spans="1:131" ht="26.25" customHeight="1" x14ac:dyDescent="0.2">
      <c r="A26" s="740" t="s">
        <v>357</v>
      </c>
      <c r="B26" s="741"/>
      <c r="C26" s="741"/>
      <c r="D26" s="741"/>
      <c r="E26" s="741"/>
      <c r="F26" s="741"/>
      <c r="G26" s="741"/>
      <c r="H26" s="741"/>
      <c r="I26" s="741"/>
      <c r="J26" s="741"/>
      <c r="K26" s="741"/>
      <c r="L26" s="741"/>
      <c r="M26" s="741"/>
      <c r="N26" s="741"/>
      <c r="O26" s="741"/>
      <c r="P26" s="742"/>
      <c r="Q26" s="746" t="s">
        <v>382</v>
      </c>
      <c r="R26" s="747"/>
      <c r="S26" s="747"/>
      <c r="T26" s="747"/>
      <c r="U26" s="748"/>
      <c r="V26" s="746" t="s">
        <v>383</v>
      </c>
      <c r="W26" s="747"/>
      <c r="X26" s="747"/>
      <c r="Y26" s="747"/>
      <c r="Z26" s="748"/>
      <c r="AA26" s="746" t="s">
        <v>384</v>
      </c>
      <c r="AB26" s="747"/>
      <c r="AC26" s="747"/>
      <c r="AD26" s="747"/>
      <c r="AE26" s="747"/>
      <c r="AF26" s="827" t="s">
        <v>385</v>
      </c>
      <c r="AG26" s="828"/>
      <c r="AH26" s="828"/>
      <c r="AI26" s="828"/>
      <c r="AJ26" s="829"/>
      <c r="AK26" s="747" t="s">
        <v>386</v>
      </c>
      <c r="AL26" s="747"/>
      <c r="AM26" s="747"/>
      <c r="AN26" s="747"/>
      <c r="AO26" s="748"/>
      <c r="AP26" s="746" t="s">
        <v>387</v>
      </c>
      <c r="AQ26" s="747"/>
      <c r="AR26" s="747"/>
      <c r="AS26" s="747"/>
      <c r="AT26" s="748"/>
      <c r="AU26" s="746" t="s">
        <v>388</v>
      </c>
      <c r="AV26" s="747"/>
      <c r="AW26" s="747"/>
      <c r="AX26" s="747"/>
      <c r="AY26" s="748"/>
      <c r="AZ26" s="746" t="s">
        <v>389</v>
      </c>
      <c r="BA26" s="747"/>
      <c r="BB26" s="747"/>
      <c r="BC26" s="747"/>
      <c r="BD26" s="748"/>
      <c r="BE26" s="746" t="s">
        <v>364</v>
      </c>
      <c r="BF26" s="747"/>
      <c r="BG26" s="747"/>
      <c r="BH26" s="747"/>
      <c r="BI26" s="753"/>
      <c r="BJ26" s="214"/>
      <c r="BK26" s="214"/>
      <c r="BL26" s="214"/>
      <c r="BM26" s="214"/>
      <c r="BN26" s="214"/>
      <c r="BO26" s="223"/>
      <c r="BP26" s="223"/>
      <c r="BQ26" s="220">
        <v>20</v>
      </c>
      <c r="BR26" s="221"/>
      <c r="BS26" s="786"/>
      <c r="BT26" s="787"/>
      <c r="BU26" s="787"/>
      <c r="BV26" s="787"/>
      <c r="BW26" s="787"/>
      <c r="BX26" s="787"/>
      <c r="BY26" s="787"/>
      <c r="BZ26" s="787"/>
      <c r="CA26" s="787"/>
      <c r="CB26" s="787"/>
      <c r="CC26" s="787"/>
      <c r="CD26" s="787"/>
      <c r="CE26" s="787"/>
      <c r="CF26" s="787"/>
      <c r="CG26" s="788"/>
      <c r="CH26" s="789"/>
      <c r="CI26" s="790"/>
      <c r="CJ26" s="790"/>
      <c r="CK26" s="790"/>
      <c r="CL26" s="791"/>
      <c r="CM26" s="789"/>
      <c r="CN26" s="790"/>
      <c r="CO26" s="790"/>
      <c r="CP26" s="790"/>
      <c r="CQ26" s="791"/>
      <c r="CR26" s="789"/>
      <c r="CS26" s="790"/>
      <c r="CT26" s="790"/>
      <c r="CU26" s="790"/>
      <c r="CV26" s="791"/>
      <c r="CW26" s="789"/>
      <c r="CX26" s="790"/>
      <c r="CY26" s="790"/>
      <c r="CZ26" s="790"/>
      <c r="DA26" s="791"/>
      <c r="DB26" s="789"/>
      <c r="DC26" s="790"/>
      <c r="DD26" s="790"/>
      <c r="DE26" s="790"/>
      <c r="DF26" s="791"/>
      <c r="DG26" s="789"/>
      <c r="DH26" s="790"/>
      <c r="DI26" s="790"/>
      <c r="DJ26" s="790"/>
      <c r="DK26" s="791"/>
      <c r="DL26" s="789"/>
      <c r="DM26" s="790"/>
      <c r="DN26" s="790"/>
      <c r="DO26" s="790"/>
      <c r="DP26" s="791"/>
      <c r="DQ26" s="789"/>
      <c r="DR26" s="790"/>
      <c r="DS26" s="790"/>
      <c r="DT26" s="790"/>
      <c r="DU26" s="791"/>
      <c r="DV26" s="786"/>
      <c r="DW26" s="787"/>
      <c r="DX26" s="787"/>
      <c r="DY26" s="787"/>
      <c r="DZ26" s="792"/>
      <c r="EA26" s="212"/>
    </row>
    <row r="27" spans="1:131" ht="26.25" customHeight="1" thickBot="1" x14ac:dyDescent="0.25">
      <c r="A27" s="743"/>
      <c r="B27" s="744"/>
      <c r="C27" s="744"/>
      <c r="D27" s="744"/>
      <c r="E27" s="744"/>
      <c r="F27" s="744"/>
      <c r="G27" s="744"/>
      <c r="H27" s="744"/>
      <c r="I27" s="744"/>
      <c r="J27" s="744"/>
      <c r="K27" s="744"/>
      <c r="L27" s="744"/>
      <c r="M27" s="744"/>
      <c r="N27" s="744"/>
      <c r="O27" s="744"/>
      <c r="P27" s="745"/>
      <c r="Q27" s="749"/>
      <c r="R27" s="750"/>
      <c r="S27" s="750"/>
      <c r="T27" s="750"/>
      <c r="U27" s="751"/>
      <c r="V27" s="749"/>
      <c r="W27" s="750"/>
      <c r="X27" s="750"/>
      <c r="Y27" s="750"/>
      <c r="Z27" s="751"/>
      <c r="AA27" s="749"/>
      <c r="AB27" s="750"/>
      <c r="AC27" s="750"/>
      <c r="AD27" s="750"/>
      <c r="AE27" s="750"/>
      <c r="AF27" s="830"/>
      <c r="AG27" s="831"/>
      <c r="AH27" s="831"/>
      <c r="AI27" s="831"/>
      <c r="AJ27" s="832"/>
      <c r="AK27" s="750"/>
      <c r="AL27" s="750"/>
      <c r="AM27" s="750"/>
      <c r="AN27" s="750"/>
      <c r="AO27" s="751"/>
      <c r="AP27" s="749"/>
      <c r="AQ27" s="750"/>
      <c r="AR27" s="750"/>
      <c r="AS27" s="750"/>
      <c r="AT27" s="751"/>
      <c r="AU27" s="749"/>
      <c r="AV27" s="750"/>
      <c r="AW27" s="750"/>
      <c r="AX27" s="750"/>
      <c r="AY27" s="751"/>
      <c r="AZ27" s="749"/>
      <c r="BA27" s="750"/>
      <c r="BB27" s="750"/>
      <c r="BC27" s="750"/>
      <c r="BD27" s="751"/>
      <c r="BE27" s="749"/>
      <c r="BF27" s="750"/>
      <c r="BG27" s="750"/>
      <c r="BH27" s="750"/>
      <c r="BI27" s="755"/>
      <c r="BJ27" s="214"/>
      <c r="BK27" s="214"/>
      <c r="BL27" s="214"/>
      <c r="BM27" s="214"/>
      <c r="BN27" s="214"/>
      <c r="BO27" s="223"/>
      <c r="BP27" s="223"/>
      <c r="BQ27" s="220">
        <v>21</v>
      </c>
      <c r="BR27" s="221"/>
      <c r="BS27" s="786"/>
      <c r="BT27" s="787"/>
      <c r="BU27" s="787"/>
      <c r="BV27" s="787"/>
      <c r="BW27" s="787"/>
      <c r="BX27" s="787"/>
      <c r="BY27" s="787"/>
      <c r="BZ27" s="787"/>
      <c r="CA27" s="787"/>
      <c r="CB27" s="787"/>
      <c r="CC27" s="787"/>
      <c r="CD27" s="787"/>
      <c r="CE27" s="787"/>
      <c r="CF27" s="787"/>
      <c r="CG27" s="788"/>
      <c r="CH27" s="789"/>
      <c r="CI27" s="790"/>
      <c r="CJ27" s="790"/>
      <c r="CK27" s="790"/>
      <c r="CL27" s="791"/>
      <c r="CM27" s="789"/>
      <c r="CN27" s="790"/>
      <c r="CO27" s="790"/>
      <c r="CP27" s="790"/>
      <c r="CQ27" s="791"/>
      <c r="CR27" s="789"/>
      <c r="CS27" s="790"/>
      <c r="CT27" s="790"/>
      <c r="CU27" s="790"/>
      <c r="CV27" s="791"/>
      <c r="CW27" s="789"/>
      <c r="CX27" s="790"/>
      <c r="CY27" s="790"/>
      <c r="CZ27" s="790"/>
      <c r="DA27" s="791"/>
      <c r="DB27" s="789"/>
      <c r="DC27" s="790"/>
      <c r="DD27" s="790"/>
      <c r="DE27" s="790"/>
      <c r="DF27" s="791"/>
      <c r="DG27" s="789"/>
      <c r="DH27" s="790"/>
      <c r="DI27" s="790"/>
      <c r="DJ27" s="790"/>
      <c r="DK27" s="791"/>
      <c r="DL27" s="789"/>
      <c r="DM27" s="790"/>
      <c r="DN27" s="790"/>
      <c r="DO27" s="790"/>
      <c r="DP27" s="791"/>
      <c r="DQ27" s="789"/>
      <c r="DR27" s="790"/>
      <c r="DS27" s="790"/>
      <c r="DT27" s="790"/>
      <c r="DU27" s="791"/>
      <c r="DV27" s="786"/>
      <c r="DW27" s="787"/>
      <c r="DX27" s="787"/>
      <c r="DY27" s="787"/>
      <c r="DZ27" s="792"/>
      <c r="EA27" s="212"/>
    </row>
    <row r="28" spans="1:131" ht="26.25" customHeight="1" thickTop="1" x14ac:dyDescent="0.2">
      <c r="A28" s="224">
        <v>1</v>
      </c>
      <c r="B28" s="762" t="s">
        <v>390</v>
      </c>
      <c r="C28" s="763"/>
      <c r="D28" s="763"/>
      <c r="E28" s="763"/>
      <c r="F28" s="763"/>
      <c r="G28" s="763"/>
      <c r="H28" s="763"/>
      <c r="I28" s="763"/>
      <c r="J28" s="763"/>
      <c r="K28" s="763"/>
      <c r="L28" s="763"/>
      <c r="M28" s="763"/>
      <c r="N28" s="763"/>
      <c r="O28" s="763"/>
      <c r="P28" s="764"/>
      <c r="Q28" s="835">
        <v>23213</v>
      </c>
      <c r="R28" s="836"/>
      <c r="S28" s="836"/>
      <c r="T28" s="836"/>
      <c r="U28" s="836"/>
      <c r="V28" s="836">
        <v>23054</v>
      </c>
      <c r="W28" s="836"/>
      <c r="X28" s="836"/>
      <c r="Y28" s="836"/>
      <c r="Z28" s="836"/>
      <c r="AA28" s="836">
        <v>158</v>
      </c>
      <c r="AB28" s="836"/>
      <c r="AC28" s="836"/>
      <c r="AD28" s="836"/>
      <c r="AE28" s="837"/>
      <c r="AF28" s="838">
        <v>158</v>
      </c>
      <c r="AG28" s="836"/>
      <c r="AH28" s="836"/>
      <c r="AI28" s="836"/>
      <c r="AJ28" s="839"/>
      <c r="AK28" s="840">
        <v>2780</v>
      </c>
      <c r="AL28" s="841"/>
      <c r="AM28" s="841"/>
      <c r="AN28" s="841"/>
      <c r="AO28" s="841"/>
      <c r="AP28" s="841" t="s">
        <v>488</v>
      </c>
      <c r="AQ28" s="841"/>
      <c r="AR28" s="841"/>
      <c r="AS28" s="841"/>
      <c r="AT28" s="841"/>
      <c r="AU28" s="841" t="s">
        <v>488</v>
      </c>
      <c r="AV28" s="841"/>
      <c r="AW28" s="841"/>
      <c r="AX28" s="841"/>
      <c r="AY28" s="841"/>
      <c r="AZ28" s="842"/>
      <c r="BA28" s="842"/>
      <c r="BB28" s="842"/>
      <c r="BC28" s="842"/>
      <c r="BD28" s="842"/>
      <c r="BE28" s="833"/>
      <c r="BF28" s="833"/>
      <c r="BG28" s="833"/>
      <c r="BH28" s="833"/>
      <c r="BI28" s="834"/>
      <c r="BJ28" s="214"/>
      <c r="BK28" s="214"/>
      <c r="BL28" s="214"/>
      <c r="BM28" s="214"/>
      <c r="BN28" s="214"/>
      <c r="BO28" s="223"/>
      <c r="BP28" s="223"/>
      <c r="BQ28" s="220">
        <v>22</v>
      </c>
      <c r="BR28" s="221"/>
      <c r="BS28" s="786"/>
      <c r="BT28" s="787"/>
      <c r="BU28" s="787"/>
      <c r="BV28" s="787"/>
      <c r="BW28" s="787"/>
      <c r="BX28" s="787"/>
      <c r="BY28" s="787"/>
      <c r="BZ28" s="787"/>
      <c r="CA28" s="787"/>
      <c r="CB28" s="787"/>
      <c r="CC28" s="787"/>
      <c r="CD28" s="787"/>
      <c r="CE28" s="787"/>
      <c r="CF28" s="787"/>
      <c r="CG28" s="788"/>
      <c r="CH28" s="789"/>
      <c r="CI28" s="790"/>
      <c r="CJ28" s="790"/>
      <c r="CK28" s="790"/>
      <c r="CL28" s="791"/>
      <c r="CM28" s="789"/>
      <c r="CN28" s="790"/>
      <c r="CO28" s="790"/>
      <c r="CP28" s="790"/>
      <c r="CQ28" s="791"/>
      <c r="CR28" s="789"/>
      <c r="CS28" s="790"/>
      <c r="CT28" s="790"/>
      <c r="CU28" s="790"/>
      <c r="CV28" s="791"/>
      <c r="CW28" s="789"/>
      <c r="CX28" s="790"/>
      <c r="CY28" s="790"/>
      <c r="CZ28" s="790"/>
      <c r="DA28" s="791"/>
      <c r="DB28" s="789"/>
      <c r="DC28" s="790"/>
      <c r="DD28" s="790"/>
      <c r="DE28" s="790"/>
      <c r="DF28" s="791"/>
      <c r="DG28" s="789"/>
      <c r="DH28" s="790"/>
      <c r="DI28" s="790"/>
      <c r="DJ28" s="790"/>
      <c r="DK28" s="791"/>
      <c r="DL28" s="789"/>
      <c r="DM28" s="790"/>
      <c r="DN28" s="790"/>
      <c r="DO28" s="790"/>
      <c r="DP28" s="791"/>
      <c r="DQ28" s="789"/>
      <c r="DR28" s="790"/>
      <c r="DS28" s="790"/>
      <c r="DT28" s="790"/>
      <c r="DU28" s="791"/>
      <c r="DV28" s="786"/>
      <c r="DW28" s="787"/>
      <c r="DX28" s="787"/>
      <c r="DY28" s="787"/>
      <c r="DZ28" s="792"/>
      <c r="EA28" s="212"/>
    </row>
    <row r="29" spans="1:131" ht="26.25" customHeight="1" x14ac:dyDescent="0.2">
      <c r="A29" s="224">
        <v>2</v>
      </c>
      <c r="B29" s="793" t="s">
        <v>391</v>
      </c>
      <c r="C29" s="794"/>
      <c r="D29" s="794"/>
      <c r="E29" s="794"/>
      <c r="F29" s="794"/>
      <c r="G29" s="794"/>
      <c r="H29" s="794"/>
      <c r="I29" s="794"/>
      <c r="J29" s="794"/>
      <c r="K29" s="794"/>
      <c r="L29" s="794"/>
      <c r="M29" s="794"/>
      <c r="N29" s="794"/>
      <c r="O29" s="794"/>
      <c r="P29" s="795"/>
      <c r="Q29" s="796">
        <v>24681</v>
      </c>
      <c r="R29" s="797"/>
      <c r="S29" s="797"/>
      <c r="T29" s="797"/>
      <c r="U29" s="797"/>
      <c r="V29" s="797">
        <v>24509</v>
      </c>
      <c r="W29" s="797"/>
      <c r="X29" s="797"/>
      <c r="Y29" s="797"/>
      <c r="Z29" s="797"/>
      <c r="AA29" s="797">
        <v>172</v>
      </c>
      <c r="AB29" s="797"/>
      <c r="AC29" s="797"/>
      <c r="AD29" s="797"/>
      <c r="AE29" s="798"/>
      <c r="AF29" s="799">
        <v>172</v>
      </c>
      <c r="AG29" s="800"/>
      <c r="AH29" s="800"/>
      <c r="AI29" s="800"/>
      <c r="AJ29" s="801"/>
      <c r="AK29" s="847">
        <v>3854</v>
      </c>
      <c r="AL29" s="843"/>
      <c r="AM29" s="843"/>
      <c r="AN29" s="843"/>
      <c r="AO29" s="843"/>
      <c r="AP29" s="843" t="s">
        <v>488</v>
      </c>
      <c r="AQ29" s="843"/>
      <c r="AR29" s="843"/>
      <c r="AS29" s="843"/>
      <c r="AT29" s="843"/>
      <c r="AU29" s="843" t="s">
        <v>488</v>
      </c>
      <c r="AV29" s="843"/>
      <c r="AW29" s="843"/>
      <c r="AX29" s="843"/>
      <c r="AY29" s="843"/>
      <c r="AZ29" s="844"/>
      <c r="BA29" s="844"/>
      <c r="BB29" s="844"/>
      <c r="BC29" s="844"/>
      <c r="BD29" s="844"/>
      <c r="BE29" s="845"/>
      <c r="BF29" s="845"/>
      <c r="BG29" s="845"/>
      <c r="BH29" s="845"/>
      <c r="BI29" s="846"/>
      <c r="BJ29" s="214"/>
      <c r="BK29" s="214"/>
      <c r="BL29" s="214"/>
      <c r="BM29" s="214"/>
      <c r="BN29" s="214"/>
      <c r="BO29" s="223"/>
      <c r="BP29" s="223"/>
      <c r="BQ29" s="220">
        <v>23</v>
      </c>
      <c r="BR29" s="221"/>
      <c r="BS29" s="786"/>
      <c r="BT29" s="787"/>
      <c r="BU29" s="787"/>
      <c r="BV29" s="787"/>
      <c r="BW29" s="787"/>
      <c r="BX29" s="787"/>
      <c r="BY29" s="787"/>
      <c r="BZ29" s="787"/>
      <c r="CA29" s="787"/>
      <c r="CB29" s="787"/>
      <c r="CC29" s="787"/>
      <c r="CD29" s="787"/>
      <c r="CE29" s="787"/>
      <c r="CF29" s="787"/>
      <c r="CG29" s="788"/>
      <c r="CH29" s="789"/>
      <c r="CI29" s="790"/>
      <c r="CJ29" s="790"/>
      <c r="CK29" s="790"/>
      <c r="CL29" s="791"/>
      <c r="CM29" s="789"/>
      <c r="CN29" s="790"/>
      <c r="CO29" s="790"/>
      <c r="CP29" s="790"/>
      <c r="CQ29" s="791"/>
      <c r="CR29" s="789"/>
      <c r="CS29" s="790"/>
      <c r="CT29" s="790"/>
      <c r="CU29" s="790"/>
      <c r="CV29" s="791"/>
      <c r="CW29" s="789"/>
      <c r="CX29" s="790"/>
      <c r="CY29" s="790"/>
      <c r="CZ29" s="790"/>
      <c r="DA29" s="791"/>
      <c r="DB29" s="789"/>
      <c r="DC29" s="790"/>
      <c r="DD29" s="790"/>
      <c r="DE29" s="790"/>
      <c r="DF29" s="791"/>
      <c r="DG29" s="789"/>
      <c r="DH29" s="790"/>
      <c r="DI29" s="790"/>
      <c r="DJ29" s="790"/>
      <c r="DK29" s="791"/>
      <c r="DL29" s="789"/>
      <c r="DM29" s="790"/>
      <c r="DN29" s="790"/>
      <c r="DO29" s="790"/>
      <c r="DP29" s="791"/>
      <c r="DQ29" s="789"/>
      <c r="DR29" s="790"/>
      <c r="DS29" s="790"/>
      <c r="DT29" s="790"/>
      <c r="DU29" s="791"/>
      <c r="DV29" s="786"/>
      <c r="DW29" s="787"/>
      <c r="DX29" s="787"/>
      <c r="DY29" s="787"/>
      <c r="DZ29" s="792"/>
      <c r="EA29" s="212"/>
    </row>
    <row r="30" spans="1:131" ht="26.25" customHeight="1" x14ac:dyDescent="0.2">
      <c r="A30" s="224">
        <v>3</v>
      </c>
      <c r="B30" s="793" t="s">
        <v>392</v>
      </c>
      <c r="C30" s="794"/>
      <c r="D30" s="794"/>
      <c r="E30" s="794"/>
      <c r="F30" s="794"/>
      <c r="G30" s="794"/>
      <c r="H30" s="794"/>
      <c r="I30" s="794"/>
      <c r="J30" s="794"/>
      <c r="K30" s="794"/>
      <c r="L30" s="794"/>
      <c r="M30" s="794"/>
      <c r="N30" s="794"/>
      <c r="O30" s="794"/>
      <c r="P30" s="795"/>
      <c r="Q30" s="796">
        <v>4814</v>
      </c>
      <c r="R30" s="797"/>
      <c r="S30" s="797"/>
      <c r="T30" s="797"/>
      <c r="U30" s="797"/>
      <c r="V30" s="797">
        <v>4573</v>
      </c>
      <c r="W30" s="797"/>
      <c r="X30" s="797"/>
      <c r="Y30" s="797"/>
      <c r="Z30" s="797"/>
      <c r="AA30" s="797">
        <v>241</v>
      </c>
      <c r="AB30" s="797"/>
      <c r="AC30" s="797"/>
      <c r="AD30" s="797"/>
      <c r="AE30" s="798"/>
      <c r="AF30" s="799">
        <v>241</v>
      </c>
      <c r="AG30" s="800"/>
      <c r="AH30" s="800"/>
      <c r="AI30" s="800"/>
      <c r="AJ30" s="801"/>
      <c r="AK30" s="847">
        <v>1011</v>
      </c>
      <c r="AL30" s="843"/>
      <c r="AM30" s="843"/>
      <c r="AN30" s="843"/>
      <c r="AO30" s="843"/>
      <c r="AP30" s="843" t="s">
        <v>488</v>
      </c>
      <c r="AQ30" s="843"/>
      <c r="AR30" s="843"/>
      <c r="AS30" s="843"/>
      <c r="AT30" s="843"/>
      <c r="AU30" s="843" t="s">
        <v>488</v>
      </c>
      <c r="AV30" s="843"/>
      <c r="AW30" s="843"/>
      <c r="AX30" s="843"/>
      <c r="AY30" s="843"/>
      <c r="AZ30" s="844"/>
      <c r="BA30" s="844"/>
      <c r="BB30" s="844"/>
      <c r="BC30" s="844"/>
      <c r="BD30" s="844"/>
      <c r="BE30" s="845"/>
      <c r="BF30" s="845"/>
      <c r="BG30" s="845"/>
      <c r="BH30" s="845"/>
      <c r="BI30" s="846"/>
      <c r="BJ30" s="214"/>
      <c r="BK30" s="214"/>
      <c r="BL30" s="214"/>
      <c r="BM30" s="214"/>
      <c r="BN30" s="214"/>
      <c r="BO30" s="223"/>
      <c r="BP30" s="223"/>
      <c r="BQ30" s="220">
        <v>24</v>
      </c>
      <c r="BR30" s="221"/>
      <c r="BS30" s="786"/>
      <c r="BT30" s="787"/>
      <c r="BU30" s="787"/>
      <c r="BV30" s="787"/>
      <c r="BW30" s="787"/>
      <c r="BX30" s="787"/>
      <c r="BY30" s="787"/>
      <c r="BZ30" s="787"/>
      <c r="CA30" s="787"/>
      <c r="CB30" s="787"/>
      <c r="CC30" s="787"/>
      <c r="CD30" s="787"/>
      <c r="CE30" s="787"/>
      <c r="CF30" s="787"/>
      <c r="CG30" s="788"/>
      <c r="CH30" s="789"/>
      <c r="CI30" s="790"/>
      <c r="CJ30" s="790"/>
      <c r="CK30" s="790"/>
      <c r="CL30" s="791"/>
      <c r="CM30" s="789"/>
      <c r="CN30" s="790"/>
      <c r="CO30" s="790"/>
      <c r="CP30" s="790"/>
      <c r="CQ30" s="791"/>
      <c r="CR30" s="789"/>
      <c r="CS30" s="790"/>
      <c r="CT30" s="790"/>
      <c r="CU30" s="790"/>
      <c r="CV30" s="791"/>
      <c r="CW30" s="789"/>
      <c r="CX30" s="790"/>
      <c r="CY30" s="790"/>
      <c r="CZ30" s="790"/>
      <c r="DA30" s="791"/>
      <c r="DB30" s="789"/>
      <c r="DC30" s="790"/>
      <c r="DD30" s="790"/>
      <c r="DE30" s="790"/>
      <c r="DF30" s="791"/>
      <c r="DG30" s="789"/>
      <c r="DH30" s="790"/>
      <c r="DI30" s="790"/>
      <c r="DJ30" s="790"/>
      <c r="DK30" s="791"/>
      <c r="DL30" s="789"/>
      <c r="DM30" s="790"/>
      <c r="DN30" s="790"/>
      <c r="DO30" s="790"/>
      <c r="DP30" s="791"/>
      <c r="DQ30" s="789"/>
      <c r="DR30" s="790"/>
      <c r="DS30" s="790"/>
      <c r="DT30" s="790"/>
      <c r="DU30" s="791"/>
      <c r="DV30" s="786"/>
      <c r="DW30" s="787"/>
      <c r="DX30" s="787"/>
      <c r="DY30" s="787"/>
      <c r="DZ30" s="792"/>
      <c r="EA30" s="212"/>
    </row>
    <row r="31" spans="1:131" ht="26.25" customHeight="1" x14ac:dyDescent="0.2">
      <c r="A31" s="224">
        <v>4</v>
      </c>
      <c r="B31" s="793" t="s">
        <v>393</v>
      </c>
      <c r="C31" s="794"/>
      <c r="D31" s="794"/>
      <c r="E31" s="794"/>
      <c r="F31" s="794"/>
      <c r="G31" s="794"/>
      <c r="H31" s="794"/>
      <c r="I31" s="794"/>
      <c r="J31" s="794"/>
      <c r="K31" s="794"/>
      <c r="L31" s="794"/>
      <c r="M31" s="794"/>
      <c r="N31" s="794"/>
      <c r="O31" s="794"/>
      <c r="P31" s="795"/>
      <c r="Q31" s="796">
        <v>3879</v>
      </c>
      <c r="R31" s="797"/>
      <c r="S31" s="797"/>
      <c r="T31" s="797"/>
      <c r="U31" s="797"/>
      <c r="V31" s="797">
        <v>3448</v>
      </c>
      <c r="W31" s="797"/>
      <c r="X31" s="797"/>
      <c r="Y31" s="797"/>
      <c r="Z31" s="797"/>
      <c r="AA31" s="797">
        <v>431</v>
      </c>
      <c r="AB31" s="797"/>
      <c r="AC31" s="797"/>
      <c r="AD31" s="797"/>
      <c r="AE31" s="798"/>
      <c r="AF31" s="799">
        <v>6134</v>
      </c>
      <c r="AG31" s="800"/>
      <c r="AH31" s="800"/>
      <c r="AI31" s="800"/>
      <c r="AJ31" s="801"/>
      <c r="AK31" s="847">
        <v>117</v>
      </c>
      <c r="AL31" s="843"/>
      <c r="AM31" s="843"/>
      <c r="AN31" s="843"/>
      <c r="AO31" s="843"/>
      <c r="AP31" s="843">
        <v>9854</v>
      </c>
      <c r="AQ31" s="843"/>
      <c r="AR31" s="843"/>
      <c r="AS31" s="843"/>
      <c r="AT31" s="843"/>
      <c r="AU31" s="843">
        <v>197</v>
      </c>
      <c r="AV31" s="843"/>
      <c r="AW31" s="843"/>
      <c r="AX31" s="843"/>
      <c r="AY31" s="843"/>
      <c r="AZ31" s="844"/>
      <c r="BA31" s="844"/>
      <c r="BB31" s="844"/>
      <c r="BC31" s="844"/>
      <c r="BD31" s="844"/>
      <c r="BE31" s="845" t="s">
        <v>394</v>
      </c>
      <c r="BF31" s="845"/>
      <c r="BG31" s="845"/>
      <c r="BH31" s="845"/>
      <c r="BI31" s="846"/>
      <c r="BJ31" s="214"/>
      <c r="BK31" s="214"/>
      <c r="BL31" s="214"/>
      <c r="BM31" s="214"/>
      <c r="BN31" s="214"/>
      <c r="BO31" s="223"/>
      <c r="BP31" s="223"/>
      <c r="BQ31" s="220">
        <v>25</v>
      </c>
      <c r="BR31" s="221"/>
      <c r="BS31" s="786"/>
      <c r="BT31" s="787"/>
      <c r="BU31" s="787"/>
      <c r="BV31" s="787"/>
      <c r="BW31" s="787"/>
      <c r="BX31" s="787"/>
      <c r="BY31" s="787"/>
      <c r="BZ31" s="787"/>
      <c r="CA31" s="787"/>
      <c r="CB31" s="787"/>
      <c r="CC31" s="787"/>
      <c r="CD31" s="787"/>
      <c r="CE31" s="787"/>
      <c r="CF31" s="787"/>
      <c r="CG31" s="788"/>
      <c r="CH31" s="789"/>
      <c r="CI31" s="790"/>
      <c r="CJ31" s="790"/>
      <c r="CK31" s="790"/>
      <c r="CL31" s="791"/>
      <c r="CM31" s="789"/>
      <c r="CN31" s="790"/>
      <c r="CO31" s="790"/>
      <c r="CP31" s="790"/>
      <c r="CQ31" s="791"/>
      <c r="CR31" s="789"/>
      <c r="CS31" s="790"/>
      <c r="CT31" s="790"/>
      <c r="CU31" s="790"/>
      <c r="CV31" s="791"/>
      <c r="CW31" s="789"/>
      <c r="CX31" s="790"/>
      <c r="CY31" s="790"/>
      <c r="CZ31" s="790"/>
      <c r="DA31" s="791"/>
      <c r="DB31" s="789"/>
      <c r="DC31" s="790"/>
      <c r="DD31" s="790"/>
      <c r="DE31" s="790"/>
      <c r="DF31" s="791"/>
      <c r="DG31" s="789"/>
      <c r="DH31" s="790"/>
      <c r="DI31" s="790"/>
      <c r="DJ31" s="790"/>
      <c r="DK31" s="791"/>
      <c r="DL31" s="789"/>
      <c r="DM31" s="790"/>
      <c r="DN31" s="790"/>
      <c r="DO31" s="790"/>
      <c r="DP31" s="791"/>
      <c r="DQ31" s="789"/>
      <c r="DR31" s="790"/>
      <c r="DS31" s="790"/>
      <c r="DT31" s="790"/>
      <c r="DU31" s="791"/>
      <c r="DV31" s="786"/>
      <c r="DW31" s="787"/>
      <c r="DX31" s="787"/>
      <c r="DY31" s="787"/>
      <c r="DZ31" s="792"/>
      <c r="EA31" s="212"/>
    </row>
    <row r="32" spans="1:131" ht="26.25" customHeight="1" x14ac:dyDescent="0.2">
      <c r="A32" s="224">
        <v>5</v>
      </c>
      <c r="B32" s="793" t="s">
        <v>395</v>
      </c>
      <c r="C32" s="794"/>
      <c r="D32" s="794"/>
      <c r="E32" s="794"/>
      <c r="F32" s="794"/>
      <c r="G32" s="794"/>
      <c r="H32" s="794"/>
      <c r="I32" s="794"/>
      <c r="J32" s="794"/>
      <c r="K32" s="794"/>
      <c r="L32" s="794"/>
      <c r="M32" s="794"/>
      <c r="N32" s="794"/>
      <c r="O32" s="794"/>
      <c r="P32" s="795"/>
      <c r="Q32" s="796">
        <v>5593</v>
      </c>
      <c r="R32" s="797"/>
      <c r="S32" s="797"/>
      <c r="T32" s="797"/>
      <c r="U32" s="797"/>
      <c r="V32" s="797">
        <v>5288</v>
      </c>
      <c r="W32" s="797"/>
      <c r="X32" s="797"/>
      <c r="Y32" s="797"/>
      <c r="Z32" s="797"/>
      <c r="AA32" s="797">
        <v>305</v>
      </c>
      <c r="AB32" s="797"/>
      <c r="AC32" s="797"/>
      <c r="AD32" s="797"/>
      <c r="AE32" s="798"/>
      <c r="AF32" s="799">
        <v>2013</v>
      </c>
      <c r="AG32" s="800"/>
      <c r="AH32" s="800"/>
      <c r="AI32" s="800"/>
      <c r="AJ32" s="801"/>
      <c r="AK32" s="847">
        <v>1633</v>
      </c>
      <c r="AL32" s="843"/>
      <c r="AM32" s="843"/>
      <c r="AN32" s="843"/>
      <c r="AO32" s="843"/>
      <c r="AP32" s="843">
        <v>39362</v>
      </c>
      <c r="AQ32" s="843"/>
      <c r="AR32" s="843"/>
      <c r="AS32" s="843"/>
      <c r="AT32" s="843"/>
      <c r="AU32" s="843">
        <v>12281</v>
      </c>
      <c r="AV32" s="843"/>
      <c r="AW32" s="843"/>
      <c r="AX32" s="843"/>
      <c r="AY32" s="843"/>
      <c r="AZ32" s="844"/>
      <c r="BA32" s="844"/>
      <c r="BB32" s="844"/>
      <c r="BC32" s="844"/>
      <c r="BD32" s="844"/>
      <c r="BE32" s="845" t="s">
        <v>394</v>
      </c>
      <c r="BF32" s="845"/>
      <c r="BG32" s="845"/>
      <c r="BH32" s="845"/>
      <c r="BI32" s="846"/>
      <c r="BJ32" s="214"/>
      <c r="BK32" s="214"/>
      <c r="BL32" s="214"/>
      <c r="BM32" s="214"/>
      <c r="BN32" s="214"/>
      <c r="BO32" s="223"/>
      <c r="BP32" s="223"/>
      <c r="BQ32" s="220">
        <v>26</v>
      </c>
      <c r="BR32" s="221"/>
      <c r="BS32" s="786"/>
      <c r="BT32" s="787"/>
      <c r="BU32" s="787"/>
      <c r="BV32" s="787"/>
      <c r="BW32" s="787"/>
      <c r="BX32" s="787"/>
      <c r="BY32" s="787"/>
      <c r="BZ32" s="787"/>
      <c r="CA32" s="787"/>
      <c r="CB32" s="787"/>
      <c r="CC32" s="787"/>
      <c r="CD32" s="787"/>
      <c r="CE32" s="787"/>
      <c r="CF32" s="787"/>
      <c r="CG32" s="788"/>
      <c r="CH32" s="789"/>
      <c r="CI32" s="790"/>
      <c r="CJ32" s="790"/>
      <c r="CK32" s="790"/>
      <c r="CL32" s="791"/>
      <c r="CM32" s="789"/>
      <c r="CN32" s="790"/>
      <c r="CO32" s="790"/>
      <c r="CP32" s="790"/>
      <c r="CQ32" s="791"/>
      <c r="CR32" s="789"/>
      <c r="CS32" s="790"/>
      <c r="CT32" s="790"/>
      <c r="CU32" s="790"/>
      <c r="CV32" s="791"/>
      <c r="CW32" s="789"/>
      <c r="CX32" s="790"/>
      <c r="CY32" s="790"/>
      <c r="CZ32" s="790"/>
      <c r="DA32" s="791"/>
      <c r="DB32" s="789"/>
      <c r="DC32" s="790"/>
      <c r="DD32" s="790"/>
      <c r="DE32" s="790"/>
      <c r="DF32" s="791"/>
      <c r="DG32" s="789"/>
      <c r="DH32" s="790"/>
      <c r="DI32" s="790"/>
      <c r="DJ32" s="790"/>
      <c r="DK32" s="791"/>
      <c r="DL32" s="789"/>
      <c r="DM32" s="790"/>
      <c r="DN32" s="790"/>
      <c r="DO32" s="790"/>
      <c r="DP32" s="791"/>
      <c r="DQ32" s="789"/>
      <c r="DR32" s="790"/>
      <c r="DS32" s="790"/>
      <c r="DT32" s="790"/>
      <c r="DU32" s="791"/>
      <c r="DV32" s="786"/>
      <c r="DW32" s="787"/>
      <c r="DX32" s="787"/>
      <c r="DY32" s="787"/>
      <c r="DZ32" s="792"/>
      <c r="EA32" s="212"/>
    </row>
    <row r="33" spans="1:131" ht="26.25" customHeight="1" x14ac:dyDescent="0.2">
      <c r="A33" s="224">
        <v>6</v>
      </c>
      <c r="B33" s="793"/>
      <c r="C33" s="794"/>
      <c r="D33" s="794"/>
      <c r="E33" s="794"/>
      <c r="F33" s="794"/>
      <c r="G33" s="794"/>
      <c r="H33" s="794"/>
      <c r="I33" s="794"/>
      <c r="J33" s="794"/>
      <c r="K33" s="794"/>
      <c r="L33" s="794"/>
      <c r="M33" s="794"/>
      <c r="N33" s="794"/>
      <c r="O33" s="794"/>
      <c r="P33" s="795"/>
      <c r="Q33" s="796"/>
      <c r="R33" s="797"/>
      <c r="S33" s="797"/>
      <c r="T33" s="797"/>
      <c r="U33" s="797"/>
      <c r="V33" s="797"/>
      <c r="W33" s="797"/>
      <c r="X33" s="797"/>
      <c r="Y33" s="797"/>
      <c r="Z33" s="797"/>
      <c r="AA33" s="797"/>
      <c r="AB33" s="797"/>
      <c r="AC33" s="797"/>
      <c r="AD33" s="797"/>
      <c r="AE33" s="798"/>
      <c r="AF33" s="799"/>
      <c r="AG33" s="800"/>
      <c r="AH33" s="800"/>
      <c r="AI33" s="800"/>
      <c r="AJ33" s="801"/>
      <c r="AK33" s="847"/>
      <c r="AL33" s="843"/>
      <c r="AM33" s="843"/>
      <c r="AN33" s="843"/>
      <c r="AO33" s="843"/>
      <c r="AP33" s="843"/>
      <c r="AQ33" s="843"/>
      <c r="AR33" s="843"/>
      <c r="AS33" s="843"/>
      <c r="AT33" s="843"/>
      <c r="AU33" s="843"/>
      <c r="AV33" s="843"/>
      <c r="AW33" s="843"/>
      <c r="AX33" s="843"/>
      <c r="AY33" s="843"/>
      <c r="AZ33" s="844"/>
      <c r="BA33" s="844"/>
      <c r="BB33" s="844"/>
      <c r="BC33" s="844"/>
      <c r="BD33" s="844"/>
      <c r="BE33" s="845"/>
      <c r="BF33" s="845"/>
      <c r="BG33" s="845"/>
      <c r="BH33" s="845"/>
      <c r="BI33" s="846"/>
      <c r="BJ33" s="214"/>
      <c r="BK33" s="214"/>
      <c r="BL33" s="214"/>
      <c r="BM33" s="214"/>
      <c r="BN33" s="214"/>
      <c r="BO33" s="223"/>
      <c r="BP33" s="223"/>
      <c r="BQ33" s="220">
        <v>27</v>
      </c>
      <c r="BR33" s="221"/>
      <c r="BS33" s="786"/>
      <c r="BT33" s="787"/>
      <c r="BU33" s="787"/>
      <c r="BV33" s="787"/>
      <c r="BW33" s="787"/>
      <c r="BX33" s="787"/>
      <c r="BY33" s="787"/>
      <c r="BZ33" s="787"/>
      <c r="CA33" s="787"/>
      <c r="CB33" s="787"/>
      <c r="CC33" s="787"/>
      <c r="CD33" s="787"/>
      <c r="CE33" s="787"/>
      <c r="CF33" s="787"/>
      <c r="CG33" s="788"/>
      <c r="CH33" s="789"/>
      <c r="CI33" s="790"/>
      <c r="CJ33" s="790"/>
      <c r="CK33" s="790"/>
      <c r="CL33" s="791"/>
      <c r="CM33" s="789"/>
      <c r="CN33" s="790"/>
      <c r="CO33" s="790"/>
      <c r="CP33" s="790"/>
      <c r="CQ33" s="791"/>
      <c r="CR33" s="789"/>
      <c r="CS33" s="790"/>
      <c r="CT33" s="790"/>
      <c r="CU33" s="790"/>
      <c r="CV33" s="791"/>
      <c r="CW33" s="789"/>
      <c r="CX33" s="790"/>
      <c r="CY33" s="790"/>
      <c r="CZ33" s="790"/>
      <c r="DA33" s="791"/>
      <c r="DB33" s="789"/>
      <c r="DC33" s="790"/>
      <c r="DD33" s="790"/>
      <c r="DE33" s="790"/>
      <c r="DF33" s="791"/>
      <c r="DG33" s="789"/>
      <c r="DH33" s="790"/>
      <c r="DI33" s="790"/>
      <c r="DJ33" s="790"/>
      <c r="DK33" s="791"/>
      <c r="DL33" s="789"/>
      <c r="DM33" s="790"/>
      <c r="DN33" s="790"/>
      <c r="DO33" s="790"/>
      <c r="DP33" s="791"/>
      <c r="DQ33" s="789"/>
      <c r="DR33" s="790"/>
      <c r="DS33" s="790"/>
      <c r="DT33" s="790"/>
      <c r="DU33" s="791"/>
      <c r="DV33" s="786"/>
      <c r="DW33" s="787"/>
      <c r="DX33" s="787"/>
      <c r="DY33" s="787"/>
      <c r="DZ33" s="792"/>
      <c r="EA33" s="212"/>
    </row>
    <row r="34" spans="1:131" ht="26.25" customHeight="1" x14ac:dyDescent="0.2">
      <c r="A34" s="224">
        <v>7</v>
      </c>
      <c r="B34" s="793"/>
      <c r="C34" s="794"/>
      <c r="D34" s="794"/>
      <c r="E34" s="794"/>
      <c r="F34" s="794"/>
      <c r="G34" s="794"/>
      <c r="H34" s="794"/>
      <c r="I34" s="794"/>
      <c r="J34" s="794"/>
      <c r="K34" s="794"/>
      <c r="L34" s="794"/>
      <c r="M34" s="794"/>
      <c r="N34" s="794"/>
      <c r="O34" s="794"/>
      <c r="P34" s="795"/>
      <c r="Q34" s="796"/>
      <c r="R34" s="797"/>
      <c r="S34" s="797"/>
      <c r="T34" s="797"/>
      <c r="U34" s="797"/>
      <c r="V34" s="797"/>
      <c r="W34" s="797"/>
      <c r="X34" s="797"/>
      <c r="Y34" s="797"/>
      <c r="Z34" s="797"/>
      <c r="AA34" s="797"/>
      <c r="AB34" s="797"/>
      <c r="AC34" s="797"/>
      <c r="AD34" s="797"/>
      <c r="AE34" s="798"/>
      <c r="AF34" s="799"/>
      <c r="AG34" s="800"/>
      <c r="AH34" s="800"/>
      <c r="AI34" s="800"/>
      <c r="AJ34" s="801"/>
      <c r="AK34" s="847"/>
      <c r="AL34" s="843"/>
      <c r="AM34" s="843"/>
      <c r="AN34" s="843"/>
      <c r="AO34" s="843"/>
      <c r="AP34" s="843"/>
      <c r="AQ34" s="843"/>
      <c r="AR34" s="843"/>
      <c r="AS34" s="843"/>
      <c r="AT34" s="843"/>
      <c r="AU34" s="843"/>
      <c r="AV34" s="843"/>
      <c r="AW34" s="843"/>
      <c r="AX34" s="843"/>
      <c r="AY34" s="843"/>
      <c r="AZ34" s="844"/>
      <c r="BA34" s="844"/>
      <c r="BB34" s="844"/>
      <c r="BC34" s="844"/>
      <c r="BD34" s="844"/>
      <c r="BE34" s="845"/>
      <c r="BF34" s="845"/>
      <c r="BG34" s="845"/>
      <c r="BH34" s="845"/>
      <c r="BI34" s="846"/>
      <c r="BJ34" s="214"/>
      <c r="BK34" s="214"/>
      <c r="BL34" s="214"/>
      <c r="BM34" s="214"/>
      <c r="BN34" s="214"/>
      <c r="BO34" s="223"/>
      <c r="BP34" s="223"/>
      <c r="BQ34" s="220">
        <v>28</v>
      </c>
      <c r="BR34" s="221"/>
      <c r="BS34" s="786"/>
      <c r="BT34" s="787"/>
      <c r="BU34" s="787"/>
      <c r="BV34" s="787"/>
      <c r="BW34" s="787"/>
      <c r="BX34" s="787"/>
      <c r="BY34" s="787"/>
      <c r="BZ34" s="787"/>
      <c r="CA34" s="787"/>
      <c r="CB34" s="787"/>
      <c r="CC34" s="787"/>
      <c r="CD34" s="787"/>
      <c r="CE34" s="787"/>
      <c r="CF34" s="787"/>
      <c r="CG34" s="788"/>
      <c r="CH34" s="789"/>
      <c r="CI34" s="790"/>
      <c r="CJ34" s="790"/>
      <c r="CK34" s="790"/>
      <c r="CL34" s="791"/>
      <c r="CM34" s="789"/>
      <c r="CN34" s="790"/>
      <c r="CO34" s="790"/>
      <c r="CP34" s="790"/>
      <c r="CQ34" s="791"/>
      <c r="CR34" s="789"/>
      <c r="CS34" s="790"/>
      <c r="CT34" s="790"/>
      <c r="CU34" s="790"/>
      <c r="CV34" s="791"/>
      <c r="CW34" s="789"/>
      <c r="CX34" s="790"/>
      <c r="CY34" s="790"/>
      <c r="CZ34" s="790"/>
      <c r="DA34" s="791"/>
      <c r="DB34" s="789"/>
      <c r="DC34" s="790"/>
      <c r="DD34" s="790"/>
      <c r="DE34" s="790"/>
      <c r="DF34" s="791"/>
      <c r="DG34" s="789"/>
      <c r="DH34" s="790"/>
      <c r="DI34" s="790"/>
      <c r="DJ34" s="790"/>
      <c r="DK34" s="791"/>
      <c r="DL34" s="789"/>
      <c r="DM34" s="790"/>
      <c r="DN34" s="790"/>
      <c r="DO34" s="790"/>
      <c r="DP34" s="791"/>
      <c r="DQ34" s="789"/>
      <c r="DR34" s="790"/>
      <c r="DS34" s="790"/>
      <c r="DT34" s="790"/>
      <c r="DU34" s="791"/>
      <c r="DV34" s="786"/>
      <c r="DW34" s="787"/>
      <c r="DX34" s="787"/>
      <c r="DY34" s="787"/>
      <c r="DZ34" s="792"/>
      <c r="EA34" s="212"/>
    </row>
    <row r="35" spans="1:131" ht="26.25" customHeight="1" x14ac:dyDescent="0.2">
      <c r="A35" s="224">
        <v>8</v>
      </c>
      <c r="B35" s="793"/>
      <c r="C35" s="794"/>
      <c r="D35" s="794"/>
      <c r="E35" s="794"/>
      <c r="F35" s="794"/>
      <c r="G35" s="794"/>
      <c r="H35" s="794"/>
      <c r="I35" s="794"/>
      <c r="J35" s="794"/>
      <c r="K35" s="794"/>
      <c r="L35" s="794"/>
      <c r="M35" s="794"/>
      <c r="N35" s="794"/>
      <c r="O35" s="794"/>
      <c r="P35" s="795"/>
      <c r="Q35" s="796"/>
      <c r="R35" s="797"/>
      <c r="S35" s="797"/>
      <c r="T35" s="797"/>
      <c r="U35" s="797"/>
      <c r="V35" s="797"/>
      <c r="W35" s="797"/>
      <c r="X35" s="797"/>
      <c r="Y35" s="797"/>
      <c r="Z35" s="797"/>
      <c r="AA35" s="797"/>
      <c r="AB35" s="797"/>
      <c r="AC35" s="797"/>
      <c r="AD35" s="797"/>
      <c r="AE35" s="798"/>
      <c r="AF35" s="799"/>
      <c r="AG35" s="800"/>
      <c r="AH35" s="800"/>
      <c r="AI35" s="800"/>
      <c r="AJ35" s="801"/>
      <c r="AK35" s="847"/>
      <c r="AL35" s="843"/>
      <c r="AM35" s="843"/>
      <c r="AN35" s="843"/>
      <c r="AO35" s="843"/>
      <c r="AP35" s="843"/>
      <c r="AQ35" s="843"/>
      <c r="AR35" s="843"/>
      <c r="AS35" s="843"/>
      <c r="AT35" s="843"/>
      <c r="AU35" s="843"/>
      <c r="AV35" s="843"/>
      <c r="AW35" s="843"/>
      <c r="AX35" s="843"/>
      <c r="AY35" s="843"/>
      <c r="AZ35" s="844"/>
      <c r="BA35" s="844"/>
      <c r="BB35" s="844"/>
      <c r="BC35" s="844"/>
      <c r="BD35" s="844"/>
      <c r="BE35" s="845"/>
      <c r="BF35" s="845"/>
      <c r="BG35" s="845"/>
      <c r="BH35" s="845"/>
      <c r="BI35" s="846"/>
      <c r="BJ35" s="214"/>
      <c r="BK35" s="214"/>
      <c r="BL35" s="214"/>
      <c r="BM35" s="214"/>
      <c r="BN35" s="214"/>
      <c r="BO35" s="223"/>
      <c r="BP35" s="223"/>
      <c r="BQ35" s="220">
        <v>29</v>
      </c>
      <c r="BR35" s="221"/>
      <c r="BS35" s="786"/>
      <c r="BT35" s="787"/>
      <c r="BU35" s="787"/>
      <c r="BV35" s="787"/>
      <c r="BW35" s="787"/>
      <c r="BX35" s="787"/>
      <c r="BY35" s="787"/>
      <c r="BZ35" s="787"/>
      <c r="CA35" s="787"/>
      <c r="CB35" s="787"/>
      <c r="CC35" s="787"/>
      <c r="CD35" s="787"/>
      <c r="CE35" s="787"/>
      <c r="CF35" s="787"/>
      <c r="CG35" s="788"/>
      <c r="CH35" s="789"/>
      <c r="CI35" s="790"/>
      <c r="CJ35" s="790"/>
      <c r="CK35" s="790"/>
      <c r="CL35" s="791"/>
      <c r="CM35" s="789"/>
      <c r="CN35" s="790"/>
      <c r="CO35" s="790"/>
      <c r="CP35" s="790"/>
      <c r="CQ35" s="791"/>
      <c r="CR35" s="789"/>
      <c r="CS35" s="790"/>
      <c r="CT35" s="790"/>
      <c r="CU35" s="790"/>
      <c r="CV35" s="791"/>
      <c r="CW35" s="789"/>
      <c r="CX35" s="790"/>
      <c r="CY35" s="790"/>
      <c r="CZ35" s="790"/>
      <c r="DA35" s="791"/>
      <c r="DB35" s="789"/>
      <c r="DC35" s="790"/>
      <c r="DD35" s="790"/>
      <c r="DE35" s="790"/>
      <c r="DF35" s="791"/>
      <c r="DG35" s="789"/>
      <c r="DH35" s="790"/>
      <c r="DI35" s="790"/>
      <c r="DJ35" s="790"/>
      <c r="DK35" s="791"/>
      <c r="DL35" s="789"/>
      <c r="DM35" s="790"/>
      <c r="DN35" s="790"/>
      <c r="DO35" s="790"/>
      <c r="DP35" s="791"/>
      <c r="DQ35" s="789"/>
      <c r="DR35" s="790"/>
      <c r="DS35" s="790"/>
      <c r="DT35" s="790"/>
      <c r="DU35" s="791"/>
      <c r="DV35" s="786"/>
      <c r="DW35" s="787"/>
      <c r="DX35" s="787"/>
      <c r="DY35" s="787"/>
      <c r="DZ35" s="792"/>
      <c r="EA35" s="212"/>
    </row>
    <row r="36" spans="1:131" ht="26.25" customHeight="1" x14ac:dyDescent="0.2">
      <c r="A36" s="224">
        <v>9</v>
      </c>
      <c r="B36" s="793"/>
      <c r="C36" s="794"/>
      <c r="D36" s="794"/>
      <c r="E36" s="794"/>
      <c r="F36" s="794"/>
      <c r="G36" s="794"/>
      <c r="H36" s="794"/>
      <c r="I36" s="794"/>
      <c r="J36" s="794"/>
      <c r="K36" s="794"/>
      <c r="L36" s="794"/>
      <c r="M36" s="794"/>
      <c r="N36" s="794"/>
      <c r="O36" s="794"/>
      <c r="P36" s="795"/>
      <c r="Q36" s="796"/>
      <c r="R36" s="797"/>
      <c r="S36" s="797"/>
      <c r="T36" s="797"/>
      <c r="U36" s="797"/>
      <c r="V36" s="797"/>
      <c r="W36" s="797"/>
      <c r="X36" s="797"/>
      <c r="Y36" s="797"/>
      <c r="Z36" s="797"/>
      <c r="AA36" s="797"/>
      <c r="AB36" s="797"/>
      <c r="AC36" s="797"/>
      <c r="AD36" s="797"/>
      <c r="AE36" s="798"/>
      <c r="AF36" s="799"/>
      <c r="AG36" s="800"/>
      <c r="AH36" s="800"/>
      <c r="AI36" s="800"/>
      <c r="AJ36" s="801"/>
      <c r="AK36" s="847"/>
      <c r="AL36" s="843"/>
      <c r="AM36" s="843"/>
      <c r="AN36" s="843"/>
      <c r="AO36" s="843"/>
      <c r="AP36" s="843"/>
      <c r="AQ36" s="843"/>
      <c r="AR36" s="843"/>
      <c r="AS36" s="843"/>
      <c r="AT36" s="843"/>
      <c r="AU36" s="843"/>
      <c r="AV36" s="843"/>
      <c r="AW36" s="843"/>
      <c r="AX36" s="843"/>
      <c r="AY36" s="843"/>
      <c r="AZ36" s="844"/>
      <c r="BA36" s="844"/>
      <c r="BB36" s="844"/>
      <c r="BC36" s="844"/>
      <c r="BD36" s="844"/>
      <c r="BE36" s="845"/>
      <c r="BF36" s="845"/>
      <c r="BG36" s="845"/>
      <c r="BH36" s="845"/>
      <c r="BI36" s="846"/>
      <c r="BJ36" s="214"/>
      <c r="BK36" s="214"/>
      <c r="BL36" s="214"/>
      <c r="BM36" s="214"/>
      <c r="BN36" s="214"/>
      <c r="BO36" s="223"/>
      <c r="BP36" s="223"/>
      <c r="BQ36" s="220">
        <v>30</v>
      </c>
      <c r="BR36" s="221"/>
      <c r="BS36" s="786"/>
      <c r="BT36" s="787"/>
      <c r="BU36" s="787"/>
      <c r="BV36" s="787"/>
      <c r="BW36" s="787"/>
      <c r="BX36" s="787"/>
      <c r="BY36" s="787"/>
      <c r="BZ36" s="787"/>
      <c r="CA36" s="787"/>
      <c r="CB36" s="787"/>
      <c r="CC36" s="787"/>
      <c r="CD36" s="787"/>
      <c r="CE36" s="787"/>
      <c r="CF36" s="787"/>
      <c r="CG36" s="788"/>
      <c r="CH36" s="789"/>
      <c r="CI36" s="790"/>
      <c r="CJ36" s="790"/>
      <c r="CK36" s="790"/>
      <c r="CL36" s="791"/>
      <c r="CM36" s="789"/>
      <c r="CN36" s="790"/>
      <c r="CO36" s="790"/>
      <c r="CP36" s="790"/>
      <c r="CQ36" s="791"/>
      <c r="CR36" s="789"/>
      <c r="CS36" s="790"/>
      <c r="CT36" s="790"/>
      <c r="CU36" s="790"/>
      <c r="CV36" s="791"/>
      <c r="CW36" s="789"/>
      <c r="CX36" s="790"/>
      <c r="CY36" s="790"/>
      <c r="CZ36" s="790"/>
      <c r="DA36" s="791"/>
      <c r="DB36" s="789"/>
      <c r="DC36" s="790"/>
      <c r="DD36" s="790"/>
      <c r="DE36" s="790"/>
      <c r="DF36" s="791"/>
      <c r="DG36" s="789"/>
      <c r="DH36" s="790"/>
      <c r="DI36" s="790"/>
      <c r="DJ36" s="790"/>
      <c r="DK36" s="791"/>
      <c r="DL36" s="789"/>
      <c r="DM36" s="790"/>
      <c r="DN36" s="790"/>
      <c r="DO36" s="790"/>
      <c r="DP36" s="791"/>
      <c r="DQ36" s="789"/>
      <c r="DR36" s="790"/>
      <c r="DS36" s="790"/>
      <c r="DT36" s="790"/>
      <c r="DU36" s="791"/>
      <c r="DV36" s="786"/>
      <c r="DW36" s="787"/>
      <c r="DX36" s="787"/>
      <c r="DY36" s="787"/>
      <c r="DZ36" s="792"/>
      <c r="EA36" s="212"/>
    </row>
    <row r="37" spans="1:131" ht="26.25" customHeight="1" x14ac:dyDescent="0.2">
      <c r="A37" s="224">
        <v>10</v>
      </c>
      <c r="B37" s="793"/>
      <c r="C37" s="794"/>
      <c r="D37" s="794"/>
      <c r="E37" s="794"/>
      <c r="F37" s="794"/>
      <c r="G37" s="794"/>
      <c r="H37" s="794"/>
      <c r="I37" s="794"/>
      <c r="J37" s="794"/>
      <c r="K37" s="794"/>
      <c r="L37" s="794"/>
      <c r="M37" s="794"/>
      <c r="N37" s="794"/>
      <c r="O37" s="794"/>
      <c r="P37" s="795"/>
      <c r="Q37" s="796"/>
      <c r="R37" s="797"/>
      <c r="S37" s="797"/>
      <c r="T37" s="797"/>
      <c r="U37" s="797"/>
      <c r="V37" s="797"/>
      <c r="W37" s="797"/>
      <c r="X37" s="797"/>
      <c r="Y37" s="797"/>
      <c r="Z37" s="797"/>
      <c r="AA37" s="797"/>
      <c r="AB37" s="797"/>
      <c r="AC37" s="797"/>
      <c r="AD37" s="797"/>
      <c r="AE37" s="798"/>
      <c r="AF37" s="799"/>
      <c r="AG37" s="800"/>
      <c r="AH37" s="800"/>
      <c r="AI37" s="800"/>
      <c r="AJ37" s="801"/>
      <c r="AK37" s="847"/>
      <c r="AL37" s="843"/>
      <c r="AM37" s="843"/>
      <c r="AN37" s="843"/>
      <c r="AO37" s="843"/>
      <c r="AP37" s="843"/>
      <c r="AQ37" s="843"/>
      <c r="AR37" s="843"/>
      <c r="AS37" s="843"/>
      <c r="AT37" s="843"/>
      <c r="AU37" s="843"/>
      <c r="AV37" s="843"/>
      <c r="AW37" s="843"/>
      <c r="AX37" s="843"/>
      <c r="AY37" s="843"/>
      <c r="AZ37" s="844"/>
      <c r="BA37" s="844"/>
      <c r="BB37" s="844"/>
      <c r="BC37" s="844"/>
      <c r="BD37" s="844"/>
      <c r="BE37" s="845"/>
      <c r="BF37" s="845"/>
      <c r="BG37" s="845"/>
      <c r="BH37" s="845"/>
      <c r="BI37" s="846"/>
      <c r="BJ37" s="214"/>
      <c r="BK37" s="214"/>
      <c r="BL37" s="214"/>
      <c r="BM37" s="214"/>
      <c r="BN37" s="214"/>
      <c r="BO37" s="223"/>
      <c r="BP37" s="223"/>
      <c r="BQ37" s="220">
        <v>31</v>
      </c>
      <c r="BR37" s="221"/>
      <c r="BS37" s="786"/>
      <c r="BT37" s="787"/>
      <c r="BU37" s="787"/>
      <c r="BV37" s="787"/>
      <c r="BW37" s="787"/>
      <c r="BX37" s="787"/>
      <c r="BY37" s="787"/>
      <c r="BZ37" s="787"/>
      <c r="CA37" s="787"/>
      <c r="CB37" s="787"/>
      <c r="CC37" s="787"/>
      <c r="CD37" s="787"/>
      <c r="CE37" s="787"/>
      <c r="CF37" s="787"/>
      <c r="CG37" s="788"/>
      <c r="CH37" s="789"/>
      <c r="CI37" s="790"/>
      <c r="CJ37" s="790"/>
      <c r="CK37" s="790"/>
      <c r="CL37" s="791"/>
      <c r="CM37" s="789"/>
      <c r="CN37" s="790"/>
      <c r="CO37" s="790"/>
      <c r="CP37" s="790"/>
      <c r="CQ37" s="791"/>
      <c r="CR37" s="789"/>
      <c r="CS37" s="790"/>
      <c r="CT37" s="790"/>
      <c r="CU37" s="790"/>
      <c r="CV37" s="791"/>
      <c r="CW37" s="789"/>
      <c r="CX37" s="790"/>
      <c r="CY37" s="790"/>
      <c r="CZ37" s="790"/>
      <c r="DA37" s="791"/>
      <c r="DB37" s="789"/>
      <c r="DC37" s="790"/>
      <c r="DD37" s="790"/>
      <c r="DE37" s="790"/>
      <c r="DF37" s="791"/>
      <c r="DG37" s="789"/>
      <c r="DH37" s="790"/>
      <c r="DI37" s="790"/>
      <c r="DJ37" s="790"/>
      <c r="DK37" s="791"/>
      <c r="DL37" s="789"/>
      <c r="DM37" s="790"/>
      <c r="DN37" s="790"/>
      <c r="DO37" s="790"/>
      <c r="DP37" s="791"/>
      <c r="DQ37" s="789"/>
      <c r="DR37" s="790"/>
      <c r="DS37" s="790"/>
      <c r="DT37" s="790"/>
      <c r="DU37" s="791"/>
      <c r="DV37" s="786"/>
      <c r="DW37" s="787"/>
      <c r="DX37" s="787"/>
      <c r="DY37" s="787"/>
      <c r="DZ37" s="792"/>
      <c r="EA37" s="212"/>
    </row>
    <row r="38" spans="1:131" ht="26.25" customHeight="1" x14ac:dyDescent="0.2">
      <c r="A38" s="224">
        <v>11</v>
      </c>
      <c r="B38" s="793"/>
      <c r="C38" s="794"/>
      <c r="D38" s="794"/>
      <c r="E38" s="794"/>
      <c r="F38" s="794"/>
      <c r="G38" s="794"/>
      <c r="H38" s="794"/>
      <c r="I38" s="794"/>
      <c r="J38" s="794"/>
      <c r="K38" s="794"/>
      <c r="L38" s="794"/>
      <c r="M38" s="794"/>
      <c r="N38" s="794"/>
      <c r="O38" s="794"/>
      <c r="P38" s="795"/>
      <c r="Q38" s="796"/>
      <c r="R38" s="797"/>
      <c r="S38" s="797"/>
      <c r="T38" s="797"/>
      <c r="U38" s="797"/>
      <c r="V38" s="797"/>
      <c r="W38" s="797"/>
      <c r="X38" s="797"/>
      <c r="Y38" s="797"/>
      <c r="Z38" s="797"/>
      <c r="AA38" s="797"/>
      <c r="AB38" s="797"/>
      <c r="AC38" s="797"/>
      <c r="AD38" s="797"/>
      <c r="AE38" s="798"/>
      <c r="AF38" s="799"/>
      <c r="AG38" s="800"/>
      <c r="AH38" s="800"/>
      <c r="AI38" s="800"/>
      <c r="AJ38" s="801"/>
      <c r="AK38" s="847"/>
      <c r="AL38" s="843"/>
      <c r="AM38" s="843"/>
      <c r="AN38" s="843"/>
      <c r="AO38" s="843"/>
      <c r="AP38" s="843"/>
      <c r="AQ38" s="843"/>
      <c r="AR38" s="843"/>
      <c r="AS38" s="843"/>
      <c r="AT38" s="843"/>
      <c r="AU38" s="843"/>
      <c r="AV38" s="843"/>
      <c r="AW38" s="843"/>
      <c r="AX38" s="843"/>
      <c r="AY38" s="843"/>
      <c r="AZ38" s="844"/>
      <c r="BA38" s="844"/>
      <c r="BB38" s="844"/>
      <c r="BC38" s="844"/>
      <c r="BD38" s="844"/>
      <c r="BE38" s="845"/>
      <c r="BF38" s="845"/>
      <c r="BG38" s="845"/>
      <c r="BH38" s="845"/>
      <c r="BI38" s="846"/>
      <c r="BJ38" s="214"/>
      <c r="BK38" s="214"/>
      <c r="BL38" s="214"/>
      <c r="BM38" s="214"/>
      <c r="BN38" s="214"/>
      <c r="BO38" s="223"/>
      <c r="BP38" s="223"/>
      <c r="BQ38" s="220">
        <v>32</v>
      </c>
      <c r="BR38" s="221"/>
      <c r="BS38" s="786"/>
      <c r="BT38" s="787"/>
      <c r="BU38" s="787"/>
      <c r="BV38" s="787"/>
      <c r="BW38" s="787"/>
      <c r="BX38" s="787"/>
      <c r="BY38" s="787"/>
      <c r="BZ38" s="787"/>
      <c r="CA38" s="787"/>
      <c r="CB38" s="787"/>
      <c r="CC38" s="787"/>
      <c r="CD38" s="787"/>
      <c r="CE38" s="787"/>
      <c r="CF38" s="787"/>
      <c r="CG38" s="788"/>
      <c r="CH38" s="789"/>
      <c r="CI38" s="790"/>
      <c r="CJ38" s="790"/>
      <c r="CK38" s="790"/>
      <c r="CL38" s="791"/>
      <c r="CM38" s="789"/>
      <c r="CN38" s="790"/>
      <c r="CO38" s="790"/>
      <c r="CP38" s="790"/>
      <c r="CQ38" s="791"/>
      <c r="CR38" s="789"/>
      <c r="CS38" s="790"/>
      <c r="CT38" s="790"/>
      <c r="CU38" s="790"/>
      <c r="CV38" s="791"/>
      <c r="CW38" s="789"/>
      <c r="CX38" s="790"/>
      <c r="CY38" s="790"/>
      <c r="CZ38" s="790"/>
      <c r="DA38" s="791"/>
      <c r="DB38" s="789"/>
      <c r="DC38" s="790"/>
      <c r="DD38" s="790"/>
      <c r="DE38" s="790"/>
      <c r="DF38" s="791"/>
      <c r="DG38" s="789"/>
      <c r="DH38" s="790"/>
      <c r="DI38" s="790"/>
      <c r="DJ38" s="790"/>
      <c r="DK38" s="791"/>
      <c r="DL38" s="789"/>
      <c r="DM38" s="790"/>
      <c r="DN38" s="790"/>
      <c r="DO38" s="790"/>
      <c r="DP38" s="791"/>
      <c r="DQ38" s="789"/>
      <c r="DR38" s="790"/>
      <c r="DS38" s="790"/>
      <c r="DT38" s="790"/>
      <c r="DU38" s="791"/>
      <c r="DV38" s="786"/>
      <c r="DW38" s="787"/>
      <c r="DX38" s="787"/>
      <c r="DY38" s="787"/>
      <c r="DZ38" s="792"/>
      <c r="EA38" s="212"/>
    </row>
    <row r="39" spans="1:131" ht="26.25" customHeight="1" x14ac:dyDescent="0.2">
      <c r="A39" s="224">
        <v>12</v>
      </c>
      <c r="B39" s="793"/>
      <c r="C39" s="794"/>
      <c r="D39" s="794"/>
      <c r="E39" s="794"/>
      <c r="F39" s="794"/>
      <c r="G39" s="794"/>
      <c r="H39" s="794"/>
      <c r="I39" s="794"/>
      <c r="J39" s="794"/>
      <c r="K39" s="794"/>
      <c r="L39" s="794"/>
      <c r="M39" s="794"/>
      <c r="N39" s="794"/>
      <c r="O39" s="794"/>
      <c r="P39" s="795"/>
      <c r="Q39" s="796"/>
      <c r="R39" s="797"/>
      <c r="S39" s="797"/>
      <c r="T39" s="797"/>
      <c r="U39" s="797"/>
      <c r="V39" s="797"/>
      <c r="W39" s="797"/>
      <c r="X39" s="797"/>
      <c r="Y39" s="797"/>
      <c r="Z39" s="797"/>
      <c r="AA39" s="797"/>
      <c r="AB39" s="797"/>
      <c r="AC39" s="797"/>
      <c r="AD39" s="797"/>
      <c r="AE39" s="798"/>
      <c r="AF39" s="799"/>
      <c r="AG39" s="800"/>
      <c r="AH39" s="800"/>
      <c r="AI39" s="800"/>
      <c r="AJ39" s="801"/>
      <c r="AK39" s="847"/>
      <c r="AL39" s="843"/>
      <c r="AM39" s="843"/>
      <c r="AN39" s="843"/>
      <c r="AO39" s="843"/>
      <c r="AP39" s="843"/>
      <c r="AQ39" s="843"/>
      <c r="AR39" s="843"/>
      <c r="AS39" s="843"/>
      <c r="AT39" s="843"/>
      <c r="AU39" s="843"/>
      <c r="AV39" s="843"/>
      <c r="AW39" s="843"/>
      <c r="AX39" s="843"/>
      <c r="AY39" s="843"/>
      <c r="AZ39" s="844"/>
      <c r="BA39" s="844"/>
      <c r="BB39" s="844"/>
      <c r="BC39" s="844"/>
      <c r="BD39" s="844"/>
      <c r="BE39" s="845"/>
      <c r="BF39" s="845"/>
      <c r="BG39" s="845"/>
      <c r="BH39" s="845"/>
      <c r="BI39" s="846"/>
      <c r="BJ39" s="214"/>
      <c r="BK39" s="214"/>
      <c r="BL39" s="214"/>
      <c r="BM39" s="214"/>
      <c r="BN39" s="214"/>
      <c r="BO39" s="223"/>
      <c r="BP39" s="223"/>
      <c r="BQ39" s="220">
        <v>33</v>
      </c>
      <c r="BR39" s="221"/>
      <c r="BS39" s="786"/>
      <c r="BT39" s="787"/>
      <c r="BU39" s="787"/>
      <c r="BV39" s="787"/>
      <c r="BW39" s="787"/>
      <c r="BX39" s="787"/>
      <c r="BY39" s="787"/>
      <c r="BZ39" s="787"/>
      <c r="CA39" s="787"/>
      <c r="CB39" s="787"/>
      <c r="CC39" s="787"/>
      <c r="CD39" s="787"/>
      <c r="CE39" s="787"/>
      <c r="CF39" s="787"/>
      <c r="CG39" s="788"/>
      <c r="CH39" s="789"/>
      <c r="CI39" s="790"/>
      <c r="CJ39" s="790"/>
      <c r="CK39" s="790"/>
      <c r="CL39" s="791"/>
      <c r="CM39" s="789"/>
      <c r="CN39" s="790"/>
      <c r="CO39" s="790"/>
      <c r="CP39" s="790"/>
      <c r="CQ39" s="791"/>
      <c r="CR39" s="789"/>
      <c r="CS39" s="790"/>
      <c r="CT39" s="790"/>
      <c r="CU39" s="790"/>
      <c r="CV39" s="791"/>
      <c r="CW39" s="789"/>
      <c r="CX39" s="790"/>
      <c r="CY39" s="790"/>
      <c r="CZ39" s="790"/>
      <c r="DA39" s="791"/>
      <c r="DB39" s="789"/>
      <c r="DC39" s="790"/>
      <c r="DD39" s="790"/>
      <c r="DE39" s="790"/>
      <c r="DF39" s="791"/>
      <c r="DG39" s="789"/>
      <c r="DH39" s="790"/>
      <c r="DI39" s="790"/>
      <c r="DJ39" s="790"/>
      <c r="DK39" s="791"/>
      <c r="DL39" s="789"/>
      <c r="DM39" s="790"/>
      <c r="DN39" s="790"/>
      <c r="DO39" s="790"/>
      <c r="DP39" s="791"/>
      <c r="DQ39" s="789"/>
      <c r="DR39" s="790"/>
      <c r="DS39" s="790"/>
      <c r="DT39" s="790"/>
      <c r="DU39" s="791"/>
      <c r="DV39" s="786"/>
      <c r="DW39" s="787"/>
      <c r="DX39" s="787"/>
      <c r="DY39" s="787"/>
      <c r="DZ39" s="792"/>
      <c r="EA39" s="212"/>
    </row>
    <row r="40" spans="1:131" ht="26.25" customHeight="1" x14ac:dyDescent="0.2">
      <c r="A40" s="220">
        <v>13</v>
      </c>
      <c r="B40" s="793"/>
      <c r="C40" s="794"/>
      <c r="D40" s="794"/>
      <c r="E40" s="794"/>
      <c r="F40" s="794"/>
      <c r="G40" s="794"/>
      <c r="H40" s="794"/>
      <c r="I40" s="794"/>
      <c r="J40" s="794"/>
      <c r="K40" s="794"/>
      <c r="L40" s="794"/>
      <c r="M40" s="794"/>
      <c r="N40" s="794"/>
      <c r="O40" s="794"/>
      <c r="P40" s="795"/>
      <c r="Q40" s="796"/>
      <c r="R40" s="797"/>
      <c r="S40" s="797"/>
      <c r="T40" s="797"/>
      <c r="U40" s="797"/>
      <c r="V40" s="797"/>
      <c r="W40" s="797"/>
      <c r="X40" s="797"/>
      <c r="Y40" s="797"/>
      <c r="Z40" s="797"/>
      <c r="AA40" s="797"/>
      <c r="AB40" s="797"/>
      <c r="AC40" s="797"/>
      <c r="AD40" s="797"/>
      <c r="AE40" s="798"/>
      <c r="AF40" s="799"/>
      <c r="AG40" s="800"/>
      <c r="AH40" s="800"/>
      <c r="AI40" s="800"/>
      <c r="AJ40" s="801"/>
      <c r="AK40" s="847"/>
      <c r="AL40" s="843"/>
      <c r="AM40" s="843"/>
      <c r="AN40" s="843"/>
      <c r="AO40" s="843"/>
      <c r="AP40" s="843"/>
      <c r="AQ40" s="843"/>
      <c r="AR40" s="843"/>
      <c r="AS40" s="843"/>
      <c r="AT40" s="843"/>
      <c r="AU40" s="843"/>
      <c r="AV40" s="843"/>
      <c r="AW40" s="843"/>
      <c r="AX40" s="843"/>
      <c r="AY40" s="843"/>
      <c r="AZ40" s="844"/>
      <c r="BA40" s="844"/>
      <c r="BB40" s="844"/>
      <c r="BC40" s="844"/>
      <c r="BD40" s="844"/>
      <c r="BE40" s="845"/>
      <c r="BF40" s="845"/>
      <c r="BG40" s="845"/>
      <c r="BH40" s="845"/>
      <c r="BI40" s="846"/>
      <c r="BJ40" s="214"/>
      <c r="BK40" s="214"/>
      <c r="BL40" s="214"/>
      <c r="BM40" s="214"/>
      <c r="BN40" s="214"/>
      <c r="BO40" s="223"/>
      <c r="BP40" s="223"/>
      <c r="BQ40" s="220">
        <v>34</v>
      </c>
      <c r="BR40" s="221"/>
      <c r="BS40" s="786"/>
      <c r="BT40" s="787"/>
      <c r="BU40" s="787"/>
      <c r="BV40" s="787"/>
      <c r="BW40" s="787"/>
      <c r="BX40" s="787"/>
      <c r="BY40" s="787"/>
      <c r="BZ40" s="787"/>
      <c r="CA40" s="787"/>
      <c r="CB40" s="787"/>
      <c r="CC40" s="787"/>
      <c r="CD40" s="787"/>
      <c r="CE40" s="787"/>
      <c r="CF40" s="787"/>
      <c r="CG40" s="788"/>
      <c r="CH40" s="789"/>
      <c r="CI40" s="790"/>
      <c r="CJ40" s="790"/>
      <c r="CK40" s="790"/>
      <c r="CL40" s="791"/>
      <c r="CM40" s="789"/>
      <c r="CN40" s="790"/>
      <c r="CO40" s="790"/>
      <c r="CP40" s="790"/>
      <c r="CQ40" s="791"/>
      <c r="CR40" s="789"/>
      <c r="CS40" s="790"/>
      <c r="CT40" s="790"/>
      <c r="CU40" s="790"/>
      <c r="CV40" s="791"/>
      <c r="CW40" s="789"/>
      <c r="CX40" s="790"/>
      <c r="CY40" s="790"/>
      <c r="CZ40" s="790"/>
      <c r="DA40" s="791"/>
      <c r="DB40" s="789"/>
      <c r="DC40" s="790"/>
      <c r="DD40" s="790"/>
      <c r="DE40" s="790"/>
      <c r="DF40" s="791"/>
      <c r="DG40" s="789"/>
      <c r="DH40" s="790"/>
      <c r="DI40" s="790"/>
      <c r="DJ40" s="790"/>
      <c r="DK40" s="791"/>
      <c r="DL40" s="789"/>
      <c r="DM40" s="790"/>
      <c r="DN40" s="790"/>
      <c r="DO40" s="790"/>
      <c r="DP40" s="791"/>
      <c r="DQ40" s="789"/>
      <c r="DR40" s="790"/>
      <c r="DS40" s="790"/>
      <c r="DT40" s="790"/>
      <c r="DU40" s="791"/>
      <c r="DV40" s="786"/>
      <c r="DW40" s="787"/>
      <c r="DX40" s="787"/>
      <c r="DY40" s="787"/>
      <c r="DZ40" s="792"/>
      <c r="EA40" s="212"/>
    </row>
    <row r="41" spans="1:131" ht="26.25" customHeight="1" x14ac:dyDescent="0.2">
      <c r="A41" s="220">
        <v>14</v>
      </c>
      <c r="B41" s="793"/>
      <c r="C41" s="794"/>
      <c r="D41" s="794"/>
      <c r="E41" s="794"/>
      <c r="F41" s="794"/>
      <c r="G41" s="794"/>
      <c r="H41" s="794"/>
      <c r="I41" s="794"/>
      <c r="J41" s="794"/>
      <c r="K41" s="794"/>
      <c r="L41" s="794"/>
      <c r="M41" s="794"/>
      <c r="N41" s="794"/>
      <c r="O41" s="794"/>
      <c r="P41" s="795"/>
      <c r="Q41" s="796"/>
      <c r="R41" s="797"/>
      <c r="S41" s="797"/>
      <c r="T41" s="797"/>
      <c r="U41" s="797"/>
      <c r="V41" s="797"/>
      <c r="W41" s="797"/>
      <c r="X41" s="797"/>
      <c r="Y41" s="797"/>
      <c r="Z41" s="797"/>
      <c r="AA41" s="797"/>
      <c r="AB41" s="797"/>
      <c r="AC41" s="797"/>
      <c r="AD41" s="797"/>
      <c r="AE41" s="798"/>
      <c r="AF41" s="799"/>
      <c r="AG41" s="800"/>
      <c r="AH41" s="800"/>
      <c r="AI41" s="800"/>
      <c r="AJ41" s="801"/>
      <c r="AK41" s="847"/>
      <c r="AL41" s="843"/>
      <c r="AM41" s="843"/>
      <c r="AN41" s="843"/>
      <c r="AO41" s="843"/>
      <c r="AP41" s="843"/>
      <c r="AQ41" s="843"/>
      <c r="AR41" s="843"/>
      <c r="AS41" s="843"/>
      <c r="AT41" s="843"/>
      <c r="AU41" s="843"/>
      <c r="AV41" s="843"/>
      <c r="AW41" s="843"/>
      <c r="AX41" s="843"/>
      <c r="AY41" s="843"/>
      <c r="AZ41" s="844"/>
      <c r="BA41" s="844"/>
      <c r="BB41" s="844"/>
      <c r="BC41" s="844"/>
      <c r="BD41" s="844"/>
      <c r="BE41" s="845"/>
      <c r="BF41" s="845"/>
      <c r="BG41" s="845"/>
      <c r="BH41" s="845"/>
      <c r="BI41" s="846"/>
      <c r="BJ41" s="214"/>
      <c r="BK41" s="214"/>
      <c r="BL41" s="214"/>
      <c r="BM41" s="214"/>
      <c r="BN41" s="214"/>
      <c r="BO41" s="223"/>
      <c r="BP41" s="223"/>
      <c r="BQ41" s="220">
        <v>35</v>
      </c>
      <c r="BR41" s="221"/>
      <c r="BS41" s="786"/>
      <c r="BT41" s="787"/>
      <c r="BU41" s="787"/>
      <c r="BV41" s="787"/>
      <c r="BW41" s="787"/>
      <c r="BX41" s="787"/>
      <c r="BY41" s="787"/>
      <c r="BZ41" s="787"/>
      <c r="CA41" s="787"/>
      <c r="CB41" s="787"/>
      <c r="CC41" s="787"/>
      <c r="CD41" s="787"/>
      <c r="CE41" s="787"/>
      <c r="CF41" s="787"/>
      <c r="CG41" s="788"/>
      <c r="CH41" s="789"/>
      <c r="CI41" s="790"/>
      <c r="CJ41" s="790"/>
      <c r="CK41" s="790"/>
      <c r="CL41" s="791"/>
      <c r="CM41" s="789"/>
      <c r="CN41" s="790"/>
      <c r="CO41" s="790"/>
      <c r="CP41" s="790"/>
      <c r="CQ41" s="791"/>
      <c r="CR41" s="789"/>
      <c r="CS41" s="790"/>
      <c r="CT41" s="790"/>
      <c r="CU41" s="790"/>
      <c r="CV41" s="791"/>
      <c r="CW41" s="789"/>
      <c r="CX41" s="790"/>
      <c r="CY41" s="790"/>
      <c r="CZ41" s="790"/>
      <c r="DA41" s="791"/>
      <c r="DB41" s="789"/>
      <c r="DC41" s="790"/>
      <c r="DD41" s="790"/>
      <c r="DE41" s="790"/>
      <c r="DF41" s="791"/>
      <c r="DG41" s="789"/>
      <c r="DH41" s="790"/>
      <c r="DI41" s="790"/>
      <c r="DJ41" s="790"/>
      <c r="DK41" s="791"/>
      <c r="DL41" s="789"/>
      <c r="DM41" s="790"/>
      <c r="DN41" s="790"/>
      <c r="DO41" s="790"/>
      <c r="DP41" s="791"/>
      <c r="DQ41" s="789"/>
      <c r="DR41" s="790"/>
      <c r="DS41" s="790"/>
      <c r="DT41" s="790"/>
      <c r="DU41" s="791"/>
      <c r="DV41" s="786"/>
      <c r="DW41" s="787"/>
      <c r="DX41" s="787"/>
      <c r="DY41" s="787"/>
      <c r="DZ41" s="792"/>
      <c r="EA41" s="212"/>
    </row>
    <row r="42" spans="1:131" ht="26.25" customHeight="1" x14ac:dyDescent="0.2">
      <c r="A42" s="220">
        <v>15</v>
      </c>
      <c r="B42" s="793"/>
      <c r="C42" s="794"/>
      <c r="D42" s="794"/>
      <c r="E42" s="794"/>
      <c r="F42" s="794"/>
      <c r="G42" s="794"/>
      <c r="H42" s="794"/>
      <c r="I42" s="794"/>
      <c r="J42" s="794"/>
      <c r="K42" s="794"/>
      <c r="L42" s="794"/>
      <c r="M42" s="794"/>
      <c r="N42" s="794"/>
      <c r="O42" s="794"/>
      <c r="P42" s="795"/>
      <c r="Q42" s="796"/>
      <c r="R42" s="797"/>
      <c r="S42" s="797"/>
      <c r="T42" s="797"/>
      <c r="U42" s="797"/>
      <c r="V42" s="797"/>
      <c r="W42" s="797"/>
      <c r="X42" s="797"/>
      <c r="Y42" s="797"/>
      <c r="Z42" s="797"/>
      <c r="AA42" s="797"/>
      <c r="AB42" s="797"/>
      <c r="AC42" s="797"/>
      <c r="AD42" s="797"/>
      <c r="AE42" s="798"/>
      <c r="AF42" s="799"/>
      <c r="AG42" s="800"/>
      <c r="AH42" s="800"/>
      <c r="AI42" s="800"/>
      <c r="AJ42" s="801"/>
      <c r="AK42" s="847"/>
      <c r="AL42" s="843"/>
      <c r="AM42" s="843"/>
      <c r="AN42" s="843"/>
      <c r="AO42" s="843"/>
      <c r="AP42" s="843"/>
      <c r="AQ42" s="843"/>
      <c r="AR42" s="843"/>
      <c r="AS42" s="843"/>
      <c r="AT42" s="843"/>
      <c r="AU42" s="843"/>
      <c r="AV42" s="843"/>
      <c r="AW42" s="843"/>
      <c r="AX42" s="843"/>
      <c r="AY42" s="843"/>
      <c r="AZ42" s="844"/>
      <c r="BA42" s="844"/>
      <c r="BB42" s="844"/>
      <c r="BC42" s="844"/>
      <c r="BD42" s="844"/>
      <c r="BE42" s="845"/>
      <c r="BF42" s="845"/>
      <c r="BG42" s="845"/>
      <c r="BH42" s="845"/>
      <c r="BI42" s="846"/>
      <c r="BJ42" s="214"/>
      <c r="BK42" s="214"/>
      <c r="BL42" s="214"/>
      <c r="BM42" s="214"/>
      <c r="BN42" s="214"/>
      <c r="BO42" s="223"/>
      <c r="BP42" s="223"/>
      <c r="BQ42" s="220">
        <v>36</v>
      </c>
      <c r="BR42" s="221"/>
      <c r="BS42" s="786"/>
      <c r="BT42" s="787"/>
      <c r="BU42" s="787"/>
      <c r="BV42" s="787"/>
      <c r="BW42" s="787"/>
      <c r="BX42" s="787"/>
      <c r="BY42" s="787"/>
      <c r="BZ42" s="787"/>
      <c r="CA42" s="787"/>
      <c r="CB42" s="787"/>
      <c r="CC42" s="787"/>
      <c r="CD42" s="787"/>
      <c r="CE42" s="787"/>
      <c r="CF42" s="787"/>
      <c r="CG42" s="788"/>
      <c r="CH42" s="789"/>
      <c r="CI42" s="790"/>
      <c r="CJ42" s="790"/>
      <c r="CK42" s="790"/>
      <c r="CL42" s="791"/>
      <c r="CM42" s="789"/>
      <c r="CN42" s="790"/>
      <c r="CO42" s="790"/>
      <c r="CP42" s="790"/>
      <c r="CQ42" s="791"/>
      <c r="CR42" s="789"/>
      <c r="CS42" s="790"/>
      <c r="CT42" s="790"/>
      <c r="CU42" s="790"/>
      <c r="CV42" s="791"/>
      <c r="CW42" s="789"/>
      <c r="CX42" s="790"/>
      <c r="CY42" s="790"/>
      <c r="CZ42" s="790"/>
      <c r="DA42" s="791"/>
      <c r="DB42" s="789"/>
      <c r="DC42" s="790"/>
      <c r="DD42" s="790"/>
      <c r="DE42" s="790"/>
      <c r="DF42" s="791"/>
      <c r="DG42" s="789"/>
      <c r="DH42" s="790"/>
      <c r="DI42" s="790"/>
      <c r="DJ42" s="790"/>
      <c r="DK42" s="791"/>
      <c r="DL42" s="789"/>
      <c r="DM42" s="790"/>
      <c r="DN42" s="790"/>
      <c r="DO42" s="790"/>
      <c r="DP42" s="791"/>
      <c r="DQ42" s="789"/>
      <c r="DR42" s="790"/>
      <c r="DS42" s="790"/>
      <c r="DT42" s="790"/>
      <c r="DU42" s="791"/>
      <c r="DV42" s="786"/>
      <c r="DW42" s="787"/>
      <c r="DX42" s="787"/>
      <c r="DY42" s="787"/>
      <c r="DZ42" s="792"/>
      <c r="EA42" s="212"/>
    </row>
    <row r="43" spans="1:131" ht="26.25" customHeight="1" x14ac:dyDescent="0.2">
      <c r="A43" s="220">
        <v>16</v>
      </c>
      <c r="B43" s="793"/>
      <c r="C43" s="794"/>
      <c r="D43" s="794"/>
      <c r="E43" s="794"/>
      <c r="F43" s="794"/>
      <c r="G43" s="794"/>
      <c r="H43" s="794"/>
      <c r="I43" s="794"/>
      <c r="J43" s="794"/>
      <c r="K43" s="794"/>
      <c r="L43" s="794"/>
      <c r="M43" s="794"/>
      <c r="N43" s="794"/>
      <c r="O43" s="794"/>
      <c r="P43" s="795"/>
      <c r="Q43" s="796"/>
      <c r="R43" s="797"/>
      <c r="S43" s="797"/>
      <c r="T43" s="797"/>
      <c r="U43" s="797"/>
      <c r="V43" s="797"/>
      <c r="W43" s="797"/>
      <c r="X43" s="797"/>
      <c r="Y43" s="797"/>
      <c r="Z43" s="797"/>
      <c r="AA43" s="797"/>
      <c r="AB43" s="797"/>
      <c r="AC43" s="797"/>
      <c r="AD43" s="797"/>
      <c r="AE43" s="798"/>
      <c r="AF43" s="799"/>
      <c r="AG43" s="800"/>
      <c r="AH43" s="800"/>
      <c r="AI43" s="800"/>
      <c r="AJ43" s="801"/>
      <c r="AK43" s="847"/>
      <c r="AL43" s="843"/>
      <c r="AM43" s="843"/>
      <c r="AN43" s="843"/>
      <c r="AO43" s="843"/>
      <c r="AP43" s="843"/>
      <c r="AQ43" s="843"/>
      <c r="AR43" s="843"/>
      <c r="AS43" s="843"/>
      <c r="AT43" s="843"/>
      <c r="AU43" s="843"/>
      <c r="AV43" s="843"/>
      <c r="AW43" s="843"/>
      <c r="AX43" s="843"/>
      <c r="AY43" s="843"/>
      <c r="AZ43" s="844"/>
      <c r="BA43" s="844"/>
      <c r="BB43" s="844"/>
      <c r="BC43" s="844"/>
      <c r="BD43" s="844"/>
      <c r="BE43" s="845"/>
      <c r="BF43" s="845"/>
      <c r="BG43" s="845"/>
      <c r="BH43" s="845"/>
      <c r="BI43" s="846"/>
      <c r="BJ43" s="214"/>
      <c r="BK43" s="214"/>
      <c r="BL43" s="214"/>
      <c r="BM43" s="214"/>
      <c r="BN43" s="214"/>
      <c r="BO43" s="223"/>
      <c r="BP43" s="223"/>
      <c r="BQ43" s="220">
        <v>37</v>
      </c>
      <c r="BR43" s="221"/>
      <c r="BS43" s="786"/>
      <c r="BT43" s="787"/>
      <c r="BU43" s="787"/>
      <c r="BV43" s="787"/>
      <c r="BW43" s="787"/>
      <c r="BX43" s="787"/>
      <c r="BY43" s="787"/>
      <c r="BZ43" s="787"/>
      <c r="CA43" s="787"/>
      <c r="CB43" s="787"/>
      <c r="CC43" s="787"/>
      <c r="CD43" s="787"/>
      <c r="CE43" s="787"/>
      <c r="CF43" s="787"/>
      <c r="CG43" s="788"/>
      <c r="CH43" s="789"/>
      <c r="CI43" s="790"/>
      <c r="CJ43" s="790"/>
      <c r="CK43" s="790"/>
      <c r="CL43" s="791"/>
      <c r="CM43" s="789"/>
      <c r="CN43" s="790"/>
      <c r="CO43" s="790"/>
      <c r="CP43" s="790"/>
      <c r="CQ43" s="791"/>
      <c r="CR43" s="789"/>
      <c r="CS43" s="790"/>
      <c r="CT43" s="790"/>
      <c r="CU43" s="790"/>
      <c r="CV43" s="791"/>
      <c r="CW43" s="789"/>
      <c r="CX43" s="790"/>
      <c r="CY43" s="790"/>
      <c r="CZ43" s="790"/>
      <c r="DA43" s="791"/>
      <c r="DB43" s="789"/>
      <c r="DC43" s="790"/>
      <c r="DD43" s="790"/>
      <c r="DE43" s="790"/>
      <c r="DF43" s="791"/>
      <c r="DG43" s="789"/>
      <c r="DH43" s="790"/>
      <c r="DI43" s="790"/>
      <c r="DJ43" s="790"/>
      <c r="DK43" s="791"/>
      <c r="DL43" s="789"/>
      <c r="DM43" s="790"/>
      <c r="DN43" s="790"/>
      <c r="DO43" s="790"/>
      <c r="DP43" s="791"/>
      <c r="DQ43" s="789"/>
      <c r="DR43" s="790"/>
      <c r="DS43" s="790"/>
      <c r="DT43" s="790"/>
      <c r="DU43" s="791"/>
      <c r="DV43" s="786"/>
      <c r="DW43" s="787"/>
      <c r="DX43" s="787"/>
      <c r="DY43" s="787"/>
      <c r="DZ43" s="792"/>
      <c r="EA43" s="212"/>
    </row>
    <row r="44" spans="1:131" ht="26.25" customHeight="1" x14ac:dyDescent="0.2">
      <c r="A44" s="220">
        <v>17</v>
      </c>
      <c r="B44" s="793"/>
      <c r="C44" s="794"/>
      <c r="D44" s="794"/>
      <c r="E44" s="794"/>
      <c r="F44" s="794"/>
      <c r="G44" s="794"/>
      <c r="H44" s="794"/>
      <c r="I44" s="794"/>
      <c r="J44" s="794"/>
      <c r="K44" s="794"/>
      <c r="L44" s="794"/>
      <c r="M44" s="794"/>
      <c r="N44" s="794"/>
      <c r="O44" s="794"/>
      <c r="P44" s="795"/>
      <c r="Q44" s="796"/>
      <c r="R44" s="797"/>
      <c r="S44" s="797"/>
      <c r="T44" s="797"/>
      <c r="U44" s="797"/>
      <c r="V44" s="797"/>
      <c r="W44" s="797"/>
      <c r="X44" s="797"/>
      <c r="Y44" s="797"/>
      <c r="Z44" s="797"/>
      <c r="AA44" s="797"/>
      <c r="AB44" s="797"/>
      <c r="AC44" s="797"/>
      <c r="AD44" s="797"/>
      <c r="AE44" s="798"/>
      <c r="AF44" s="799"/>
      <c r="AG44" s="800"/>
      <c r="AH44" s="800"/>
      <c r="AI44" s="800"/>
      <c r="AJ44" s="801"/>
      <c r="AK44" s="847"/>
      <c r="AL44" s="843"/>
      <c r="AM44" s="843"/>
      <c r="AN44" s="843"/>
      <c r="AO44" s="843"/>
      <c r="AP44" s="843"/>
      <c r="AQ44" s="843"/>
      <c r="AR44" s="843"/>
      <c r="AS44" s="843"/>
      <c r="AT44" s="843"/>
      <c r="AU44" s="843"/>
      <c r="AV44" s="843"/>
      <c r="AW44" s="843"/>
      <c r="AX44" s="843"/>
      <c r="AY44" s="843"/>
      <c r="AZ44" s="844"/>
      <c r="BA44" s="844"/>
      <c r="BB44" s="844"/>
      <c r="BC44" s="844"/>
      <c r="BD44" s="844"/>
      <c r="BE44" s="845"/>
      <c r="BF44" s="845"/>
      <c r="BG44" s="845"/>
      <c r="BH44" s="845"/>
      <c r="BI44" s="846"/>
      <c r="BJ44" s="214"/>
      <c r="BK44" s="214"/>
      <c r="BL44" s="214"/>
      <c r="BM44" s="214"/>
      <c r="BN44" s="214"/>
      <c r="BO44" s="223"/>
      <c r="BP44" s="223"/>
      <c r="BQ44" s="220">
        <v>38</v>
      </c>
      <c r="BR44" s="221"/>
      <c r="BS44" s="786"/>
      <c r="BT44" s="787"/>
      <c r="BU44" s="787"/>
      <c r="BV44" s="787"/>
      <c r="BW44" s="787"/>
      <c r="BX44" s="787"/>
      <c r="BY44" s="787"/>
      <c r="BZ44" s="787"/>
      <c r="CA44" s="787"/>
      <c r="CB44" s="787"/>
      <c r="CC44" s="787"/>
      <c r="CD44" s="787"/>
      <c r="CE44" s="787"/>
      <c r="CF44" s="787"/>
      <c r="CG44" s="788"/>
      <c r="CH44" s="789"/>
      <c r="CI44" s="790"/>
      <c r="CJ44" s="790"/>
      <c r="CK44" s="790"/>
      <c r="CL44" s="791"/>
      <c r="CM44" s="789"/>
      <c r="CN44" s="790"/>
      <c r="CO44" s="790"/>
      <c r="CP44" s="790"/>
      <c r="CQ44" s="791"/>
      <c r="CR44" s="789"/>
      <c r="CS44" s="790"/>
      <c r="CT44" s="790"/>
      <c r="CU44" s="790"/>
      <c r="CV44" s="791"/>
      <c r="CW44" s="789"/>
      <c r="CX44" s="790"/>
      <c r="CY44" s="790"/>
      <c r="CZ44" s="790"/>
      <c r="DA44" s="791"/>
      <c r="DB44" s="789"/>
      <c r="DC44" s="790"/>
      <c r="DD44" s="790"/>
      <c r="DE44" s="790"/>
      <c r="DF44" s="791"/>
      <c r="DG44" s="789"/>
      <c r="DH44" s="790"/>
      <c r="DI44" s="790"/>
      <c r="DJ44" s="790"/>
      <c r="DK44" s="791"/>
      <c r="DL44" s="789"/>
      <c r="DM44" s="790"/>
      <c r="DN44" s="790"/>
      <c r="DO44" s="790"/>
      <c r="DP44" s="791"/>
      <c r="DQ44" s="789"/>
      <c r="DR44" s="790"/>
      <c r="DS44" s="790"/>
      <c r="DT44" s="790"/>
      <c r="DU44" s="791"/>
      <c r="DV44" s="786"/>
      <c r="DW44" s="787"/>
      <c r="DX44" s="787"/>
      <c r="DY44" s="787"/>
      <c r="DZ44" s="792"/>
      <c r="EA44" s="212"/>
    </row>
    <row r="45" spans="1:131" ht="26.25" customHeight="1" x14ac:dyDescent="0.2">
      <c r="A45" s="220">
        <v>18</v>
      </c>
      <c r="B45" s="793"/>
      <c r="C45" s="794"/>
      <c r="D45" s="794"/>
      <c r="E45" s="794"/>
      <c r="F45" s="794"/>
      <c r="G45" s="794"/>
      <c r="H45" s="794"/>
      <c r="I45" s="794"/>
      <c r="J45" s="794"/>
      <c r="K45" s="794"/>
      <c r="L45" s="794"/>
      <c r="M45" s="794"/>
      <c r="N45" s="794"/>
      <c r="O45" s="794"/>
      <c r="P45" s="795"/>
      <c r="Q45" s="796"/>
      <c r="R45" s="797"/>
      <c r="S45" s="797"/>
      <c r="T45" s="797"/>
      <c r="U45" s="797"/>
      <c r="V45" s="797"/>
      <c r="W45" s="797"/>
      <c r="X45" s="797"/>
      <c r="Y45" s="797"/>
      <c r="Z45" s="797"/>
      <c r="AA45" s="797"/>
      <c r="AB45" s="797"/>
      <c r="AC45" s="797"/>
      <c r="AD45" s="797"/>
      <c r="AE45" s="798"/>
      <c r="AF45" s="799"/>
      <c r="AG45" s="800"/>
      <c r="AH45" s="800"/>
      <c r="AI45" s="800"/>
      <c r="AJ45" s="801"/>
      <c r="AK45" s="847"/>
      <c r="AL45" s="843"/>
      <c r="AM45" s="843"/>
      <c r="AN45" s="843"/>
      <c r="AO45" s="843"/>
      <c r="AP45" s="843"/>
      <c r="AQ45" s="843"/>
      <c r="AR45" s="843"/>
      <c r="AS45" s="843"/>
      <c r="AT45" s="843"/>
      <c r="AU45" s="843"/>
      <c r="AV45" s="843"/>
      <c r="AW45" s="843"/>
      <c r="AX45" s="843"/>
      <c r="AY45" s="843"/>
      <c r="AZ45" s="844"/>
      <c r="BA45" s="844"/>
      <c r="BB45" s="844"/>
      <c r="BC45" s="844"/>
      <c r="BD45" s="844"/>
      <c r="BE45" s="845"/>
      <c r="BF45" s="845"/>
      <c r="BG45" s="845"/>
      <c r="BH45" s="845"/>
      <c r="BI45" s="846"/>
      <c r="BJ45" s="214"/>
      <c r="BK45" s="214"/>
      <c r="BL45" s="214"/>
      <c r="BM45" s="214"/>
      <c r="BN45" s="214"/>
      <c r="BO45" s="223"/>
      <c r="BP45" s="223"/>
      <c r="BQ45" s="220">
        <v>39</v>
      </c>
      <c r="BR45" s="221"/>
      <c r="BS45" s="786"/>
      <c r="BT45" s="787"/>
      <c r="BU45" s="787"/>
      <c r="BV45" s="787"/>
      <c r="BW45" s="787"/>
      <c r="BX45" s="787"/>
      <c r="BY45" s="787"/>
      <c r="BZ45" s="787"/>
      <c r="CA45" s="787"/>
      <c r="CB45" s="787"/>
      <c r="CC45" s="787"/>
      <c r="CD45" s="787"/>
      <c r="CE45" s="787"/>
      <c r="CF45" s="787"/>
      <c r="CG45" s="788"/>
      <c r="CH45" s="789"/>
      <c r="CI45" s="790"/>
      <c r="CJ45" s="790"/>
      <c r="CK45" s="790"/>
      <c r="CL45" s="791"/>
      <c r="CM45" s="789"/>
      <c r="CN45" s="790"/>
      <c r="CO45" s="790"/>
      <c r="CP45" s="790"/>
      <c r="CQ45" s="791"/>
      <c r="CR45" s="789"/>
      <c r="CS45" s="790"/>
      <c r="CT45" s="790"/>
      <c r="CU45" s="790"/>
      <c r="CV45" s="791"/>
      <c r="CW45" s="789"/>
      <c r="CX45" s="790"/>
      <c r="CY45" s="790"/>
      <c r="CZ45" s="790"/>
      <c r="DA45" s="791"/>
      <c r="DB45" s="789"/>
      <c r="DC45" s="790"/>
      <c r="DD45" s="790"/>
      <c r="DE45" s="790"/>
      <c r="DF45" s="791"/>
      <c r="DG45" s="789"/>
      <c r="DH45" s="790"/>
      <c r="DI45" s="790"/>
      <c r="DJ45" s="790"/>
      <c r="DK45" s="791"/>
      <c r="DL45" s="789"/>
      <c r="DM45" s="790"/>
      <c r="DN45" s="790"/>
      <c r="DO45" s="790"/>
      <c r="DP45" s="791"/>
      <c r="DQ45" s="789"/>
      <c r="DR45" s="790"/>
      <c r="DS45" s="790"/>
      <c r="DT45" s="790"/>
      <c r="DU45" s="791"/>
      <c r="DV45" s="786"/>
      <c r="DW45" s="787"/>
      <c r="DX45" s="787"/>
      <c r="DY45" s="787"/>
      <c r="DZ45" s="792"/>
      <c r="EA45" s="212"/>
    </row>
    <row r="46" spans="1:131" ht="26.25" customHeight="1" x14ac:dyDescent="0.2">
      <c r="A46" s="220">
        <v>19</v>
      </c>
      <c r="B46" s="793"/>
      <c r="C46" s="794"/>
      <c r="D46" s="794"/>
      <c r="E46" s="794"/>
      <c r="F46" s="794"/>
      <c r="G46" s="794"/>
      <c r="H46" s="794"/>
      <c r="I46" s="794"/>
      <c r="J46" s="794"/>
      <c r="K46" s="794"/>
      <c r="L46" s="794"/>
      <c r="M46" s="794"/>
      <c r="N46" s="794"/>
      <c r="O46" s="794"/>
      <c r="P46" s="795"/>
      <c r="Q46" s="796"/>
      <c r="R46" s="797"/>
      <c r="S46" s="797"/>
      <c r="T46" s="797"/>
      <c r="U46" s="797"/>
      <c r="V46" s="797"/>
      <c r="W46" s="797"/>
      <c r="X46" s="797"/>
      <c r="Y46" s="797"/>
      <c r="Z46" s="797"/>
      <c r="AA46" s="797"/>
      <c r="AB46" s="797"/>
      <c r="AC46" s="797"/>
      <c r="AD46" s="797"/>
      <c r="AE46" s="798"/>
      <c r="AF46" s="799"/>
      <c r="AG46" s="800"/>
      <c r="AH46" s="800"/>
      <c r="AI46" s="800"/>
      <c r="AJ46" s="801"/>
      <c r="AK46" s="847"/>
      <c r="AL46" s="843"/>
      <c r="AM46" s="843"/>
      <c r="AN46" s="843"/>
      <c r="AO46" s="843"/>
      <c r="AP46" s="843"/>
      <c r="AQ46" s="843"/>
      <c r="AR46" s="843"/>
      <c r="AS46" s="843"/>
      <c r="AT46" s="843"/>
      <c r="AU46" s="843"/>
      <c r="AV46" s="843"/>
      <c r="AW46" s="843"/>
      <c r="AX46" s="843"/>
      <c r="AY46" s="843"/>
      <c r="AZ46" s="844"/>
      <c r="BA46" s="844"/>
      <c r="BB46" s="844"/>
      <c r="BC46" s="844"/>
      <c r="BD46" s="844"/>
      <c r="BE46" s="845"/>
      <c r="BF46" s="845"/>
      <c r="BG46" s="845"/>
      <c r="BH46" s="845"/>
      <c r="BI46" s="846"/>
      <c r="BJ46" s="214"/>
      <c r="BK46" s="214"/>
      <c r="BL46" s="214"/>
      <c r="BM46" s="214"/>
      <c r="BN46" s="214"/>
      <c r="BO46" s="223"/>
      <c r="BP46" s="223"/>
      <c r="BQ46" s="220">
        <v>40</v>
      </c>
      <c r="BR46" s="221"/>
      <c r="BS46" s="786"/>
      <c r="BT46" s="787"/>
      <c r="BU46" s="787"/>
      <c r="BV46" s="787"/>
      <c r="BW46" s="787"/>
      <c r="BX46" s="787"/>
      <c r="BY46" s="787"/>
      <c r="BZ46" s="787"/>
      <c r="CA46" s="787"/>
      <c r="CB46" s="787"/>
      <c r="CC46" s="787"/>
      <c r="CD46" s="787"/>
      <c r="CE46" s="787"/>
      <c r="CF46" s="787"/>
      <c r="CG46" s="788"/>
      <c r="CH46" s="789"/>
      <c r="CI46" s="790"/>
      <c r="CJ46" s="790"/>
      <c r="CK46" s="790"/>
      <c r="CL46" s="791"/>
      <c r="CM46" s="789"/>
      <c r="CN46" s="790"/>
      <c r="CO46" s="790"/>
      <c r="CP46" s="790"/>
      <c r="CQ46" s="791"/>
      <c r="CR46" s="789"/>
      <c r="CS46" s="790"/>
      <c r="CT46" s="790"/>
      <c r="CU46" s="790"/>
      <c r="CV46" s="791"/>
      <c r="CW46" s="789"/>
      <c r="CX46" s="790"/>
      <c r="CY46" s="790"/>
      <c r="CZ46" s="790"/>
      <c r="DA46" s="791"/>
      <c r="DB46" s="789"/>
      <c r="DC46" s="790"/>
      <c r="DD46" s="790"/>
      <c r="DE46" s="790"/>
      <c r="DF46" s="791"/>
      <c r="DG46" s="789"/>
      <c r="DH46" s="790"/>
      <c r="DI46" s="790"/>
      <c r="DJ46" s="790"/>
      <c r="DK46" s="791"/>
      <c r="DL46" s="789"/>
      <c r="DM46" s="790"/>
      <c r="DN46" s="790"/>
      <c r="DO46" s="790"/>
      <c r="DP46" s="791"/>
      <c r="DQ46" s="789"/>
      <c r="DR46" s="790"/>
      <c r="DS46" s="790"/>
      <c r="DT46" s="790"/>
      <c r="DU46" s="791"/>
      <c r="DV46" s="786"/>
      <c r="DW46" s="787"/>
      <c r="DX46" s="787"/>
      <c r="DY46" s="787"/>
      <c r="DZ46" s="792"/>
      <c r="EA46" s="212"/>
    </row>
    <row r="47" spans="1:131" ht="26.25" customHeight="1" x14ac:dyDescent="0.2">
      <c r="A47" s="220">
        <v>20</v>
      </c>
      <c r="B47" s="793"/>
      <c r="C47" s="794"/>
      <c r="D47" s="794"/>
      <c r="E47" s="794"/>
      <c r="F47" s="794"/>
      <c r="G47" s="794"/>
      <c r="H47" s="794"/>
      <c r="I47" s="794"/>
      <c r="J47" s="794"/>
      <c r="K47" s="794"/>
      <c r="L47" s="794"/>
      <c r="M47" s="794"/>
      <c r="N47" s="794"/>
      <c r="O47" s="794"/>
      <c r="P47" s="795"/>
      <c r="Q47" s="796"/>
      <c r="R47" s="797"/>
      <c r="S47" s="797"/>
      <c r="T47" s="797"/>
      <c r="U47" s="797"/>
      <c r="V47" s="797"/>
      <c r="W47" s="797"/>
      <c r="X47" s="797"/>
      <c r="Y47" s="797"/>
      <c r="Z47" s="797"/>
      <c r="AA47" s="797"/>
      <c r="AB47" s="797"/>
      <c r="AC47" s="797"/>
      <c r="AD47" s="797"/>
      <c r="AE47" s="798"/>
      <c r="AF47" s="799"/>
      <c r="AG47" s="800"/>
      <c r="AH47" s="800"/>
      <c r="AI47" s="800"/>
      <c r="AJ47" s="801"/>
      <c r="AK47" s="847"/>
      <c r="AL47" s="843"/>
      <c r="AM47" s="843"/>
      <c r="AN47" s="843"/>
      <c r="AO47" s="843"/>
      <c r="AP47" s="843"/>
      <c r="AQ47" s="843"/>
      <c r="AR47" s="843"/>
      <c r="AS47" s="843"/>
      <c r="AT47" s="843"/>
      <c r="AU47" s="843"/>
      <c r="AV47" s="843"/>
      <c r="AW47" s="843"/>
      <c r="AX47" s="843"/>
      <c r="AY47" s="843"/>
      <c r="AZ47" s="844"/>
      <c r="BA47" s="844"/>
      <c r="BB47" s="844"/>
      <c r="BC47" s="844"/>
      <c r="BD47" s="844"/>
      <c r="BE47" s="845"/>
      <c r="BF47" s="845"/>
      <c r="BG47" s="845"/>
      <c r="BH47" s="845"/>
      <c r="BI47" s="846"/>
      <c r="BJ47" s="214"/>
      <c r="BK47" s="214"/>
      <c r="BL47" s="214"/>
      <c r="BM47" s="214"/>
      <c r="BN47" s="214"/>
      <c r="BO47" s="223"/>
      <c r="BP47" s="223"/>
      <c r="BQ47" s="220">
        <v>41</v>
      </c>
      <c r="BR47" s="221"/>
      <c r="BS47" s="786"/>
      <c r="BT47" s="787"/>
      <c r="BU47" s="787"/>
      <c r="BV47" s="787"/>
      <c r="BW47" s="787"/>
      <c r="BX47" s="787"/>
      <c r="BY47" s="787"/>
      <c r="BZ47" s="787"/>
      <c r="CA47" s="787"/>
      <c r="CB47" s="787"/>
      <c r="CC47" s="787"/>
      <c r="CD47" s="787"/>
      <c r="CE47" s="787"/>
      <c r="CF47" s="787"/>
      <c r="CG47" s="788"/>
      <c r="CH47" s="789"/>
      <c r="CI47" s="790"/>
      <c r="CJ47" s="790"/>
      <c r="CK47" s="790"/>
      <c r="CL47" s="791"/>
      <c r="CM47" s="789"/>
      <c r="CN47" s="790"/>
      <c r="CO47" s="790"/>
      <c r="CP47" s="790"/>
      <c r="CQ47" s="791"/>
      <c r="CR47" s="789"/>
      <c r="CS47" s="790"/>
      <c r="CT47" s="790"/>
      <c r="CU47" s="790"/>
      <c r="CV47" s="791"/>
      <c r="CW47" s="789"/>
      <c r="CX47" s="790"/>
      <c r="CY47" s="790"/>
      <c r="CZ47" s="790"/>
      <c r="DA47" s="791"/>
      <c r="DB47" s="789"/>
      <c r="DC47" s="790"/>
      <c r="DD47" s="790"/>
      <c r="DE47" s="790"/>
      <c r="DF47" s="791"/>
      <c r="DG47" s="789"/>
      <c r="DH47" s="790"/>
      <c r="DI47" s="790"/>
      <c r="DJ47" s="790"/>
      <c r="DK47" s="791"/>
      <c r="DL47" s="789"/>
      <c r="DM47" s="790"/>
      <c r="DN47" s="790"/>
      <c r="DO47" s="790"/>
      <c r="DP47" s="791"/>
      <c r="DQ47" s="789"/>
      <c r="DR47" s="790"/>
      <c r="DS47" s="790"/>
      <c r="DT47" s="790"/>
      <c r="DU47" s="791"/>
      <c r="DV47" s="786"/>
      <c r="DW47" s="787"/>
      <c r="DX47" s="787"/>
      <c r="DY47" s="787"/>
      <c r="DZ47" s="792"/>
      <c r="EA47" s="212"/>
    </row>
    <row r="48" spans="1:131" ht="26.25" customHeight="1" x14ac:dyDescent="0.2">
      <c r="A48" s="220">
        <v>21</v>
      </c>
      <c r="B48" s="793"/>
      <c r="C48" s="794"/>
      <c r="D48" s="794"/>
      <c r="E48" s="794"/>
      <c r="F48" s="794"/>
      <c r="G48" s="794"/>
      <c r="H48" s="794"/>
      <c r="I48" s="794"/>
      <c r="J48" s="794"/>
      <c r="K48" s="794"/>
      <c r="L48" s="794"/>
      <c r="M48" s="794"/>
      <c r="N48" s="794"/>
      <c r="O48" s="794"/>
      <c r="P48" s="795"/>
      <c r="Q48" s="796"/>
      <c r="R48" s="797"/>
      <c r="S48" s="797"/>
      <c r="T48" s="797"/>
      <c r="U48" s="797"/>
      <c r="V48" s="797"/>
      <c r="W48" s="797"/>
      <c r="X48" s="797"/>
      <c r="Y48" s="797"/>
      <c r="Z48" s="797"/>
      <c r="AA48" s="797"/>
      <c r="AB48" s="797"/>
      <c r="AC48" s="797"/>
      <c r="AD48" s="797"/>
      <c r="AE48" s="798"/>
      <c r="AF48" s="799"/>
      <c r="AG48" s="800"/>
      <c r="AH48" s="800"/>
      <c r="AI48" s="800"/>
      <c r="AJ48" s="801"/>
      <c r="AK48" s="847"/>
      <c r="AL48" s="843"/>
      <c r="AM48" s="843"/>
      <c r="AN48" s="843"/>
      <c r="AO48" s="843"/>
      <c r="AP48" s="843"/>
      <c r="AQ48" s="843"/>
      <c r="AR48" s="843"/>
      <c r="AS48" s="843"/>
      <c r="AT48" s="843"/>
      <c r="AU48" s="843"/>
      <c r="AV48" s="843"/>
      <c r="AW48" s="843"/>
      <c r="AX48" s="843"/>
      <c r="AY48" s="843"/>
      <c r="AZ48" s="844"/>
      <c r="BA48" s="844"/>
      <c r="BB48" s="844"/>
      <c r="BC48" s="844"/>
      <c r="BD48" s="844"/>
      <c r="BE48" s="845"/>
      <c r="BF48" s="845"/>
      <c r="BG48" s="845"/>
      <c r="BH48" s="845"/>
      <c r="BI48" s="846"/>
      <c r="BJ48" s="214"/>
      <c r="BK48" s="214"/>
      <c r="BL48" s="214"/>
      <c r="BM48" s="214"/>
      <c r="BN48" s="214"/>
      <c r="BO48" s="223"/>
      <c r="BP48" s="223"/>
      <c r="BQ48" s="220">
        <v>42</v>
      </c>
      <c r="BR48" s="221"/>
      <c r="BS48" s="786"/>
      <c r="BT48" s="787"/>
      <c r="BU48" s="787"/>
      <c r="BV48" s="787"/>
      <c r="BW48" s="787"/>
      <c r="BX48" s="787"/>
      <c r="BY48" s="787"/>
      <c r="BZ48" s="787"/>
      <c r="CA48" s="787"/>
      <c r="CB48" s="787"/>
      <c r="CC48" s="787"/>
      <c r="CD48" s="787"/>
      <c r="CE48" s="787"/>
      <c r="CF48" s="787"/>
      <c r="CG48" s="788"/>
      <c r="CH48" s="789"/>
      <c r="CI48" s="790"/>
      <c r="CJ48" s="790"/>
      <c r="CK48" s="790"/>
      <c r="CL48" s="791"/>
      <c r="CM48" s="789"/>
      <c r="CN48" s="790"/>
      <c r="CO48" s="790"/>
      <c r="CP48" s="790"/>
      <c r="CQ48" s="791"/>
      <c r="CR48" s="789"/>
      <c r="CS48" s="790"/>
      <c r="CT48" s="790"/>
      <c r="CU48" s="790"/>
      <c r="CV48" s="791"/>
      <c r="CW48" s="789"/>
      <c r="CX48" s="790"/>
      <c r="CY48" s="790"/>
      <c r="CZ48" s="790"/>
      <c r="DA48" s="791"/>
      <c r="DB48" s="789"/>
      <c r="DC48" s="790"/>
      <c r="DD48" s="790"/>
      <c r="DE48" s="790"/>
      <c r="DF48" s="791"/>
      <c r="DG48" s="789"/>
      <c r="DH48" s="790"/>
      <c r="DI48" s="790"/>
      <c r="DJ48" s="790"/>
      <c r="DK48" s="791"/>
      <c r="DL48" s="789"/>
      <c r="DM48" s="790"/>
      <c r="DN48" s="790"/>
      <c r="DO48" s="790"/>
      <c r="DP48" s="791"/>
      <c r="DQ48" s="789"/>
      <c r="DR48" s="790"/>
      <c r="DS48" s="790"/>
      <c r="DT48" s="790"/>
      <c r="DU48" s="791"/>
      <c r="DV48" s="786"/>
      <c r="DW48" s="787"/>
      <c r="DX48" s="787"/>
      <c r="DY48" s="787"/>
      <c r="DZ48" s="792"/>
      <c r="EA48" s="212"/>
    </row>
    <row r="49" spans="1:131" ht="26.25" customHeight="1" x14ac:dyDescent="0.2">
      <c r="A49" s="220">
        <v>22</v>
      </c>
      <c r="B49" s="793"/>
      <c r="C49" s="794"/>
      <c r="D49" s="794"/>
      <c r="E49" s="794"/>
      <c r="F49" s="794"/>
      <c r="G49" s="794"/>
      <c r="H49" s="794"/>
      <c r="I49" s="794"/>
      <c r="J49" s="794"/>
      <c r="K49" s="794"/>
      <c r="L49" s="794"/>
      <c r="M49" s="794"/>
      <c r="N49" s="794"/>
      <c r="O49" s="794"/>
      <c r="P49" s="795"/>
      <c r="Q49" s="796"/>
      <c r="R49" s="797"/>
      <c r="S49" s="797"/>
      <c r="T49" s="797"/>
      <c r="U49" s="797"/>
      <c r="V49" s="797"/>
      <c r="W49" s="797"/>
      <c r="X49" s="797"/>
      <c r="Y49" s="797"/>
      <c r="Z49" s="797"/>
      <c r="AA49" s="797"/>
      <c r="AB49" s="797"/>
      <c r="AC49" s="797"/>
      <c r="AD49" s="797"/>
      <c r="AE49" s="798"/>
      <c r="AF49" s="799"/>
      <c r="AG49" s="800"/>
      <c r="AH49" s="800"/>
      <c r="AI49" s="800"/>
      <c r="AJ49" s="801"/>
      <c r="AK49" s="847"/>
      <c r="AL49" s="843"/>
      <c r="AM49" s="843"/>
      <c r="AN49" s="843"/>
      <c r="AO49" s="843"/>
      <c r="AP49" s="843"/>
      <c r="AQ49" s="843"/>
      <c r="AR49" s="843"/>
      <c r="AS49" s="843"/>
      <c r="AT49" s="843"/>
      <c r="AU49" s="843"/>
      <c r="AV49" s="843"/>
      <c r="AW49" s="843"/>
      <c r="AX49" s="843"/>
      <c r="AY49" s="843"/>
      <c r="AZ49" s="844"/>
      <c r="BA49" s="844"/>
      <c r="BB49" s="844"/>
      <c r="BC49" s="844"/>
      <c r="BD49" s="844"/>
      <c r="BE49" s="845"/>
      <c r="BF49" s="845"/>
      <c r="BG49" s="845"/>
      <c r="BH49" s="845"/>
      <c r="BI49" s="846"/>
      <c r="BJ49" s="214"/>
      <c r="BK49" s="214"/>
      <c r="BL49" s="214"/>
      <c r="BM49" s="214"/>
      <c r="BN49" s="214"/>
      <c r="BO49" s="223"/>
      <c r="BP49" s="223"/>
      <c r="BQ49" s="220">
        <v>43</v>
      </c>
      <c r="BR49" s="221"/>
      <c r="BS49" s="786"/>
      <c r="BT49" s="787"/>
      <c r="BU49" s="787"/>
      <c r="BV49" s="787"/>
      <c r="BW49" s="787"/>
      <c r="BX49" s="787"/>
      <c r="BY49" s="787"/>
      <c r="BZ49" s="787"/>
      <c r="CA49" s="787"/>
      <c r="CB49" s="787"/>
      <c r="CC49" s="787"/>
      <c r="CD49" s="787"/>
      <c r="CE49" s="787"/>
      <c r="CF49" s="787"/>
      <c r="CG49" s="788"/>
      <c r="CH49" s="789"/>
      <c r="CI49" s="790"/>
      <c r="CJ49" s="790"/>
      <c r="CK49" s="790"/>
      <c r="CL49" s="791"/>
      <c r="CM49" s="789"/>
      <c r="CN49" s="790"/>
      <c r="CO49" s="790"/>
      <c r="CP49" s="790"/>
      <c r="CQ49" s="791"/>
      <c r="CR49" s="789"/>
      <c r="CS49" s="790"/>
      <c r="CT49" s="790"/>
      <c r="CU49" s="790"/>
      <c r="CV49" s="791"/>
      <c r="CW49" s="789"/>
      <c r="CX49" s="790"/>
      <c r="CY49" s="790"/>
      <c r="CZ49" s="790"/>
      <c r="DA49" s="791"/>
      <c r="DB49" s="789"/>
      <c r="DC49" s="790"/>
      <c r="DD49" s="790"/>
      <c r="DE49" s="790"/>
      <c r="DF49" s="791"/>
      <c r="DG49" s="789"/>
      <c r="DH49" s="790"/>
      <c r="DI49" s="790"/>
      <c r="DJ49" s="790"/>
      <c r="DK49" s="791"/>
      <c r="DL49" s="789"/>
      <c r="DM49" s="790"/>
      <c r="DN49" s="790"/>
      <c r="DO49" s="790"/>
      <c r="DP49" s="791"/>
      <c r="DQ49" s="789"/>
      <c r="DR49" s="790"/>
      <c r="DS49" s="790"/>
      <c r="DT49" s="790"/>
      <c r="DU49" s="791"/>
      <c r="DV49" s="786"/>
      <c r="DW49" s="787"/>
      <c r="DX49" s="787"/>
      <c r="DY49" s="787"/>
      <c r="DZ49" s="792"/>
      <c r="EA49" s="212"/>
    </row>
    <row r="50" spans="1:131" ht="26.25" customHeight="1" x14ac:dyDescent="0.2">
      <c r="A50" s="220">
        <v>23</v>
      </c>
      <c r="B50" s="793"/>
      <c r="C50" s="794"/>
      <c r="D50" s="794"/>
      <c r="E50" s="794"/>
      <c r="F50" s="794"/>
      <c r="G50" s="794"/>
      <c r="H50" s="794"/>
      <c r="I50" s="794"/>
      <c r="J50" s="794"/>
      <c r="K50" s="794"/>
      <c r="L50" s="794"/>
      <c r="M50" s="794"/>
      <c r="N50" s="794"/>
      <c r="O50" s="794"/>
      <c r="P50" s="795"/>
      <c r="Q50" s="848"/>
      <c r="R50" s="849"/>
      <c r="S50" s="849"/>
      <c r="T50" s="849"/>
      <c r="U50" s="849"/>
      <c r="V50" s="849"/>
      <c r="W50" s="849"/>
      <c r="X50" s="849"/>
      <c r="Y50" s="849"/>
      <c r="Z50" s="849"/>
      <c r="AA50" s="849"/>
      <c r="AB50" s="849"/>
      <c r="AC50" s="849"/>
      <c r="AD50" s="849"/>
      <c r="AE50" s="850"/>
      <c r="AF50" s="799"/>
      <c r="AG50" s="800"/>
      <c r="AH50" s="800"/>
      <c r="AI50" s="800"/>
      <c r="AJ50" s="801"/>
      <c r="AK50" s="852"/>
      <c r="AL50" s="849"/>
      <c r="AM50" s="849"/>
      <c r="AN50" s="849"/>
      <c r="AO50" s="849"/>
      <c r="AP50" s="849"/>
      <c r="AQ50" s="849"/>
      <c r="AR50" s="849"/>
      <c r="AS50" s="849"/>
      <c r="AT50" s="849"/>
      <c r="AU50" s="849"/>
      <c r="AV50" s="849"/>
      <c r="AW50" s="849"/>
      <c r="AX50" s="849"/>
      <c r="AY50" s="849"/>
      <c r="AZ50" s="851"/>
      <c r="BA50" s="851"/>
      <c r="BB50" s="851"/>
      <c r="BC50" s="851"/>
      <c r="BD50" s="851"/>
      <c r="BE50" s="845"/>
      <c r="BF50" s="845"/>
      <c r="BG50" s="845"/>
      <c r="BH50" s="845"/>
      <c r="BI50" s="846"/>
      <c r="BJ50" s="214"/>
      <c r="BK50" s="214"/>
      <c r="BL50" s="214"/>
      <c r="BM50" s="214"/>
      <c r="BN50" s="214"/>
      <c r="BO50" s="223"/>
      <c r="BP50" s="223"/>
      <c r="BQ50" s="220">
        <v>44</v>
      </c>
      <c r="BR50" s="221"/>
      <c r="BS50" s="786"/>
      <c r="BT50" s="787"/>
      <c r="BU50" s="787"/>
      <c r="BV50" s="787"/>
      <c r="BW50" s="787"/>
      <c r="BX50" s="787"/>
      <c r="BY50" s="787"/>
      <c r="BZ50" s="787"/>
      <c r="CA50" s="787"/>
      <c r="CB50" s="787"/>
      <c r="CC50" s="787"/>
      <c r="CD50" s="787"/>
      <c r="CE50" s="787"/>
      <c r="CF50" s="787"/>
      <c r="CG50" s="788"/>
      <c r="CH50" s="789"/>
      <c r="CI50" s="790"/>
      <c r="CJ50" s="790"/>
      <c r="CK50" s="790"/>
      <c r="CL50" s="791"/>
      <c r="CM50" s="789"/>
      <c r="CN50" s="790"/>
      <c r="CO50" s="790"/>
      <c r="CP50" s="790"/>
      <c r="CQ50" s="791"/>
      <c r="CR50" s="789"/>
      <c r="CS50" s="790"/>
      <c r="CT50" s="790"/>
      <c r="CU50" s="790"/>
      <c r="CV50" s="791"/>
      <c r="CW50" s="789"/>
      <c r="CX50" s="790"/>
      <c r="CY50" s="790"/>
      <c r="CZ50" s="790"/>
      <c r="DA50" s="791"/>
      <c r="DB50" s="789"/>
      <c r="DC50" s="790"/>
      <c r="DD50" s="790"/>
      <c r="DE50" s="790"/>
      <c r="DF50" s="791"/>
      <c r="DG50" s="789"/>
      <c r="DH50" s="790"/>
      <c r="DI50" s="790"/>
      <c r="DJ50" s="790"/>
      <c r="DK50" s="791"/>
      <c r="DL50" s="789"/>
      <c r="DM50" s="790"/>
      <c r="DN50" s="790"/>
      <c r="DO50" s="790"/>
      <c r="DP50" s="791"/>
      <c r="DQ50" s="789"/>
      <c r="DR50" s="790"/>
      <c r="DS50" s="790"/>
      <c r="DT50" s="790"/>
      <c r="DU50" s="791"/>
      <c r="DV50" s="786"/>
      <c r="DW50" s="787"/>
      <c r="DX50" s="787"/>
      <c r="DY50" s="787"/>
      <c r="DZ50" s="792"/>
      <c r="EA50" s="212"/>
    </row>
    <row r="51" spans="1:131" ht="26.25" customHeight="1" x14ac:dyDescent="0.2">
      <c r="A51" s="220">
        <v>24</v>
      </c>
      <c r="B51" s="793"/>
      <c r="C51" s="794"/>
      <c r="D51" s="794"/>
      <c r="E51" s="794"/>
      <c r="F51" s="794"/>
      <c r="G51" s="794"/>
      <c r="H51" s="794"/>
      <c r="I51" s="794"/>
      <c r="J51" s="794"/>
      <c r="K51" s="794"/>
      <c r="L51" s="794"/>
      <c r="M51" s="794"/>
      <c r="N51" s="794"/>
      <c r="O51" s="794"/>
      <c r="P51" s="795"/>
      <c r="Q51" s="848"/>
      <c r="R51" s="849"/>
      <c r="S51" s="849"/>
      <c r="T51" s="849"/>
      <c r="U51" s="849"/>
      <c r="V51" s="849"/>
      <c r="W51" s="849"/>
      <c r="X51" s="849"/>
      <c r="Y51" s="849"/>
      <c r="Z51" s="849"/>
      <c r="AA51" s="849"/>
      <c r="AB51" s="849"/>
      <c r="AC51" s="849"/>
      <c r="AD51" s="849"/>
      <c r="AE51" s="850"/>
      <c r="AF51" s="799"/>
      <c r="AG51" s="800"/>
      <c r="AH51" s="800"/>
      <c r="AI51" s="800"/>
      <c r="AJ51" s="801"/>
      <c r="AK51" s="852"/>
      <c r="AL51" s="849"/>
      <c r="AM51" s="849"/>
      <c r="AN51" s="849"/>
      <c r="AO51" s="849"/>
      <c r="AP51" s="849"/>
      <c r="AQ51" s="849"/>
      <c r="AR51" s="849"/>
      <c r="AS51" s="849"/>
      <c r="AT51" s="849"/>
      <c r="AU51" s="849"/>
      <c r="AV51" s="849"/>
      <c r="AW51" s="849"/>
      <c r="AX51" s="849"/>
      <c r="AY51" s="849"/>
      <c r="AZ51" s="851"/>
      <c r="BA51" s="851"/>
      <c r="BB51" s="851"/>
      <c r="BC51" s="851"/>
      <c r="BD51" s="851"/>
      <c r="BE51" s="845"/>
      <c r="BF51" s="845"/>
      <c r="BG51" s="845"/>
      <c r="BH51" s="845"/>
      <c r="BI51" s="846"/>
      <c r="BJ51" s="214"/>
      <c r="BK51" s="214"/>
      <c r="BL51" s="214"/>
      <c r="BM51" s="214"/>
      <c r="BN51" s="214"/>
      <c r="BO51" s="223"/>
      <c r="BP51" s="223"/>
      <c r="BQ51" s="220">
        <v>45</v>
      </c>
      <c r="BR51" s="221"/>
      <c r="BS51" s="786"/>
      <c r="BT51" s="787"/>
      <c r="BU51" s="787"/>
      <c r="BV51" s="787"/>
      <c r="BW51" s="787"/>
      <c r="BX51" s="787"/>
      <c r="BY51" s="787"/>
      <c r="BZ51" s="787"/>
      <c r="CA51" s="787"/>
      <c r="CB51" s="787"/>
      <c r="CC51" s="787"/>
      <c r="CD51" s="787"/>
      <c r="CE51" s="787"/>
      <c r="CF51" s="787"/>
      <c r="CG51" s="788"/>
      <c r="CH51" s="789"/>
      <c r="CI51" s="790"/>
      <c r="CJ51" s="790"/>
      <c r="CK51" s="790"/>
      <c r="CL51" s="791"/>
      <c r="CM51" s="789"/>
      <c r="CN51" s="790"/>
      <c r="CO51" s="790"/>
      <c r="CP51" s="790"/>
      <c r="CQ51" s="791"/>
      <c r="CR51" s="789"/>
      <c r="CS51" s="790"/>
      <c r="CT51" s="790"/>
      <c r="CU51" s="790"/>
      <c r="CV51" s="791"/>
      <c r="CW51" s="789"/>
      <c r="CX51" s="790"/>
      <c r="CY51" s="790"/>
      <c r="CZ51" s="790"/>
      <c r="DA51" s="791"/>
      <c r="DB51" s="789"/>
      <c r="DC51" s="790"/>
      <c r="DD51" s="790"/>
      <c r="DE51" s="790"/>
      <c r="DF51" s="791"/>
      <c r="DG51" s="789"/>
      <c r="DH51" s="790"/>
      <c r="DI51" s="790"/>
      <c r="DJ51" s="790"/>
      <c r="DK51" s="791"/>
      <c r="DL51" s="789"/>
      <c r="DM51" s="790"/>
      <c r="DN51" s="790"/>
      <c r="DO51" s="790"/>
      <c r="DP51" s="791"/>
      <c r="DQ51" s="789"/>
      <c r="DR51" s="790"/>
      <c r="DS51" s="790"/>
      <c r="DT51" s="790"/>
      <c r="DU51" s="791"/>
      <c r="DV51" s="786"/>
      <c r="DW51" s="787"/>
      <c r="DX51" s="787"/>
      <c r="DY51" s="787"/>
      <c r="DZ51" s="792"/>
      <c r="EA51" s="212"/>
    </row>
    <row r="52" spans="1:131" ht="26.25" customHeight="1" x14ac:dyDescent="0.2">
      <c r="A52" s="220">
        <v>25</v>
      </c>
      <c r="B52" s="793"/>
      <c r="C52" s="794"/>
      <c r="D52" s="794"/>
      <c r="E52" s="794"/>
      <c r="F52" s="794"/>
      <c r="G52" s="794"/>
      <c r="H52" s="794"/>
      <c r="I52" s="794"/>
      <c r="J52" s="794"/>
      <c r="K52" s="794"/>
      <c r="L52" s="794"/>
      <c r="M52" s="794"/>
      <c r="N52" s="794"/>
      <c r="O52" s="794"/>
      <c r="P52" s="795"/>
      <c r="Q52" s="848"/>
      <c r="R52" s="849"/>
      <c r="S52" s="849"/>
      <c r="T52" s="849"/>
      <c r="U52" s="849"/>
      <c r="V52" s="849"/>
      <c r="W52" s="849"/>
      <c r="X52" s="849"/>
      <c r="Y52" s="849"/>
      <c r="Z52" s="849"/>
      <c r="AA52" s="849"/>
      <c r="AB52" s="849"/>
      <c r="AC52" s="849"/>
      <c r="AD52" s="849"/>
      <c r="AE52" s="850"/>
      <c r="AF52" s="799"/>
      <c r="AG52" s="800"/>
      <c r="AH52" s="800"/>
      <c r="AI52" s="800"/>
      <c r="AJ52" s="801"/>
      <c r="AK52" s="852"/>
      <c r="AL52" s="849"/>
      <c r="AM52" s="849"/>
      <c r="AN52" s="849"/>
      <c r="AO52" s="849"/>
      <c r="AP52" s="849"/>
      <c r="AQ52" s="849"/>
      <c r="AR52" s="849"/>
      <c r="AS52" s="849"/>
      <c r="AT52" s="849"/>
      <c r="AU52" s="849"/>
      <c r="AV52" s="849"/>
      <c r="AW52" s="849"/>
      <c r="AX52" s="849"/>
      <c r="AY52" s="849"/>
      <c r="AZ52" s="851"/>
      <c r="BA52" s="851"/>
      <c r="BB52" s="851"/>
      <c r="BC52" s="851"/>
      <c r="BD52" s="851"/>
      <c r="BE52" s="845"/>
      <c r="BF52" s="845"/>
      <c r="BG52" s="845"/>
      <c r="BH52" s="845"/>
      <c r="BI52" s="846"/>
      <c r="BJ52" s="214"/>
      <c r="BK52" s="214"/>
      <c r="BL52" s="214"/>
      <c r="BM52" s="214"/>
      <c r="BN52" s="214"/>
      <c r="BO52" s="223"/>
      <c r="BP52" s="223"/>
      <c r="BQ52" s="220">
        <v>46</v>
      </c>
      <c r="BR52" s="221"/>
      <c r="BS52" s="786"/>
      <c r="BT52" s="787"/>
      <c r="BU52" s="787"/>
      <c r="BV52" s="787"/>
      <c r="BW52" s="787"/>
      <c r="BX52" s="787"/>
      <c r="BY52" s="787"/>
      <c r="BZ52" s="787"/>
      <c r="CA52" s="787"/>
      <c r="CB52" s="787"/>
      <c r="CC52" s="787"/>
      <c r="CD52" s="787"/>
      <c r="CE52" s="787"/>
      <c r="CF52" s="787"/>
      <c r="CG52" s="788"/>
      <c r="CH52" s="789"/>
      <c r="CI52" s="790"/>
      <c r="CJ52" s="790"/>
      <c r="CK52" s="790"/>
      <c r="CL52" s="791"/>
      <c r="CM52" s="789"/>
      <c r="CN52" s="790"/>
      <c r="CO52" s="790"/>
      <c r="CP52" s="790"/>
      <c r="CQ52" s="791"/>
      <c r="CR52" s="789"/>
      <c r="CS52" s="790"/>
      <c r="CT52" s="790"/>
      <c r="CU52" s="790"/>
      <c r="CV52" s="791"/>
      <c r="CW52" s="789"/>
      <c r="CX52" s="790"/>
      <c r="CY52" s="790"/>
      <c r="CZ52" s="790"/>
      <c r="DA52" s="791"/>
      <c r="DB52" s="789"/>
      <c r="DC52" s="790"/>
      <c r="DD52" s="790"/>
      <c r="DE52" s="790"/>
      <c r="DF52" s="791"/>
      <c r="DG52" s="789"/>
      <c r="DH52" s="790"/>
      <c r="DI52" s="790"/>
      <c r="DJ52" s="790"/>
      <c r="DK52" s="791"/>
      <c r="DL52" s="789"/>
      <c r="DM52" s="790"/>
      <c r="DN52" s="790"/>
      <c r="DO52" s="790"/>
      <c r="DP52" s="791"/>
      <c r="DQ52" s="789"/>
      <c r="DR52" s="790"/>
      <c r="DS52" s="790"/>
      <c r="DT52" s="790"/>
      <c r="DU52" s="791"/>
      <c r="DV52" s="786"/>
      <c r="DW52" s="787"/>
      <c r="DX52" s="787"/>
      <c r="DY52" s="787"/>
      <c r="DZ52" s="792"/>
      <c r="EA52" s="212"/>
    </row>
    <row r="53" spans="1:131" ht="26.25" customHeight="1" x14ac:dyDescent="0.2">
      <c r="A53" s="220">
        <v>26</v>
      </c>
      <c r="B53" s="793"/>
      <c r="C53" s="794"/>
      <c r="D53" s="794"/>
      <c r="E53" s="794"/>
      <c r="F53" s="794"/>
      <c r="G53" s="794"/>
      <c r="H53" s="794"/>
      <c r="I53" s="794"/>
      <c r="J53" s="794"/>
      <c r="K53" s="794"/>
      <c r="L53" s="794"/>
      <c r="M53" s="794"/>
      <c r="N53" s="794"/>
      <c r="O53" s="794"/>
      <c r="P53" s="795"/>
      <c r="Q53" s="848"/>
      <c r="R53" s="849"/>
      <c r="S53" s="849"/>
      <c r="T53" s="849"/>
      <c r="U53" s="849"/>
      <c r="V53" s="849"/>
      <c r="W53" s="849"/>
      <c r="X53" s="849"/>
      <c r="Y53" s="849"/>
      <c r="Z53" s="849"/>
      <c r="AA53" s="849"/>
      <c r="AB53" s="849"/>
      <c r="AC53" s="849"/>
      <c r="AD53" s="849"/>
      <c r="AE53" s="850"/>
      <c r="AF53" s="799"/>
      <c r="AG53" s="800"/>
      <c r="AH53" s="800"/>
      <c r="AI53" s="800"/>
      <c r="AJ53" s="801"/>
      <c r="AK53" s="852"/>
      <c r="AL53" s="849"/>
      <c r="AM53" s="849"/>
      <c r="AN53" s="849"/>
      <c r="AO53" s="849"/>
      <c r="AP53" s="849"/>
      <c r="AQ53" s="849"/>
      <c r="AR53" s="849"/>
      <c r="AS53" s="849"/>
      <c r="AT53" s="849"/>
      <c r="AU53" s="849"/>
      <c r="AV53" s="849"/>
      <c r="AW53" s="849"/>
      <c r="AX53" s="849"/>
      <c r="AY53" s="849"/>
      <c r="AZ53" s="851"/>
      <c r="BA53" s="851"/>
      <c r="BB53" s="851"/>
      <c r="BC53" s="851"/>
      <c r="BD53" s="851"/>
      <c r="BE53" s="845"/>
      <c r="BF53" s="845"/>
      <c r="BG53" s="845"/>
      <c r="BH53" s="845"/>
      <c r="BI53" s="846"/>
      <c r="BJ53" s="214"/>
      <c r="BK53" s="214"/>
      <c r="BL53" s="214"/>
      <c r="BM53" s="214"/>
      <c r="BN53" s="214"/>
      <c r="BO53" s="223"/>
      <c r="BP53" s="223"/>
      <c r="BQ53" s="220">
        <v>47</v>
      </c>
      <c r="BR53" s="221"/>
      <c r="BS53" s="786"/>
      <c r="BT53" s="787"/>
      <c r="BU53" s="787"/>
      <c r="BV53" s="787"/>
      <c r="BW53" s="787"/>
      <c r="BX53" s="787"/>
      <c r="BY53" s="787"/>
      <c r="BZ53" s="787"/>
      <c r="CA53" s="787"/>
      <c r="CB53" s="787"/>
      <c r="CC53" s="787"/>
      <c r="CD53" s="787"/>
      <c r="CE53" s="787"/>
      <c r="CF53" s="787"/>
      <c r="CG53" s="788"/>
      <c r="CH53" s="789"/>
      <c r="CI53" s="790"/>
      <c r="CJ53" s="790"/>
      <c r="CK53" s="790"/>
      <c r="CL53" s="791"/>
      <c r="CM53" s="789"/>
      <c r="CN53" s="790"/>
      <c r="CO53" s="790"/>
      <c r="CP53" s="790"/>
      <c r="CQ53" s="791"/>
      <c r="CR53" s="789"/>
      <c r="CS53" s="790"/>
      <c r="CT53" s="790"/>
      <c r="CU53" s="790"/>
      <c r="CV53" s="791"/>
      <c r="CW53" s="789"/>
      <c r="CX53" s="790"/>
      <c r="CY53" s="790"/>
      <c r="CZ53" s="790"/>
      <c r="DA53" s="791"/>
      <c r="DB53" s="789"/>
      <c r="DC53" s="790"/>
      <c r="DD53" s="790"/>
      <c r="DE53" s="790"/>
      <c r="DF53" s="791"/>
      <c r="DG53" s="789"/>
      <c r="DH53" s="790"/>
      <c r="DI53" s="790"/>
      <c r="DJ53" s="790"/>
      <c r="DK53" s="791"/>
      <c r="DL53" s="789"/>
      <c r="DM53" s="790"/>
      <c r="DN53" s="790"/>
      <c r="DO53" s="790"/>
      <c r="DP53" s="791"/>
      <c r="DQ53" s="789"/>
      <c r="DR53" s="790"/>
      <c r="DS53" s="790"/>
      <c r="DT53" s="790"/>
      <c r="DU53" s="791"/>
      <c r="DV53" s="786"/>
      <c r="DW53" s="787"/>
      <c r="DX53" s="787"/>
      <c r="DY53" s="787"/>
      <c r="DZ53" s="792"/>
      <c r="EA53" s="212"/>
    </row>
    <row r="54" spans="1:131" ht="26.25" customHeight="1" x14ac:dyDescent="0.2">
      <c r="A54" s="220">
        <v>27</v>
      </c>
      <c r="B54" s="793"/>
      <c r="C54" s="794"/>
      <c r="D54" s="794"/>
      <c r="E54" s="794"/>
      <c r="F54" s="794"/>
      <c r="G54" s="794"/>
      <c r="H54" s="794"/>
      <c r="I54" s="794"/>
      <c r="J54" s="794"/>
      <c r="K54" s="794"/>
      <c r="L54" s="794"/>
      <c r="M54" s="794"/>
      <c r="N54" s="794"/>
      <c r="O54" s="794"/>
      <c r="P54" s="795"/>
      <c r="Q54" s="848"/>
      <c r="R54" s="849"/>
      <c r="S54" s="849"/>
      <c r="T54" s="849"/>
      <c r="U54" s="849"/>
      <c r="V54" s="849"/>
      <c r="W54" s="849"/>
      <c r="X54" s="849"/>
      <c r="Y54" s="849"/>
      <c r="Z54" s="849"/>
      <c r="AA54" s="849"/>
      <c r="AB54" s="849"/>
      <c r="AC54" s="849"/>
      <c r="AD54" s="849"/>
      <c r="AE54" s="850"/>
      <c r="AF54" s="799"/>
      <c r="AG54" s="800"/>
      <c r="AH54" s="800"/>
      <c r="AI54" s="800"/>
      <c r="AJ54" s="801"/>
      <c r="AK54" s="852"/>
      <c r="AL54" s="849"/>
      <c r="AM54" s="849"/>
      <c r="AN54" s="849"/>
      <c r="AO54" s="849"/>
      <c r="AP54" s="849"/>
      <c r="AQ54" s="849"/>
      <c r="AR54" s="849"/>
      <c r="AS54" s="849"/>
      <c r="AT54" s="849"/>
      <c r="AU54" s="849"/>
      <c r="AV54" s="849"/>
      <c r="AW54" s="849"/>
      <c r="AX54" s="849"/>
      <c r="AY54" s="849"/>
      <c r="AZ54" s="851"/>
      <c r="BA54" s="851"/>
      <c r="BB54" s="851"/>
      <c r="BC54" s="851"/>
      <c r="BD54" s="851"/>
      <c r="BE54" s="845"/>
      <c r="BF54" s="845"/>
      <c r="BG54" s="845"/>
      <c r="BH54" s="845"/>
      <c r="BI54" s="846"/>
      <c r="BJ54" s="214"/>
      <c r="BK54" s="214"/>
      <c r="BL54" s="214"/>
      <c r="BM54" s="214"/>
      <c r="BN54" s="214"/>
      <c r="BO54" s="223"/>
      <c r="BP54" s="223"/>
      <c r="BQ54" s="220">
        <v>48</v>
      </c>
      <c r="BR54" s="221"/>
      <c r="BS54" s="786"/>
      <c r="BT54" s="787"/>
      <c r="BU54" s="787"/>
      <c r="BV54" s="787"/>
      <c r="BW54" s="787"/>
      <c r="BX54" s="787"/>
      <c r="BY54" s="787"/>
      <c r="BZ54" s="787"/>
      <c r="CA54" s="787"/>
      <c r="CB54" s="787"/>
      <c r="CC54" s="787"/>
      <c r="CD54" s="787"/>
      <c r="CE54" s="787"/>
      <c r="CF54" s="787"/>
      <c r="CG54" s="788"/>
      <c r="CH54" s="789"/>
      <c r="CI54" s="790"/>
      <c r="CJ54" s="790"/>
      <c r="CK54" s="790"/>
      <c r="CL54" s="791"/>
      <c r="CM54" s="789"/>
      <c r="CN54" s="790"/>
      <c r="CO54" s="790"/>
      <c r="CP54" s="790"/>
      <c r="CQ54" s="791"/>
      <c r="CR54" s="789"/>
      <c r="CS54" s="790"/>
      <c r="CT54" s="790"/>
      <c r="CU54" s="790"/>
      <c r="CV54" s="791"/>
      <c r="CW54" s="789"/>
      <c r="CX54" s="790"/>
      <c r="CY54" s="790"/>
      <c r="CZ54" s="790"/>
      <c r="DA54" s="791"/>
      <c r="DB54" s="789"/>
      <c r="DC54" s="790"/>
      <c r="DD54" s="790"/>
      <c r="DE54" s="790"/>
      <c r="DF54" s="791"/>
      <c r="DG54" s="789"/>
      <c r="DH54" s="790"/>
      <c r="DI54" s="790"/>
      <c r="DJ54" s="790"/>
      <c r="DK54" s="791"/>
      <c r="DL54" s="789"/>
      <c r="DM54" s="790"/>
      <c r="DN54" s="790"/>
      <c r="DO54" s="790"/>
      <c r="DP54" s="791"/>
      <c r="DQ54" s="789"/>
      <c r="DR54" s="790"/>
      <c r="DS54" s="790"/>
      <c r="DT54" s="790"/>
      <c r="DU54" s="791"/>
      <c r="DV54" s="786"/>
      <c r="DW54" s="787"/>
      <c r="DX54" s="787"/>
      <c r="DY54" s="787"/>
      <c r="DZ54" s="792"/>
      <c r="EA54" s="212"/>
    </row>
    <row r="55" spans="1:131" ht="26.25" customHeight="1" x14ac:dyDescent="0.2">
      <c r="A55" s="220">
        <v>28</v>
      </c>
      <c r="B55" s="793"/>
      <c r="C55" s="794"/>
      <c r="D55" s="794"/>
      <c r="E55" s="794"/>
      <c r="F55" s="794"/>
      <c r="G55" s="794"/>
      <c r="H55" s="794"/>
      <c r="I55" s="794"/>
      <c r="J55" s="794"/>
      <c r="K55" s="794"/>
      <c r="L55" s="794"/>
      <c r="M55" s="794"/>
      <c r="N55" s="794"/>
      <c r="O55" s="794"/>
      <c r="P55" s="795"/>
      <c r="Q55" s="848"/>
      <c r="R55" s="849"/>
      <c r="S55" s="849"/>
      <c r="T55" s="849"/>
      <c r="U55" s="849"/>
      <c r="V55" s="849"/>
      <c r="W55" s="849"/>
      <c r="X55" s="849"/>
      <c r="Y55" s="849"/>
      <c r="Z55" s="849"/>
      <c r="AA55" s="849"/>
      <c r="AB55" s="849"/>
      <c r="AC55" s="849"/>
      <c r="AD55" s="849"/>
      <c r="AE55" s="850"/>
      <c r="AF55" s="799"/>
      <c r="AG55" s="800"/>
      <c r="AH55" s="800"/>
      <c r="AI55" s="800"/>
      <c r="AJ55" s="801"/>
      <c r="AK55" s="852"/>
      <c r="AL55" s="849"/>
      <c r="AM55" s="849"/>
      <c r="AN55" s="849"/>
      <c r="AO55" s="849"/>
      <c r="AP55" s="849"/>
      <c r="AQ55" s="849"/>
      <c r="AR55" s="849"/>
      <c r="AS55" s="849"/>
      <c r="AT55" s="849"/>
      <c r="AU55" s="849"/>
      <c r="AV55" s="849"/>
      <c r="AW55" s="849"/>
      <c r="AX55" s="849"/>
      <c r="AY55" s="849"/>
      <c r="AZ55" s="851"/>
      <c r="BA55" s="851"/>
      <c r="BB55" s="851"/>
      <c r="BC55" s="851"/>
      <c r="BD55" s="851"/>
      <c r="BE55" s="845"/>
      <c r="BF55" s="845"/>
      <c r="BG55" s="845"/>
      <c r="BH55" s="845"/>
      <c r="BI55" s="846"/>
      <c r="BJ55" s="214"/>
      <c r="BK55" s="214"/>
      <c r="BL55" s="214"/>
      <c r="BM55" s="214"/>
      <c r="BN55" s="214"/>
      <c r="BO55" s="223"/>
      <c r="BP55" s="223"/>
      <c r="BQ55" s="220">
        <v>49</v>
      </c>
      <c r="BR55" s="221"/>
      <c r="BS55" s="786"/>
      <c r="BT55" s="787"/>
      <c r="BU55" s="787"/>
      <c r="BV55" s="787"/>
      <c r="BW55" s="787"/>
      <c r="BX55" s="787"/>
      <c r="BY55" s="787"/>
      <c r="BZ55" s="787"/>
      <c r="CA55" s="787"/>
      <c r="CB55" s="787"/>
      <c r="CC55" s="787"/>
      <c r="CD55" s="787"/>
      <c r="CE55" s="787"/>
      <c r="CF55" s="787"/>
      <c r="CG55" s="788"/>
      <c r="CH55" s="789"/>
      <c r="CI55" s="790"/>
      <c r="CJ55" s="790"/>
      <c r="CK55" s="790"/>
      <c r="CL55" s="791"/>
      <c r="CM55" s="789"/>
      <c r="CN55" s="790"/>
      <c r="CO55" s="790"/>
      <c r="CP55" s="790"/>
      <c r="CQ55" s="791"/>
      <c r="CR55" s="789"/>
      <c r="CS55" s="790"/>
      <c r="CT55" s="790"/>
      <c r="CU55" s="790"/>
      <c r="CV55" s="791"/>
      <c r="CW55" s="789"/>
      <c r="CX55" s="790"/>
      <c r="CY55" s="790"/>
      <c r="CZ55" s="790"/>
      <c r="DA55" s="791"/>
      <c r="DB55" s="789"/>
      <c r="DC55" s="790"/>
      <c r="DD55" s="790"/>
      <c r="DE55" s="790"/>
      <c r="DF55" s="791"/>
      <c r="DG55" s="789"/>
      <c r="DH55" s="790"/>
      <c r="DI55" s="790"/>
      <c r="DJ55" s="790"/>
      <c r="DK55" s="791"/>
      <c r="DL55" s="789"/>
      <c r="DM55" s="790"/>
      <c r="DN55" s="790"/>
      <c r="DO55" s="790"/>
      <c r="DP55" s="791"/>
      <c r="DQ55" s="789"/>
      <c r="DR55" s="790"/>
      <c r="DS55" s="790"/>
      <c r="DT55" s="790"/>
      <c r="DU55" s="791"/>
      <c r="DV55" s="786"/>
      <c r="DW55" s="787"/>
      <c r="DX55" s="787"/>
      <c r="DY55" s="787"/>
      <c r="DZ55" s="792"/>
      <c r="EA55" s="212"/>
    </row>
    <row r="56" spans="1:131" ht="26.25" customHeight="1" x14ac:dyDescent="0.2">
      <c r="A56" s="220">
        <v>29</v>
      </c>
      <c r="B56" s="793"/>
      <c r="C56" s="794"/>
      <c r="D56" s="794"/>
      <c r="E56" s="794"/>
      <c r="F56" s="794"/>
      <c r="G56" s="794"/>
      <c r="H56" s="794"/>
      <c r="I56" s="794"/>
      <c r="J56" s="794"/>
      <c r="K56" s="794"/>
      <c r="L56" s="794"/>
      <c r="M56" s="794"/>
      <c r="N56" s="794"/>
      <c r="O56" s="794"/>
      <c r="P56" s="795"/>
      <c r="Q56" s="848"/>
      <c r="R56" s="849"/>
      <c r="S56" s="849"/>
      <c r="T56" s="849"/>
      <c r="U56" s="849"/>
      <c r="V56" s="849"/>
      <c r="W56" s="849"/>
      <c r="X56" s="849"/>
      <c r="Y56" s="849"/>
      <c r="Z56" s="849"/>
      <c r="AA56" s="849"/>
      <c r="AB56" s="849"/>
      <c r="AC56" s="849"/>
      <c r="AD56" s="849"/>
      <c r="AE56" s="850"/>
      <c r="AF56" s="799"/>
      <c r="AG56" s="800"/>
      <c r="AH56" s="800"/>
      <c r="AI56" s="800"/>
      <c r="AJ56" s="801"/>
      <c r="AK56" s="852"/>
      <c r="AL56" s="849"/>
      <c r="AM56" s="849"/>
      <c r="AN56" s="849"/>
      <c r="AO56" s="849"/>
      <c r="AP56" s="849"/>
      <c r="AQ56" s="849"/>
      <c r="AR56" s="849"/>
      <c r="AS56" s="849"/>
      <c r="AT56" s="849"/>
      <c r="AU56" s="849"/>
      <c r="AV56" s="849"/>
      <c r="AW56" s="849"/>
      <c r="AX56" s="849"/>
      <c r="AY56" s="849"/>
      <c r="AZ56" s="851"/>
      <c r="BA56" s="851"/>
      <c r="BB56" s="851"/>
      <c r="BC56" s="851"/>
      <c r="BD56" s="851"/>
      <c r="BE56" s="845"/>
      <c r="BF56" s="845"/>
      <c r="BG56" s="845"/>
      <c r="BH56" s="845"/>
      <c r="BI56" s="846"/>
      <c r="BJ56" s="214"/>
      <c r="BK56" s="214"/>
      <c r="BL56" s="214"/>
      <c r="BM56" s="214"/>
      <c r="BN56" s="214"/>
      <c r="BO56" s="223"/>
      <c r="BP56" s="223"/>
      <c r="BQ56" s="220">
        <v>50</v>
      </c>
      <c r="BR56" s="221"/>
      <c r="BS56" s="786"/>
      <c r="BT56" s="787"/>
      <c r="BU56" s="787"/>
      <c r="BV56" s="787"/>
      <c r="BW56" s="787"/>
      <c r="BX56" s="787"/>
      <c r="BY56" s="787"/>
      <c r="BZ56" s="787"/>
      <c r="CA56" s="787"/>
      <c r="CB56" s="787"/>
      <c r="CC56" s="787"/>
      <c r="CD56" s="787"/>
      <c r="CE56" s="787"/>
      <c r="CF56" s="787"/>
      <c r="CG56" s="788"/>
      <c r="CH56" s="789"/>
      <c r="CI56" s="790"/>
      <c r="CJ56" s="790"/>
      <c r="CK56" s="790"/>
      <c r="CL56" s="791"/>
      <c r="CM56" s="789"/>
      <c r="CN56" s="790"/>
      <c r="CO56" s="790"/>
      <c r="CP56" s="790"/>
      <c r="CQ56" s="791"/>
      <c r="CR56" s="789"/>
      <c r="CS56" s="790"/>
      <c r="CT56" s="790"/>
      <c r="CU56" s="790"/>
      <c r="CV56" s="791"/>
      <c r="CW56" s="789"/>
      <c r="CX56" s="790"/>
      <c r="CY56" s="790"/>
      <c r="CZ56" s="790"/>
      <c r="DA56" s="791"/>
      <c r="DB56" s="789"/>
      <c r="DC56" s="790"/>
      <c r="DD56" s="790"/>
      <c r="DE56" s="790"/>
      <c r="DF56" s="791"/>
      <c r="DG56" s="789"/>
      <c r="DH56" s="790"/>
      <c r="DI56" s="790"/>
      <c r="DJ56" s="790"/>
      <c r="DK56" s="791"/>
      <c r="DL56" s="789"/>
      <c r="DM56" s="790"/>
      <c r="DN56" s="790"/>
      <c r="DO56" s="790"/>
      <c r="DP56" s="791"/>
      <c r="DQ56" s="789"/>
      <c r="DR56" s="790"/>
      <c r="DS56" s="790"/>
      <c r="DT56" s="790"/>
      <c r="DU56" s="791"/>
      <c r="DV56" s="786"/>
      <c r="DW56" s="787"/>
      <c r="DX56" s="787"/>
      <c r="DY56" s="787"/>
      <c r="DZ56" s="792"/>
      <c r="EA56" s="212"/>
    </row>
    <row r="57" spans="1:131" ht="26.25" customHeight="1" x14ac:dyDescent="0.2">
      <c r="A57" s="220">
        <v>30</v>
      </c>
      <c r="B57" s="793"/>
      <c r="C57" s="794"/>
      <c r="D57" s="794"/>
      <c r="E57" s="794"/>
      <c r="F57" s="794"/>
      <c r="G57" s="794"/>
      <c r="H57" s="794"/>
      <c r="I57" s="794"/>
      <c r="J57" s="794"/>
      <c r="K57" s="794"/>
      <c r="L57" s="794"/>
      <c r="M57" s="794"/>
      <c r="N57" s="794"/>
      <c r="O57" s="794"/>
      <c r="P57" s="795"/>
      <c r="Q57" s="848"/>
      <c r="R57" s="849"/>
      <c r="S57" s="849"/>
      <c r="T57" s="849"/>
      <c r="U57" s="849"/>
      <c r="V57" s="849"/>
      <c r="W57" s="849"/>
      <c r="X57" s="849"/>
      <c r="Y57" s="849"/>
      <c r="Z57" s="849"/>
      <c r="AA57" s="849"/>
      <c r="AB57" s="849"/>
      <c r="AC57" s="849"/>
      <c r="AD57" s="849"/>
      <c r="AE57" s="850"/>
      <c r="AF57" s="799"/>
      <c r="AG57" s="800"/>
      <c r="AH57" s="800"/>
      <c r="AI57" s="800"/>
      <c r="AJ57" s="801"/>
      <c r="AK57" s="852"/>
      <c r="AL57" s="849"/>
      <c r="AM57" s="849"/>
      <c r="AN57" s="849"/>
      <c r="AO57" s="849"/>
      <c r="AP57" s="849"/>
      <c r="AQ57" s="849"/>
      <c r="AR57" s="849"/>
      <c r="AS57" s="849"/>
      <c r="AT57" s="849"/>
      <c r="AU57" s="849"/>
      <c r="AV57" s="849"/>
      <c r="AW57" s="849"/>
      <c r="AX57" s="849"/>
      <c r="AY57" s="849"/>
      <c r="AZ57" s="851"/>
      <c r="BA57" s="851"/>
      <c r="BB57" s="851"/>
      <c r="BC57" s="851"/>
      <c r="BD57" s="851"/>
      <c r="BE57" s="845"/>
      <c r="BF57" s="845"/>
      <c r="BG57" s="845"/>
      <c r="BH57" s="845"/>
      <c r="BI57" s="846"/>
      <c r="BJ57" s="214"/>
      <c r="BK57" s="214"/>
      <c r="BL57" s="214"/>
      <c r="BM57" s="214"/>
      <c r="BN57" s="214"/>
      <c r="BO57" s="223"/>
      <c r="BP57" s="223"/>
      <c r="BQ57" s="220">
        <v>51</v>
      </c>
      <c r="BR57" s="221"/>
      <c r="BS57" s="786"/>
      <c r="BT57" s="787"/>
      <c r="BU57" s="787"/>
      <c r="BV57" s="787"/>
      <c r="BW57" s="787"/>
      <c r="BX57" s="787"/>
      <c r="BY57" s="787"/>
      <c r="BZ57" s="787"/>
      <c r="CA57" s="787"/>
      <c r="CB57" s="787"/>
      <c r="CC57" s="787"/>
      <c r="CD57" s="787"/>
      <c r="CE57" s="787"/>
      <c r="CF57" s="787"/>
      <c r="CG57" s="788"/>
      <c r="CH57" s="789"/>
      <c r="CI57" s="790"/>
      <c r="CJ57" s="790"/>
      <c r="CK57" s="790"/>
      <c r="CL57" s="791"/>
      <c r="CM57" s="789"/>
      <c r="CN57" s="790"/>
      <c r="CO57" s="790"/>
      <c r="CP57" s="790"/>
      <c r="CQ57" s="791"/>
      <c r="CR57" s="789"/>
      <c r="CS57" s="790"/>
      <c r="CT57" s="790"/>
      <c r="CU57" s="790"/>
      <c r="CV57" s="791"/>
      <c r="CW57" s="789"/>
      <c r="CX57" s="790"/>
      <c r="CY57" s="790"/>
      <c r="CZ57" s="790"/>
      <c r="DA57" s="791"/>
      <c r="DB57" s="789"/>
      <c r="DC57" s="790"/>
      <c r="DD57" s="790"/>
      <c r="DE57" s="790"/>
      <c r="DF57" s="791"/>
      <c r="DG57" s="789"/>
      <c r="DH57" s="790"/>
      <c r="DI57" s="790"/>
      <c r="DJ57" s="790"/>
      <c r="DK57" s="791"/>
      <c r="DL57" s="789"/>
      <c r="DM57" s="790"/>
      <c r="DN57" s="790"/>
      <c r="DO57" s="790"/>
      <c r="DP57" s="791"/>
      <c r="DQ57" s="789"/>
      <c r="DR57" s="790"/>
      <c r="DS57" s="790"/>
      <c r="DT57" s="790"/>
      <c r="DU57" s="791"/>
      <c r="DV57" s="786"/>
      <c r="DW57" s="787"/>
      <c r="DX57" s="787"/>
      <c r="DY57" s="787"/>
      <c r="DZ57" s="792"/>
      <c r="EA57" s="212"/>
    </row>
    <row r="58" spans="1:131" ht="26.25" customHeight="1" x14ac:dyDescent="0.2">
      <c r="A58" s="220">
        <v>31</v>
      </c>
      <c r="B58" s="793"/>
      <c r="C58" s="794"/>
      <c r="D58" s="794"/>
      <c r="E58" s="794"/>
      <c r="F58" s="794"/>
      <c r="G58" s="794"/>
      <c r="H58" s="794"/>
      <c r="I58" s="794"/>
      <c r="J58" s="794"/>
      <c r="K58" s="794"/>
      <c r="L58" s="794"/>
      <c r="M58" s="794"/>
      <c r="N58" s="794"/>
      <c r="O58" s="794"/>
      <c r="P58" s="795"/>
      <c r="Q58" s="848"/>
      <c r="R58" s="849"/>
      <c r="S58" s="849"/>
      <c r="T58" s="849"/>
      <c r="U58" s="849"/>
      <c r="V58" s="849"/>
      <c r="W58" s="849"/>
      <c r="X58" s="849"/>
      <c r="Y58" s="849"/>
      <c r="Z58" s="849"/>
      <c r="AA58" s="849"/>
      <c r="AB58" s="849"/>
      <c r="AC58" s="849"/>
      <c r="AD58" s="849"/>
      <c r="AE58" s="850"/>
      <c r="AF58" s="799"/>
      <c r="AG58" s="800"/>
      <c r="AH58" s="800"/>
      <c r="AI58" s="800"/>
      <c r="AJ58" s="801"/>
      <c r="AK58" s="852"/>
      <c r="AL58" s="849"/>
      <c r="AM58" s="849"/>
      <c r="AN58" s="849"/>
      <c r="AO58" s="849"/>
      <c r="AP58" s="849"/>
      <c r="AQ58" s="849"/>
      <c r="AR58" s="849"/>
      <c r="AS58" s="849"/>
      <c r="AT58" s="849"/>
      <c r="AU58" s="849"/>
      <c r="AV58" s="849"/>
      <c r="AW58" s="849"/>
      <c r="AX58" s="849"/>
      <c r="AY58" s="849"/>
      <c r="AZ58" s="851"/>
      <c r="BA58" s="851"/>
      <c r="BB58" s="851"/>
      <c r="BC58" s="851"/>
      <c r="BD58" s="851"/>
      <c r="BE58" s="845"/>
      <c r="BF58" s="845"/>
      <c r="BG58" s="845"/>
      <c r="BH58" s="845"/>
      <c r="BI58" s="846"/>
      <c r="BJ58" s="214"/>
      <c r="BK58" s="214"/>
      <c r="BL58" s="214"/>
      <c r="BM58" s="214"/>
      <c r="BN58" s="214"/>
      <c r="BO58" s="223"/>
      <c r="BP58" s="223"/>
      <c r="BQ58" s="220">
        <v>52</v>
      </c>
      <c r="BR58" s="221"/>
      <c r="BS58" s="786"/>
      <c r="BT58" s="787"/>
      <c r="BU58" s="787"/>
      <c r="BV58" s="787"/>
      <c r="BW58" s="787"/>
      <c r="BX58" s="787"/>
      <c r="BY58" s="787"/>
      <c r="BZ58" s="787"/>
      <c r="CA58" s="787"/>
      <c r="CB58" s="787"/>
      <c r="CC58" s="787"/>
      <c r="CD58" s="787"/>
      <c r="CE58" s="787"/>
      <c r="CF58" s="787"/>
      <c r="CG58" s="788"/>
      <c r="CH58" s="789"/>
      <c r="CI58" s="790"/>
      <c r="CJ58" s="790"/>
      <c r="CK58" s="790"/>
      <c r="CL58" s="791"/>
      <c r="CM58" s="789"/>
      <c r="CN58" s="790"/>
      <c r="CO58" s="790"/>
      <c r="CP58" s="790"/>
      <c r="CQ58" s="791"/>
      <c r="CR58" s="789"/>
      <c r="CS58" s="790"/>
      <c r="CT58" s="790"/>
      <c r="CU58" s="790"/>
      <c r="CV58" s="791"/>
      <c r="CW58" s="789"/>
      <c r="CX58" s="790"/>
      <c r="CY58" s="790"/>
      <c r="CZ58" s="790"/>
      <c r="DA58" s="791"/>
      <c r="DB58" s="789"/>
      <c r="DC58" s="790"/>
      <c r="DD58" s="790"/>
      <c r="DE58" s="790"/>
      <c r="DF58" s="791"/>
      <c r="DG58" s="789"/>
      <c r="DH58" s="790"/>
      <c r="DI58" s="790"/>
      <c r="DJ58" s="790"/>
      <c r="DK58" s="791"/>
      <c r="DL58" s="789"/>
      <c r="DM58" s="790"/>
      <c r="DN58" s="790"/>
      <c r="DO58" s="790"/>
      <c r="DP58" s="791"/>
      <c r="DQ58" s="789"/>
      <c r="DR58" s="790"/>
      <c r="DS58" s="790"/>
      <c r="DT58" s="790"/>
      <c r="DU58" s="791"/>
      <c r="DV58" s="786"/>
      <c r="DW58" s="787"/>
      <c r="DX58" s="787"/>
      <c r="DY58" s="787"/>
      <c r="DZ58" s="792"/>
      <c r="EA58" s="212"/>
    </row>
    <row r="59" spans="1:131" ht="26.25" customHeight="1" x14ac:dyDescent="0.2">
      <c r="A59" s="220">
        <v>32</v>
      </c>
      <c r="B59" s="793"/>
      <c r="C59" s="794"/>
      <c r="D59" s="794"/>
      <c r="E59" s="794"/>
      <c r="F59" s="794"/>
      <c r="G59" s="794"/>
      <c r="H59" s="794"/>
      <c r="I59" s="794"/>
      <c r="J59" s="794"/>
      <c r="K59" s="794"/>
      <c r="L59" s="794"/>
      <c r="M59" s="794"/>
      <c r="N59" s="794"/>
      <c r="O59" s="794"/>
      <c r="P59" s="795"/>
      <c r="Q59" s="848"/>
      <c r="R59" s="849"/>
      <c r="S59" s="849"/>
      <c r="T59" s="849"/>
      <c r="U59" s="849"/>
      <c r="V59" s="849"/>
      <c r="W59" s="849"/>
      <c r="X59" s="849"/>
      <c r="Y59" s="849"/>
      <c r="Z59" s="849"/>
      <c r="AA59" s="849"/>
      <c r="AB59" s="849"/>
      <c r="AC59" s="849"/>
      <c r="AD59" s="849"/>
      <c r="AE59" s="850"/>
      <c r="AF59" s="799"/>
      <c r="AG59" s="800"/>
      <c r="AH59" s="800"/>
      <c r="AI59" s="800"/>
      <c r="AJ59" s="801"/>
      <c r="AK59" s="852"/>
      <c r="AL59" s="849"/>
      <c r="AM59" s="849"/>
      <c r="AN59" s="849"/>
      <c r="AO59" s="849"/>
      <c r="AP59" s="849"/>
      <c r="AQ59" s="849"/>
      <c r="AR59" s="849"/>
      <c r="AS59" s="849"/>
      <c r="AT59" s="849"/>
      <c r="AU59" s="849"/>
      <c r="AV59" s="849"/>
      <c r="AW59" s="849"/>
      <c r="AX59" s="849"/>
      <c r="AY59" s="849"/>
      <c r="AZ59" s="851"/>
      <c r="BA59" s="851"/>
      <c r="BB59" s="851"/>
      <c r="BC59" s="851"/>
      <c r="BD59" s="851"/>
      <c r="BE59" s="845"/>
      <c r="BF59" s="845"/>
      <c r="BG59" s="845"/>
      <c r="BH59" s="845"/>
      <c r="BI59" s="846"/>
      <c r="BJ59" s="214"/>
      <c r="BK59" s="214"/>
      <c r="BL59" s="214"/>
      <c r="BM59" s="214"/>
      <c r="BN59" s="214"/>
      <c r="BO59" s="223"/>
      <c r="BP59" s="223"/>
      <c r="BQ59" s="220">
        <v>53</v>
      </c>
      <c r="BR59" s="221"/>
      <c r="BS59" s="786"/>
      <c r="BT59" s="787"/>
      <c r="BU59" s="787"/>
      <c r="BV59" s="787"/>
      <c r="BW59" s="787"/>
      <c r="BX59" s="787"/>
      <c r="BY59" s="787"/>
      <c r="BZ59" s="787"/>
      <c r="CA59" s="787"/>
      <c r="CB59" s="787"/>
      <c r="CC59" s="787"/>
      <c r="CD59" s="787"/>
      <c r="CE59" s="787"/>
      <c r="CF59" s="787"/>
      <c r="CG59" s="788"/>
      <c r="CH59" s="789"/>
      <c r="CI59" s="790"/>
      <c r="CJ59" s="790"/>
      <c r="CK59" s="790"/>
      <c r="CL59" s="791"/>
      <c r="CM59" s="789"/>
      <c r="CN59" s="790"/>
      <c r="CO59" s="790"/>
      <c r="CP59" s="790"/>
      <c r="CQ59" s="791"/>
      <c r="CR59" s="789"/>
      <c r="CS59" s="790"/>
      <c r="CT59" s="790"/>
      <c r="CU59" s="790"/>
      <c r="CV59" s="791"/>
      <c r="CW59" s="789"/>
      <c r="CX59" s="790"/>
      <c r="CY59" s="790"/>
      <c r="CZ59" s="790"/>
      <c r="DA59" s="791"/>
      <c r="DB59" s="789"/>
      <c r="DC59" s="790"/>
      <c r="DD59" s="790"/>
      <c r="DE59" s="790"/>
      <c r="DF59" s="791"/>
      <c r="DG59" s="789"/>
      <c r="DH59" s="790"/>
      <c r="DI59" s="790"/>
      <c r="DJ59" s="790"/>
      <c r="DK59" s="791"/>
      <c r="DL59" s="789"/>
      <c r="DM59" s="790"/>
      <c r="DN59" s="790"/>
      <c r="DO59" s="790"/>
      <c r="DP59" s="791"/>
      <c r="DQ59" s="789"/>
      <c r="DR59" s="790"/>
      <c r="DS59" s="790"/>
      <c r="DT59" s="790"/>
      <c r="DU59" s="791"/>
      <c r="DV59" s="786"/>
      <c r="DW59" s="787"/>
      <c r="DX59" s="787"/>
      <c r="DY59" s="787"/>
      <c r="DZ59" s="792"/>
      <c r="EA59" s="212"/>
    </row>
    <row r="60" spans="1:131" ht="26.25" customHeight="1" x14ac:dyDescent="0.2">
      <c r="A60" s="220">
        <v>33</v>
      </c>
      <c r="B60" s="793"/>
      <c r="C60" s="794"/>
      <c r="D60" s="794"/>
      <c r="E60" s="794"/>
      <c r="F60" s="794"/>
      <c r="G60" s="794"/>
      <c r="H60" s="794"/>
      <c r="I60" s="794"/>
      <c r="J60" s="794"/>
      <c r="K60" s="794"/>
      <c r="L60" s="794"/>
      <c r="M60" s="794"/>
      <c r="N60" s="794"/>
      <c r="O60" s="794"/>
      <c r="P60" s="795"/>
      <c r="Q60" s="848"/>
      <c r="R60" s="849"/>
      <c r="S60" s="849"/>
      <c r="T60" s="849"/>
      <c r="U60" s="849"/>
      <c r="V60" s="849"/>
      <c r="W60" s="849"/>
      <c r="X60" s="849"/>
      <c r="Y60" s="849"/>
      <c r="Z60" s="849"/>
      <c r="AA60" s="849"/>
      <c r="AB60" s="849"/>
      <c r="AC60" s="849"/>
      <c r="AD60" s="849"/>
      <c r="AE60" s="850"/>
      <c r="AF60" s="799"/>
      <c r="AG60" s="800"/>
      <c r="AH60" s="800"/>
      <c r="AI60" s="800"/>
      <c r="AJ60" s="801"/>
      <c r="AK60" s="852"/>
      <c r="AL60" s="849"/>
      <c r="AM60" s="849"/>
      <c r="AN60" s="849"/>
      <c r="AO60" s="849"/>
      <c r="AP60" s="849"/>
      <c r="AQ60" s="849"/>
      <c r="AR60" s="849"/>
      <c r="AS60" s="849"/>
      <c r="AT60" s="849"/>
      <c r="AU60" s="849"/>
      <c r="AV60" s="849"/>
      <c r="AW60" s="849"/>
      <c r="AX60" s="849"/>
      <c r="AY60" s="849"/>
      <c r="AZ60" s="851"/>
      <c r="BA60" s="851"/>
      <c r="BB60" s="851"/>
      <c r="BC60" s="851"/>
      <c r="BD60" s="851"/>
      <c r="BE60" s="845"/>
      <c r="BF60" s="845"/>
      <c r="BG60" s="845"/>
      <c r="BH60" s="845"/>
      <c r="BI60" s="846"/>
      <c r="BJ60" s="214"/>
      <c r="BK60" s="214"/>
      <c r="BL60" s="214"/>
      <c r="BM60" s="214"/>
      <c r="BN60" s="214"/>
      <c r="BO60" s="223"/>
      <c r="BP60" s="223"/>
      <c r="BQ60" s="220">
        <v>54</v>
      </c>
      <c r="BR60" s="221"/>
      <c r="BS60" s="786"/>
      <c r="BT60" s="787"/>
      <c r="BU60" s="787"/>
      <c r="BV60" s="787"/>
      <c r="BW60" s="787"/>
      <c r="BX60" s="787"/>
      <c r="BY60" s="787"/>
      <c r="BZ60" s="787"/>
      <c r="CA60" s="787"/>
      <c r="CB60" s="787"/>
      <c r="CC60" s="787"/>
      <c r="CD60" s="787"/>
      <c r="CE60" s="787"/>
      <c r="CF60" s="787"/>
      <c r="CG60" s="788"/>
      <c r="CH60" s="789"/>
      <c r="CI60" s="790"/>
      <c r="CJ60" s="790"/>
      <c r="CK60" s="790"/>
      <c r="CL60" s="791"/>
      <c r="CM60" s="789"/>
      <c r="CN60" s="790"/>
      <c r="CO60" s="790"/>
      <c r="CP60" s="790"/>
      <c r="CQ60" s="791"/>
      <c r="CR60" s="789"/>
      <c r="CS60" s="790"/>
      <c r="CT60" s="790"/>
      <c r="CU60" s="790"/>
      <c r="CV60" s="791"/>
      <c r="CW60" s="789"/>
      <c r="CX60" s="790"/>
      <c r="CY60" s="790"/>
      <c r="CZ60" s="790"/>
      <c r="DA60" s="791"/>
      <c r="DB60" s="789"/>
      <c r="DC60" s="790"/>
      <c r="DD60" s="790"/>
      <c r="DE60" s="790"/>
      <c r="DF60" s="791"/>
      <c r="DG60" s="789"/>
      <c r="DH60" s="790"/>
      <c r="DI60" s="790"/>
      <c r="DJ60" s="790"/>
      <c r="DK60" s="791"/>
      <c r="DL60" s="789"/>
      <c r="DM60" s="790"/>
      <c r="DN60" s="790"/>
      <c r="DO60" s="790"/>
      <c r="DP60" s="791"/>
      <c r="DQ60" s="789"/>
      <c r="DR60" s="790"/>
      <c r="DS60" s="790"/>
      <c r="DT60" s="790"/>
      <c r="DU60" s="791"/>
      <c r="DV60" s="786"/>
      <c r="DW60" s="787"/>
      <c r="DX60" s="787"/>
      <c r="DY60" s="787"/>
      <c r="DZ60" s="792"/>
      <c r="EA60" s="212"/>
    </row>
    <row r="61" spans="1:131" ht="26.25" customHeight="1" thickBot="1" x14ac:dyDescent="0.25">
      <c r="A61" s="220">
        <v>34</v>
      </c>
      <c r="B61" s="793"/>
      <c r="C61" s="794"/>
      <c r="D61" s="794"/>
      <c r="E61" s="794"/>
      <c r="F61" s="794"/>
      <c r="G61" s="794"/>
      <c r="H61" s="794"/>
      <c r="I61" s="794"/>
      <c r="J61" s="794"/>
      <c r="K61" s="794"/>
      <c r="L61" s="794"/>
      <c r="M61" s="794"/>
      <c r="N61" s="794"/>
      <c r="O61" s="794"/>
      <c r="P61" s="795"/>
      <c r="Q61" s="848"/>
      <c r="R61" s="849"/>
      <c r="S61" s="849"/>
      <c r="T61" s="849"/>
      <c r="U61" s="849"/>
      <c r="V61" s="849"/>
      <c r="W61" s="849"/>
      <c r="X61" s="849"/>
      <c r="Y61" s="849"/>
      <c r="Z61" s="849"/>
      <c r="AA61" s="849"/>
      <c r="AB61" s="849"/>
      <c r="AC61" s="849"/>
      <c r="AD61" s="849"/>
      <c r="AE61" s="850"/>
      <c r="AF61" s="799"/>
      <c r="AG61" s="800"/>
      <c r="AH61" s="800"/>
      <c r="AI61" s="800"/>
      <c r="AJ61" s="801"/>
      <c r="AK61" s="852"/>
      <c r="AL61" s="849"/>
      <c r="AM61" s="849"/>
      <c r="AN61" s="849"/>
      <c r="AO61" s="849"/>
      <c r="AP61" s="849"/>
      <c r="AQ61" s="849"/>
      <c r="AR61" s="849"/>
      <c r="AS61" s="849"/>
      <c r="AT61" s="849"/>
      <c r="AU61" s="849"/>
      <c r="AV61" s="849"/>
      <c r="AW61" s="849"/>
      <c r="AX61" s="849"/>
      <c r="AY61" s="849"/>
      <c r="AZ61" s="851"/>
      <c r="BA61" s="851"/>
      <c r="BB61" s="851"/>
      <c r="BC61" s="851"/>
      <c r="BD61" s="851"/>
      <c r="BE61" s="845"/>
      <c r="BF61" s="845"/>
      <c r="BG61" s="845"/>
      <c r="BH61" s="845"/>
      <c r="BI61" s="846"/>
      <c r="BJ61" s="214"/>
      <c r="BK61" s="214"/>
      <c r="BL61" s="214"/>
      <c r="BM61" s="214"/>
      <c r="BN61" s="214"/>
      <c r="BO61" s="223"/>
      <c r="BP61" s="223"/>
      <c r="BQ61" s="220">
        <v>55</v>
      </c>
      <c r="BR61" s="221"/>
      <c r="BS61" s="786"/>
      <c r="BT61" s="787"/>
      <c r="BU61" s="787"/>
      <c r="BV61" s="787"/>
      <c r="BW61" s="787"/>
      <c r="BX61" s="787"/>
      <c r="BY61" s="787"/>
      <c r="BZ61" s="787"/>
      <c r="CA61" s="787"/>
      <c r="CB61" s="787"/>
      <c r="CC61" s="787"/>
      <c r="CD61" s="787"/>
      <c r="CE61" s="787"/>
      <c r="CF61" s="787"/>
      <c r="CG61" s="788"/>
      <c r="CH61" s="789"/>
      <c r="CI61" s="790"/>
      <c r="CJ61" s="790"/>
      <c r="CK61" s="790"/>
      <c r="CL61" s="791"/>
      <c r="CM61" s="789"/>
      <c r="CN61" s="790"/>
      <c r="CO61" s="790"/>
      <c r="CP61" s="790"/>
      <c r="CQ61" s="791"/>
      <c r="CR61" s="789"/>
      <c r="CS61" s="790"/>
      <c r="CT61" s="790"/>
      <c r="CU61" s="790"/>
      <c r="CV61" s="791"/>
      <c r="CW61" s="789"/>
      <c r="CX61" s="790"/>
      <c r="CY61" s="790"/>
      <c r="CZ61" s="790"/>
      <c r="DA61" s="791"/>
      <c r="DB61" s="789"/>
      <c r="DC61" s="790"/>
      <c r="DD61" s="790"/>
      <c r="DE61" s="790"/>
      <c r="DF61" s="791"/>
      <c r="DG61" s="789"/>
      <c r="DH61" s="790"/>
      <c r="DI61" s="790"/>
      <c r="DJ61" s="790"/>
      <c r="DK61" s="791"/>
      <c r="DL61" s="789"/>
      <c r="DM61" s="790"/>
      <c r="DN61" s="790"/>
      <c r="DO61" s="790"/>
      <c r="DP61" s="791"/>
      <c r="DQ61" s="789"/>
      <c r="DR61" s="790"/>
      <c r="DS61" s="790"/>
      <c r="DT61" s="790"/>
      <c r="DU61" s="791"/>
      <c r="DV61" s="786"/>
      <c r="DW61" s="787"/>
      <c r="DX61" s="787"/>
      <c r="DY61" s="787"/>
      <c r="DZ61" s="792"/>
      <c r="EA61" s="212"/>
    </row>
    <row r="62" spans="1:131" ht="26.25" customHeight="1" x14ac:dyDescent="0.2">
      <c r="A62" s="220">
        <v>35</v>
      </c>
      <c r="B62" s="793"/>
      <c r="C62" s="794"/>
      <c r="D62" s="794"/>
      <c r="E62" s="794"/>
      <c r="F62" s="794"/>
      <c r="G62" s="794"/>
      <c r="H62" s="794"/>
      <c r="I62" s="794"/>
      <c r="J62" s="794"/>
      <c r="K62" s="794"/>
      <c r="L62" s="794"/>
      <c r="M62" s="794"/>
      <c r="N62" s="794"/>
      <c r="O62" s="794"/>
      <c r="P62" s="795"/>
      <c r="Q62" s="848"/>
      <c r="R62" s="849"/>
      <c r="S62" s="849"/>
      <c r="T62" s="849"/>
      <c r="U62" s="849"/>
      <c r="V62" s="849"/>
      <c r="W62" s="849"/>
      <c r="X62" s="849"/>
      <c r="Y62" s="849"/>
      <c r="Z62" s="849"/>
      <c r="AA62" s="849"/>
      <c r="AB62" s="849"/>
      <c r="AC62" s="849"/>
      <c r="AD62" s="849"/>
      <c r="AE62" s="850"/>
      <c r="AF62" s="799"/>
      <c r="AG62" s="800"/>
      <c r="AH62" s="800"/>
      <c r="AI62" s="800"/>
      <c r="AJ62" s="801"/>
      <c r="AK62" s="852"/>
      <c r="AL62" s="849"/>
      <c r="AM62" s="849"/>
      <c r="AN62" s="849"/>
      <c r="AO62" s="849"/>
      <c r="AP62" s="849"/>
      <c r="AQ62" s="849"/>
      <c r="AR62" s="849"/>
      <c r="AS62" s="849"/>
      <c r="AT62" s="849"/>
      <c r="AU62" s="849"/>
      <c r="AV62" s="849"/>
      <c r="AW62" s="849"/>
      <c r="AX62" s="849"/>
      <c r="AY62" s="849"/>
      <c r="AZ62" s="851"/>
      <c r="BA62" s="851"/>
      <c r="BB62" s="851"/>
      <c r="BC62" s="851"/>
      <c r="BD62" s="851"/>
      <c r="BE62" s="845"/>
      <c r="BF62" s="845"/>
      <c r="BG62" s="845"/>
      <c r="BH62" s="845"/>
      <c r="BI62" s="846"/>
      <c r="BJ62" s="860" t="s">
        <v>396</v>
      </c>
      <c r="BK62" s="819"/>
      <c r="BL62" s="819"/>
      <c r="BM62" s="819"/>
      <c r="BN62" s="820"/>
      <c r="BO62" s="223"/>
      <c r="BP62" s="223"/>
      <c r="BQ62" s="220">
        <v>56</v>
      </c>
      <c r="BR62" s="221"/>
      <c r="BS62" s="786"/>
      <c r="BT62" s="787"/>
      <c r="BU62" s="787"/>
      <c r="BV62" s="787"/>
      <c r="BW62" s="787"/>
      <c r="BX62" s="787"/>
      <c r="BY62" s="787"/>
      <c r="BZ62" s="787"/>
      <c r="CA62" s="787"/>
      <c r="CB62" s="787"/>
      <c r="CC62" s="787"/>
      <c r="CD62" s="787"/>
      <c r="CE62" s="787"/>
      <c r="CF62" s="787"/>
      <c r="CG62" s="788"/>
      <c r="CH62" s="789"/>
      <c r="CI62" s="790"/>
      <c r="CJ62" s="790"/>
      <c r="CK62" s="790"/>
      <c r="CL62" s="791"/>
      <c r="CM62" s="789"/>
      <c r="CN62" s="790"/>
      <c r="CO62" s="790"/>
      <c r="CP62" s="790"/>
      <c r="CQ62" s="791"/>
      <c r="CR62" s="789"/>
      <c r="CS62" s="790"/>
      <c r="CT62" s="790"/>
      <c r="CU62" s="790"/>
      <c r="CV62" s="791"/>
      <c r="CW62" s="789"/>
      <c r="CX62" s="790"/>
      <c r="CY62" s="790"/>
      <c r="CZ62" s="790"/>
      <c r="DA62" s="791"/>
      <c r="DB62" s="789"/>
      <c r="DC62" s="790"/>
      <c r="DD62" s="790"/>
      <c r="DE62" s="790"/>
      <c r="DF62" s="791"/>
      <c r="DG62" s="789"/>
      <c r="DH62" s="790"/>
      <c r="DI62" s="790"/>
      <c r="DJ62" s="790"/>
      <c r="DK62" s="791"/>
      <c r="DL62" s="789"/>
      <c r="DM62" s="790"/>
      <c r="DN62" s="790"/>
      <c r="DO62" s="790"/>
      <c r="DP62" s="791"/>
      <c r="DQ62" s="789"/>
      <c r="DR62" s="790"/>
      <c r="DS62" s="790"/>
      <c r="DT62" s="790"/>
      <c r="DU62" s="791"/>
      <c r="DV62" s="786"/>
      <c r="DW62" s="787"/>
      <c r="DX62" s="787"/>
      <c r="DY62" s="787"/>
      <c r="DZ62" s="792"/>
      <c r="EA62" s="212"/>
    </row>
    <row r="63" spans="1:131" ht="26.25" customHeight="1" thickBot="1" x14ac:dyDescent="0.25">
      <c r="A63" s="222" t="s">
        <v>378</v>
      </c>
      <c r="B63" s="802" t="s">
        <v>397</v>
      </c>
      <c r="C63" s="803"/>
      <c r="D63" s="803"/>
      <c r="E63" s="803"/>
      <c r="F63" s="803"/>
      <c r="G63" s="803"/>
      <c r="H63" s="803"/>
      <c r="I63" s="803"/>
      <c r="J63" s="803"/>
      <c r="K63" s="803"/>
      <c r="L63" s="803"/>
      <c r="M63" s="803"/>
      <c r="N63" s="803"/>
      <c r="O63" s="803"/>
      <c r="P63" s="804"/>
      <c r="Q63" s="853"/>
      <c r="R63" s="854"/>
      <c r="S63" s="854"/>
      <c r="T63" s="854"/>
      <c r="U63" s="854"/>
      <c r="V63" s="854"/>
      <c r="W63" s="854"/>
      <c r="X63" s="854"/>
      <c r="Y63" s="854"/>
      <c r="Z63" s="854"/>
      <c r="AA63" s="854"/>
      <c r="AB63" s="854"/>
      <c r="AC63" s="854"/>
      <c r="AD63" s="854"/>
      <c r="AE63" s="855"/>
      <c r="AF63" s="856">
        <v>8719</v>
      </c>
      <c r="AG63" s="857"/>
      <c r="AH63" s="857"/>
      <c r="AI63" s="857"/>
      <c r="AJ63" s="858"/>
      <c r="AK63" s="859"/>
      <c r="AL63" s="854"/>
      <c r="AM63" s="854"/>
      <c r="AN63" s="854"/>
      <c r="AO63" s="854"/>
      <c r="AP63" s="857">
        <v>49216</v>
      </c>
      <c r="AQ63" s="857"/>
      <c r="AR63" s="857"/>
      <c r="AS63" s="857"/>
      <c r="AT63" s="857"/>
      <c r="AU63" s="857">
        <v>12478</v>
      </c>
      <c r="AV63" s="857"/>
      <c r="AW63" s="857"/>
      <c r="AX63" s="857"/>
      <c r="AY63" s="857"/>
      <c r="AZ63" s="861"/>
      <c r="BA63" s="861"/>
      <c r="BB63" s="861"/>
      <c r="BC63" s="861"/>
      <c r="BD63" s="861"/>
      <c r="BE63" s="862"/>
      <c r="BF63" s="862"/>
      <c r="BG63" s="862"/>
      <c r="BH63" s="862"/>
      <c r="BI63" s="863"/>
      <c r="BJ63" s="864" t="s">
        <v>122</v>
      </c>
      <c r="BK63" s="865"/>
      <c r="BL63" s="865"/>
      <c r="BM63" s="865"/>
      <c r="BN63" s="866"/>
      <c r="BO63" s="223"/>
      <c r="BP63" s="223"/>
      <c r="BQ63" s="220">
        <v>57</v>
      </c>
      <c r="BR63" s="221"/>
      <c r="BS63" s="786"/>
      <c r="BT63" s="787"/>
      <c r="BU63" s="787"/>
      <c r="BV63" s="787"/>
      <c r="BW63" s="787"/>
      <c r="BX63" s="787"/>
      <c r="BY63" s="787"/>
      <c r="BZ63" s="787"/>
      <c r="CA63" s="787"/>
      <c r="CB63" s="787"/>
      <c r="CC63" s="787"/>
      <c r="CD63" s="787"/>
      <c r="CE63" s="787"/>
      <c r="CF63" s="787"/>
      <c r="CG63" s="788"/>
      <c r="CH63" s="789"/>
      <c r="CI63" s="790"/>
      <c r="CJ63" s="790"/>
      <c r="CK63" s="790"/>
      <c r="CL63" s="791"/>
      <c r="CM63" s="789"/>
      <c r="CN63" s="790"/>
      <c r="CO63" s="790"/>
      <c r="CP63" s="790"/>
      <c r="CQ63" s="791"/>
      <c r="CR63" s="789"/>
      <c r="CS63" s="790"/>
      <c r="CT63" s="790"/>
      <c r="CU63" s="790"/>
      <c r="CV63" s="791"/>
      <c r="CW63" s="789"/>
      <c r="CX63" s="790"/>
      <c r="CY63" s="790"/>
      <c r="CZ63" s="790"/>
      <c r="DA63" s="791"/>
      <c r="DB63" s="789"/>
      <c r="DC63" s="790"/>
      <c r="DD63" s="790"/>
      <c r="DE63" s="790"/>
      <c r="DF63" s="791"/>
      <c r="DG63" s="789"/>
      <c r="DH63" s="790"/>
      <c r="DI63" s="790"/>
      <c r="DJ63" s="790"/>
      <c r="DK63" s="791"/>
      <c r="DL63" s="789"/>
      <c r="DM63" s="790"/>
      <c r="DN63" s="790"/>
      <c r="DO63" s="790"/>
      <c r="DP63" s="791"/>
      <c r="DQ63" s="789"/>
      <c r="DR63" s="790"/>
      <c r="DS63" s="790"/>
      <c r="DT63" s="790"/>
      <c r="DU63" s="791"/>
      <c r="DV63" s="786"/>
      <c r="DW63" s="787"/>
      <c r="DX63" s="787"/>
      <c r="DY63" s="787"/>
      <c r="DZ63" s="792"/>
      <c r="EA63" s="212"/>
    </row>
    <row r="64" spans="1:131" ht="26.25" customHeight="1" x14ac:dyDescent="0.2">
      <c r="A64" s="223"/>
      <c r="B64" s="223"/>
      <c r="C64" s="223"/>
      <c r="D64" s="223"/>
      <c r="E64" s="223"/>
      <c r="F64" s="223"/>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3"/>
      <c r="AE64" s="223"/>
      <c r="AF64" s="223"/>
      <c r="AG64" s="223"/>
      <c r="AH64" s="223"/>
      <c r="AI64" s="223"/>
      <c r="AJ64" s="223"/>
      <c r="AK64" s="223"/>
      <c r="AL64" s="223"/>
      <c r="AM64" s="223"/>
      <c r="AN64" s="223"/>
      <c r="AO64" s="223"/>
      <c r="AP64" s="223"/>
      <c r="AQ64" s="223"/>
      <c r="AR64" s="223"/>
      <c r="AS64" s="223"/>
      <c r="AT64" s="223"/>
      <c r="AU64" s="223"/>
      <c r="AV64" s="223"/>
      <c r="AW64" s="223"/>
      <c r="AX64" s="223"/>
      <c r="AY64" s="223"/>
      <c r="AZ64" s="223"/>
      <c r="BA64" s="223"/>
      <c r="BB64" s="223"/>
      <c r="BC64" s="223"/>
      <c r="BD64" s="223"/>
      <c r="BE64" s="223"/>
      <c r="BF64" s="223"/>
      <c r="BG64" s="223"/>
      <c r="BH64" s="223"/>
      <c r="BI64" s="223"/>
      <c r="BJ64" s="223"/>
      <c r="BK64" s="223"/>
      <c r="BL64" s="223"/>
      <c r="BM64" s="223"/>
      <c r="BN64" s="223"/>
      <c r="BO64" s="223"/>
      <c r="BP64" s="223"/>
      <c r="BQ64" s="220">
        <v>58</v>
      </c>
      <c r="BR64" s="221"/>
      <c r="BS64" s="786"/>
      <c r="BT64" s="787"/>
      <c r="BU64" s="787"/>
      <c r="BV64" s="787"/>
      <c r="BW64" s="787"/>
      <c r="BX64" s="787"/>
      <c r="BY64" s="787"/>
      <c r="BZ64" s="787"/>
      <c r="CA64" s="787"/>
      <c r="CB64" s="787"/>
      <c r="CC64" s="787"/>
      <c r="CD64" s="787"/>
      <c r="CE64" s="787"/>
      <c r="CF64" s="787"/>
      <c r="CG64" s="788"/>
      <c r="CH64" s="789"/>
      <c r="CI64" s="790"/>
      <c r="CJ64" s="790"/>
      <c r="CK64" s="790"/>
      <c r="CL64" s="791"/>
      <c r="CM64" s="789"/>
      <c r="CN64" s="790"/>
      <c r="CO64" s="790"/>
      <c r="CP64" s="790"/>
      <c r="CQ64" s="791"/>
      <c r="CR64" s="789"/>
      <c r="CS64" s="790"/>
      <c r="CT64" s="790"/>
      <c r="CU64" s="790"/>
      <c r="CV64" s="791"/>
      <c r="CW64" s="789"/>
      <c r="CX64" s="790"/>
      <c r="CY64" s="790"/>
      <c r="CZ64" s="790"/>
      <c r="DA64" s="791"/>
      <c r="DB64" s="789"/>
      <c r="DC64" s="790"/>
      <c r="DD64" s="790"/>
      <c r="DE64" s="790"/>
      <c r="DF64" s="791"/>
      <c r="DG64" s="789"/>
      <c r="DH64" s="790"/>
      <c r="DI64" s="790"/>
      <c r="DJ64" s="790"/>
      <c r="DK64" s="791"/>
      <c r="DL64" s="789"/>
      <c r="DM64" s="790"/>
      <c r="DN64" s="790"/>
      <c r="DO64" s="790"/>
      <c r="DP64" s="791"/>
      <c r="DQ64" s="789"/>
      <c r="DR64" s="790"/>
      <c r="DS64" s="790"/>
      <c r="DT64" s="790"/>
      <c r="DU64" s="791"/>
      <c r="DV64" s="786"/>
      <c r="DW64" s="787"/>
      <c r="DX64" s="787"/>
      <c r="DY64" s="787"/>
      <c r="DZ64" s="792"/>
      <c r="EA64" s="212"/>
    </row>
    <row r="65" spans="1:131" ht="26.25" customHeight="1" thickBot="1" x14ac:dyDescent="0.25">
      <c r="A65" s="214" t="s">
        <v>398</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3"/>
      <c r="BF65" s="223"/>
      <c r="BG65" s="223"/>
      <c r="BH65" s="223"/>
      <c r="BI65" s="223"/>
      <c r="BJ65" s="223"/>
      <c r="BK65" s="223"/>
      <c r="BL65" s="223"/>
      <c r="BM65" s="223"/>
      <c r="BN65" s="223"/>
      <c r="BO65" s="223"/>
      <c r="BP65" s="223"/>
      <c r="BQ65" s="220">
        <v>59</v>
      </c>
      <c r="BR65" s="221"/>
      <c r="BS65" s="786"/>
      <c r="BT65" s="787"/>
      <c r="BU65" s="787"/>
      <c r="BV65" s="787"/>
      <c r="BW65" s="787"/>
      <c r="BX65" s="787"/>
      <c r="BY65" s="787"/>
      <c r="BZ65" s="787"/>
      <c r="CA65" s="787"/>
      <c r="CB65" s="787"/>
      <c r="CC65" s="787"/>
      <c r="CD65" s="787"/>
      <c r="CE65" s="787"/>
      <c r="CF65" s="787"/>
      <c r="CG65" s="788"/>
      <c r="CH65" s="789"/>
      <c r="CI65" s="790"/>
      <c r="CJ65" s="790"/>
      <c r="CK65" s="790"/>
      <c r="CL65" s="791"/>
      <c r="CM65" s="789"/>
      <c r="CN65" s="790"/>
      <c r="CO65" s="790"/>
      <c r="CP65" s="790"/>
      <c r="CQ65" s="791"/>
      <c r="CR65" s="789"/>
      <c r="CS65" s="790"/>
      <c r="CT65" s="790"/>
      <c r="CU65" s="790"/>
      <c r="CV65" s="791"/>
      <c r="CW65" s="789"/>
      <c r="CX65" s="790"/>
      <c r="CY65" s="790"/>
      <c r="CZ65" s="790"/>
      <c r="DA65" s="791"/>
      <c r="DB65" s="789"/>
      <c r="DC65" s="790"/>
      <c r="DD65" s="790"/>
      <c r="DE65" s="790"/>
      <c r="DF65" s="791"/>
      <c r="DG65" s="789"/>
      <c r="DH65" s="790"/>
      <c r="DI65" s="790"/>
      <c r="DJ65" s="790"/>
      <c r="DK65" s="791"/>
      <c r="DL65" s="789"/>
      <c r="DM65" s="790"/>
      <c r="DN65" s="790"/>
      <c r="DO65" s="790"/>
      <c r="DP65" s="791"/>
      <c r="DQ65" s="789"/>
      <c r="DR65" s="790"/>
      <c r="DS65" s="790"/>
      <c r="DT65" s="790"/>
      <c r="DU65" s="791"/>
      <c r="DV65" s="786"/>
      <c r="DW65" s="787"/>
      <c r="DX65" s="787"/>
      <c r="DY65" s="787"/>
      <c r="DZ65" s="792"/>
      <c r="EA65" s="212"/>
    </row>
    <row r="66" spans="1:131" ht="26.25" customHeight="1" x14ac:dyDescent="0.2">
      <c r="A66" s="740" t="s">
        <v>399</v>
      </c>
      <c r="B66" s="741"/>
      <c r="C66" s="741"/>
      <c r="D66" s="741"/>
      <c r="E66" s="741"/>
      <c r="F66" s="741"/>
      <c r="G66" s="741"/>
      <c r="H66" s="741"/>
      <c r="I66" s="741"/>
      <c r="J66" s="741"/>
      <c r="K66" s="741"/>
      <c r="L66" s="741"/>
      <c r="M66" s="741"/>
      <c r="N66" s="741"/>
      <c r="O66" s="741"/>
      <c r="P66" s="742"/>
      <c r="Q66" s="746" t="s">
        <v>382</v>
      </c>
      <c r="R66" s="747"/>
      <c r="S66" s="747"/>
      <c r="T66" s="747"/>
      <c r="U66" s="748"/>
      <c r="V66" s="746" t="s">
        <v>383</v>
      </c>
      <c r="W66" s="747"/>
      <c r="X66" s="747"/>
      <c r="Y66" s="747"/>
      <c r="Z66" s="748"/>
      <c r="AA66" s="746" t="s">
        <v>384</v>
      </c>
      <c r="AB66" s="747"/>
      <c r="AC66" s="747"/>
      <c r="AD66" s="747"/>
      <c r="AE66" s="748"/>
      <c r="AF66" s="867" t="s">
        <v>385</v>
      </c>
      <c r="AG66" s="828"/>
      <c r="AH66" s="828"/>
      <c r="AI66" s="828"/>
      <c r="AJ66" s="868"/>
      <c r="AK66" s="746" t="s">
        <v>386</v>
      </c>
      <c r="AL66" s="741"/>
      <c r="AM66" s="741"/>
      <c r="AN66" s="741"/>
      <c r="AO66" s="742"/>
      <c r="AP66" s="746" t="s">
        <v>387</v>
      </c>
      <c r="AQ66" s="747"/>
      <c r="AR66" s="747"/>
      <c r="AS66" s="747"/>
      <c r="AT66" s="748"/>
      <c r="AU66" s="746" t="s">
        <v>400</v>
      </c>
      <c r="AV66" s="747"/>
      <c r="AW66" s="747"/>
      <c r="AX66" s="747"/>
      <c r="AY66" s="748"/>
      <c r="AZ66" s="746" t="s">
        <v>364</v>
      </c>
      <c r="BA66" s="747"/>
      <c r="BB66" s="747"/>
      <c r="BC66" s="747"/>
      <c r="BD66" s="753"/>
      <c r="BE66" s="223"/>
      <c r="BF66" s="223"/>
      <c r="BG66" s="223"/>
      <c r="BH66" s="223"/>
      <c r="BI66" s="223"/>
      <c r="BJ66" s="223"/>
      <c r="BK66" s="223"/>
      <c r="BL66" s="223"/>
      <c r="BM66" s="223"/>
      <c r="BN66" s="223"/>
      <c r="BO66" s="223"/>
      <c r="BP66" s="223"/>
      <c r="BQ66" s="220">
        <v>60</v>
      </c>
      <c r="BR66" s="225"/>
      <c r="BS66" s="872"/>
      <c r="BT66" s="873"/>
      <c r="BU66" s="873"/>
      <c r="BV66" s="873"/>
      <c r="BW66" s="873"/>
      <c r="BX66" s="873"/>
      <c r="BY66" s="873"/>
      <c r="BZ66" s="873"/>
      <c r="CA66" s="873"/>
      <c r="CB66" s="873"/>
      <c r="CC66" s="873"/>
      <c r="CD66" s="873"/>
      <c r="CE66" s="873"/>
      <c r="CF66" s="873"/>
      <c r="CG66" s="878"/>
      <c r="CH66" s="875"/>
      <c r="CI66" s="876"/>
      <c r="CJ66" s="876"/>
      <c r="CK66" s="876"/>
      <c r="CL66" s="877"/>
      <c r="CM66" s="875"/>
      <c r="CN66" s="876"/>
      <c r="CO66" s="876"/>
      <c r="CP66" s="876"/>
      <c r="CQ66" s="877"/>
      <c r="CR66" s="875"/>
      <c r="CS66" s="876"/>
      <c r="CT66" s="876"/>
      <c r="CU66" s="876"/>
      <c r="CV66" s="877"/>
      <c r="CW66" s="875"/>
      <c r="CX66" s="876"/>
      <c r="CY66" s="876"/>
      <c r="CZ66" s="876"/>
      <c r="DA66" s="877"/>
      <c r="DB66" s="875"/>
      <c r="DC66" s="876"/>
      <c r="DD66" s="876"/>
      <c r="DE66" s="876"/>
      <c r="DF66" s="877"/>
      <c r="DG66" s="875"/>
      <c r="DH66" s="876"/>
      <c r="DI66" s="876"/>
      <c r="DJ66" s="876"/>
      <c r="DK66" s="877"/>
      <c r="DL66" s="875"/>
      <c r="DM66" s="876"/>
      <c r="DN66" s="876"/>
      <c r="DO66" s="876"/>
      <c r="DP66" s="877"/>
      <c r="DQ66" s="875"/>
      <c r="DR66" s="876"/>
      <c r="DS66" s="876"/>
      <c r="DT66" s="876"/>
      <c r="DU66" s="877"/>
      <c r="DV66" s="872"/>
      <c r="DW66" s="873"/>
      <c r="DX66" s="873"/>
      <c r="DY66" s="873"/>
      <c r="DZ66" s="874"/>
      <c r="EA66" s="212"/>
    </row>
    <row r="67" spans="1:131" ht="26.25" customHeight="1" thickBot="1" x14ac:dyDescent="0.25">
      <c r="A67" s="743"/>
      <c r="B67" s="744"/>
      <c r="C67" s="744"/>
      <c r="D67" s="744"/>
      <c r="E67" s="744"/>
      <c r="F67" s="744"/>
      <c r="G67" s="744"/>
      <c r="H67" s="744"/>
      <c r="I67" s="744"/>
      <c r="J67" s="744"/>
      <c r="K67" s="744"/>
      <c r="L67" s="744"/>
      <c r="M67" s="744"/>
      <c r="N67" s="744"/>
      <c r="O67" s="744"/>
      <c r="P67" s="745"/>
      <c r="Q67" s="749"/>
      <c r="R67" s="750"/>
      <c r="S67" s="750"/>
      <c r="T67" s="750"/>
      <c r="U67" s="751"/>
      <c r="V67" s="749"/>
      <c r="W67" s="750"/>
      <c r="X67" s="750"/>
      <c r="Y67" s="750"/>
      <c r="Z67" s="751"/>
      <c r="AA67" s="749"/>
      <c r="AB67" s="750"/>
      <c r="AC67" s="750"/>
      <c r="AD67" s="750"/>
      <c r="AE67" s="751"/>
      <c r="AF67" s="869"/>
      <c r="AG67" s="831"/>
      <c r="AH67" s="831"/>
      <c r="AI67" s="831"/>
      <c r="AJ67" s="870"/>
      <c r="AK67" s="871"/>
      <c r="AL67" s="744"/>
      <c r="AM67" s="744"/>
      <c r="AN67" s="744"/>
      <c r="AO67" s="745"/>
      <c r="AP67" s="749"/>
      <c r="AQ67" s="750"/>
      <c r="AR67" s="750"/>
      <c r="AS67" s="750"/>
      <c r="AT67" s="751"/>
      <c r="AU67" s="749"/>
      <c r="AV67" s="750"/>
      <c r="AW67" s="750"/>
      <c r="AX67" s="750"/>
      <c r="AY67" s="751"/>
      <c r="AZ67" s="749"/>
      <c r="BA67" s="750"/>
      <c r="BB67" s="750"/>
      <c r="BC67" s="750"/>
      <c r="BD67" s="755"/>
      <c r="BE67" s="223"/>
      <c r="BF67" s="223"/>
      <c r="BG67" s="223"/>
      <c r="BH67" s="223"/>
      <c r="BI67" s="223"/>
      <c r="BJ67" s="223"/>
      <c r="BK67" s="223"/>
      <c r="BL67" s="223"/>
      <c r="BM67" s="223"/>
      <c r="BN67" s="223"/>
      <c r="BO67" s="223"/>
      <c r="BP67" s="223"/>
      <c r="BQ67" s="220">
        <v>61</v>
      </c>
      <c r="BR67" s="225"/>
      <c r="BS67" s="872"/>
      <c r="BT67" s="873"/>
      <c r="BU67" s="873"/>
      <c r="BV67" s="873"/>
      <c r="BW67" s="873"/>
      <c r="BX67" s="873"/>
      <c r="BY67" s="873"/>
      <c r="BZ67" s="873"/>
      <c r="CA67" s="873"/>
      <c r="CB67" s="873"/>
      <c r="CC67" s="873"/>
      <c r="CD67" s="873"/>
      <c r="CE67" s="873"/>
      <c r="CF67" s="873"/>
      <c r="CG67" s="878"/>
      <c r="CH67" s="875"/>
      <c r="CI67" s="876"/>
      <c r="CJ67" s="876"/>
      <c r="CK67" s="876"/>
      <c r="CL67" s="877"/>
      <c r="CM67" s="875"/>
      <c r="CN67" s="876"/>
      <c r="CO67" s="876"/>
      <c r="CP67" s="876"/>
      <c r="CQ67" s="877"/>
      <c r="CR67" s="875"/>
      <c r="CS67" s="876"/>
      <c r="CT67" s="876"/>
      <c r="CU67" s="876"/>
      <c r="CV67" s="877"/>
      <c r="CW67" s="875"/>
      <c r="CX67" s="876"/>
      <c r="CY67" s="876"/>
      <c r="CZ67" s="876"/>
      <c r="DA67" s="877"/>
      <c r="DB67" s="875"/>
      <c r="DC67" s="876"/>
      <c r="DD67" s="876"/>
      <c r="DE67" s="876"/>
      <c r="DF67" s="877"/>
      <c r="DG67" s="875"/>
      <c r="DH67" s="876"/>
      <c r="DI67" s="876"/>
      <c r="DJ67" s="876"/>
      <c r="DK67" s="877"/>
      <c r="DL67" s="875"/>
      <c r="DM67" s="876"/>
      <c r="DN67" s="876"/>
      <c r="DO67" s="876"/>
      <c r="DP67" s="877"/>
      <c r="DQ67" s="875"/>
      <c r="DR67" s="876"/>
      <c r="DS67" s="876"/>
      <c r="DT67" s="876"/>
      <c r="DU67" s="877"/>
      <c r="DV67" s="872"/>
      <c r="DW67" s="873"/>
      <c r="DX67" s="873"/>
      <c r="DY67" s="873"/>
      <c r="DZ67" s="874"/>
      <c r="EA67" s="212"/>
    </row>
    <row r="68" spans="1:131" ht="26.25" customHeight="1" thickTop="1" x14ac:dyDescent="0.2">
      <c r="A68" s="218">
        <v>1</v>
      </c>
      <c r="B68" s="882" t="s">
        <v>548</v>
      </c>
      <c r="C68" s="883"/>
      <c r="D68" s="883"/>
      <c r="E68" s="883"/>
      <c r="F68" s="883"/>
      <c r="G68" s="883"/>
      <c r="H68" s="883"/>
      <c r="I68" s="883"/>
      <c r="J68" s="883"/>
      <c r="K68" s="883"/>
      <c r="L68" s="883"/>
      <c r="M68" s="883"/>
      <c r="N68" s="883"/>
      <c r="O68" s="883"/>
      <c r="P68" s="884"/>
      <c r="Q68" s="885">
        <v>374</v>
      </c>
      <c r="R68" s="879"/>
      <c r="S68" s="879"/>
      <c r="T68" s="879"/>
      <c r="U68" s="879"/>
      <c r="V68" s="879">
        <v>340</v>
      </c>
      <c r="W68" s="879"/>
      <c r="X68" s="879"/>
      <c r="Y68" s="879"/>
      <c r="Z68" s="879"/>
      <c r="AA68" s="879">
        <v>34</v>
      </c>
      <c r="AB68" s="879"/>
      <c r="AC68" s="879"/>
      <c r="AD68" s="879"/>
      <c r="AE68" s="879"/>
      <c r="AF68" s="879">
        <v>34</v>
      </c>
      <c r="AG68" s="879"/>
      <c r="AH68" s="879"/>
      <c r="AI68" s="879"/>
      <c r="AJ68" s="879"/>
      <c r="AK68" s="879" t="s">
        <v>488</v>
      </c>
      <c r="AL68" s="879"/>
      <c r="AM68" s="879"/>
      <c r="AN68" s="879"/>
      <c r="AO68" s="879"/>
      <c r="AP68" s="879" t="s">
        <v>488</v>
      </c>
      <c r="AQ68" s="879"/>
      <c r="AR68" s="879"/>
      <c r="AS68" s="879"/>
      <c r="AT68" s="879"/>
      <c r="AU68" s="879" t="s">
        <v>488</v>
      </c>
      <c r="AV68" s="879"/>
      <c r="AW68" s="879"/>
      <c r="AX68" s="879"/>
      <c r="AY68" s="879"/>
      <c r="AZ68" s="880"/>
      <c r="BA68" s="880"/>
      <c r="BB68" s="880"/>
      <c r="BC68" s="880"/>
      <c r="BD68" s="881"/>
      <c r="BE68" s="223"/>
      <c r="BF68" s="223"/>
      <c r="BG68" s="223"/>
      <c r="BH68" s="223"/>
      <c r="BI68" s="223"/>
      <c r="BJ68" s="223"/>
      <c r="BK68" s="223"/>
      <c r="BL68" s="223"/>
      <c r="BM68" s="223"/>
      <c r="BN68" s="223"/>
      <c r="BO68" s="223"/>
      <c r="BP68" s="223"/>
      <c r="BQ68" s="220">
        <v>62</v>
      </c>
      <c r="BR68" s="225"/>
      <c r="BS68" s="872"/>
      <c r="BT68" s="873"/>
      <c r="BU68" s="873"/>
      <c r="BV68" s="873"/>
      <c r="BW68" s="873"/>
      <c r="BX68" s="873"/>
      <c r="BY68" s="873"/>
      <c r="BZ68" s="873"/>
      <c r="CA68" s="873"/>
      <c r="CB68" s="873"/>
      <c r="CC68" s="873"/>
      <c r="CD68" s="873"/>
      <c r="CE68" s="873"/>
      <c r="CF68" s="873"/>
      <c r="CG68" s="878"/>
      <c r="CH68" s="875"/>
      <c r="CI68" s="876"/>
      <c r="CJ68" s="876"/>
      <c r="CK68" s="876"/>
      <c r="CL68" s="877"/>
      <c r="CM68" s="875"/>
      <c r="CN68" s="876"/>
      <c r="CO68" s="876"/>
      <c r="CP68" s="876"/>
      <c r="CQ68" s="877"/>
      <c r="CR68" s="875"/>
      <c r="CS68" s="876"/>
      <c r="CT68" s="876"/>
      <c r="CU68" s="876"/>
      <c r="CV68" s="877"/>
      <c r="CW68" s="875"/>
      <c r="CX68" s="876"/>
      <c r="CY68" s="876"/>
      <c r="CZ68" s="876"/>
      <c r="DA68" s="877"/>
      <c r="DB68" s="875"/>
      <c r="DC68" s="876"/>
      <c r="DD68" s="876"/>
      <c r="DE68" s="876"/>
      <c r="DF68" s="877"/>
      <c r="DG68" s="875"/>
      <c r="DH68" s="876"/>
      <c r="DI68" s="876"/>
      <c r="DJ68" s="876"/>
      <c r="DK68" s="877"/>
      <c r="DL68" s="875"/>
      <c r="DM68" s="876"/>
      <c r="DN68" s="876"/>
      <c r="DO68" s="876"/>
      <c r="DP68" s="877"/>
      <c r="DQ68" s="875"/>
      <c r="DR68" s="876"/>
      <c r="DS68" s="876"/>
      <c r="DT68" s="876"/>
      <c r="DU68" s="877"/>
      <c r="DV68" s="872"/>
      <c r="DW68" s="873"/>
      <c r="DX68" s="873"/>
      <c r="DY68" s="873"/>
      <c r="DZ68" s="874"/>
      <c r="EA68" s="212"/>
    </row>
    <row r="69" spans="1:131" ht="26.25" customHeight="1" x14ac:dyDescent="0.2">
      <c r="A69" s="220">
        <v>2</v>
      </c>
      <c r="B69" s="886" t="s">
        <v>549</v>
      </c>
      <c r="C69" s="887"/>
      <c r="D69" s="887"/>
      <c r="E69" s="887"/>
      <c r="F69" s="887"/>
      <c r="G69" s="887"/>
      <c r="H69" s="887"/>
      <c r="I69" s="887"/>
      <c r="J69" s="887"/>
      <c r="K69" s="887"/>
      <c r="L69" s="887"/>
      <c r="M69" s="887"/>
      <c r="N69" s="887"/>
      <c r="O69" s="887"/>
      <c r="P69" s="888"/>
      <c r="Q69" s="889">
        <v>7665</v>
      </c>
      <c r="R69" s="843"/>
      <c r="S69" s="843"/>
      <c r="T69" s="843"/>
      <c r="U69" s="843"/>
      <c r="V69" s="843">
        <v>7554</v>
      </c>
      <c r="W69" s="843"/>
      <c r="X69" s="843"/>
      <c r="Y69" s="843"/>
      <c r="Z69" s="843"/>
      <c r="AA69" s="843">
        <v>111</v>
      </c>
      <c r="AB69" s="843"/>
      <c r="AC69" s="843"/>
      <c r="AD69" s="843"/>
      <c r="AE69" s="843"/>
      <c r="AF69" s="843">
        <v>66</v>
      </c>
      <c r="AG69" s="843"/>
      <c r="AH69" s="843"/>
      <c r="AI69" s="843"/>
      <c r="AJ69" s="843"/>
      <c r="AK69" s="843" t="s">
        <v>488</v>
      </c>
      <c r="AL69" s="843"/>
      <c r="AM69" s="843"/>
      <c r="AN69" s="843"/>
      <c r="AO69" s="843"/>
      <c r="AP69" s="843">
        <v>1267</v>
      </c>
      <c r="AQ69" s="843"/>
      <c r="AR69" s="843"/>
      <c r="AS69" s="843"/>
      <c r="AT69" s="843"/>
      <c r="AU69" s="843">
        <v>539</v>
      </c>
      <c r="AV69" s="843"/>
      <c r="AW69" s="843"/>
      <c r="AX69" s="843"/>
      <c r="AY69" s="843"/>
      <c r="AZ69" s="845"/>
      <c r="BA69" s="845"/>
      <c r="BB69" s="845"/>
      <c r="BC69" s="845"/>
      <c r="BD69" s="846"/>
      <c r="BE69" s="223"/>
      <c r="BF69" s="223"/>
      <c r="BG69" s="223"/>
      <c r="BH69" s="223"/>
      <c r="BI69" s="223"/>
      <c r="BJ69" s="223"/>
      <c r="BK69" s="223"/>
      <c r="BL69" s="223"/>
      <c r="BM69" s="223"/>
      <c r="BN69" s="223"/>
      <c r="BO69" s="223"/>
      <c r="BP69" s="223"/>
      <c r="BQ69" s="220">
        <v>63</v>
      </c>
      <c r="BR69" s="225"/>
      <c r="BS69" s="872"/>
      <c r="BT69" s="873"/>
      <c r="BU69" s="873"/>
      <c r="BV69" s="873"/>
      <c r="BW69" s="873"/>
      <c r="BX69" s="873"/>
      <c r="BY69" s="873"/>
      <c r="BZ69" s="873"/>
      <c r="CA69" s="873"/>
      <c r="CB69" s="873"/>
      <c r="CC69" s="873"/>
      <c r="CD69" s="873"/>
      <c r="CE69" s="873"/>
      <c r="CF69" s="873"/>
      <c r="CG69" s="878"/>
      <c r="CH69" s="875"/>
      <c r="CI69" s="876"/>
      <c r="CJ69" s="876"/>
      <c r="CK69" s="876"/>
      <c r="CL69" s="877"/>
      <c r="CM69" s="875"/>
      <c r="CN69" s="876"/>
      <c r="CO69" s="876"/>
      <c r="CP69" s="876"/>
      <c r="CQ69" s="877"/>
      <c r="CR69" s="875"/>
      <c r="CS69" s="876"/>
      <c r="CT69" s="876"/>
      <c r="CU69" s="876"/>
      <c r="CV69" s="877"/>
      <c r="CW69" s="875"/>
      <c r="CX69" s="876"/>
      <c r="CY69" s="876"/>
      <c r="CZ69" s="876"/>
      <c r="DA69" s="877"/>
      <c r="DB69" s="875"/>
      <c r="DC69" s="876"/>
      <c r="DD69" s="876"/>
      <c r="DE69" s="876"/>
      <c r="DF69" s="877"/>
      <c r="DG69" s="875"/>
      <c r="DH69" s="876"/>
      <c r="DI69" s="876"/>
      <c r="DJ69" s="876"/>
      <c r="DK69" s="877"/>
      <c r="DL69" s="875"/>
      <c r="DM69" s="876"/>
      <c r="DN69" s="876"/>
      <c r="DO69" s="876"/>
      <c r="DP69" s="877"/>
      <c r="DQ69" s="875"/>
      <c r="DR69" s="876"/>
      <c r="DS69" s="876"/>
      <c r="DT69" s="876"/>
      <c r="DU69" s="877"/>
      <c r="DV69" s="872"/>
      <c r="DW69" s="873"/>
      <c r="DX69" s="873"/>
      <c r="DY69" s="873"/>
      <c r="DZ69" s="874"/>
      <c r="EA69" s="212"/>
    </row>
    <row r="70" spans="1:131" ht="26.25" customHeight="1" x14ac:dyDescent="0.2">
      <c r="A70" s="220">
        <v>3</v>
      </c>
      <c r="B70" s="886" t="s">
        <v>550</v>
      </c>
      <c r="C70" s="887"/>
      <c r="D70" s="887"/>
      <c r="E70" s="887"/>
      <c r="F70" s="887"/>
      <c r="G70" s="887"/>
      <c r="H70" s="887"/>
      <c r="I70" s="887"/>
      <c r="J70" s="887"/>
      <c r="K70" s="887"/>
      <c r="L70" s="887"/>
      <c r="M70" s="887"/>
      <c r="N70" s="887"/>
      <c r="O70" s="887"/>
      <c r="P70" s="888"/>
      <c r="Q70" s="889">
        <v>116561</v>
      </c>
      <c r="R70" s="843"/>
      <c r="S70" s="843"/>
      <c r="T70" s="843"/>
      <c r="U70" s="843"/>
      <c r="V70" s="843">
        <v>108305</v>
      </c>
      <c r="W70" s="843"/>
      <c r="X70" s="843"/>
      <c r="Y70" s="843"/>
      <c r="Z70" s="843"/>
      <c r="AA70" s="843">
        <v>8256</v>
      </c>
      <c r="AB70" s="843"/>
      <c r="AC70" s="843"/>
      <c r="AD70" s="843"/>
      <c r="AE70" s="843"/>
      <c r="AF70" s="843">
        <v>15120</v>
      </c>
      <c r="AG70" s="843"/>
      <c r="AH70" s="843"/>
      <c r="AI70" s="843"/>
      <c r="AJ70" s="843"/>
      <c r="AK70" s="843" t="s">
        <v>488</v>
      </c>
      <c r="AL70" s="843"/>
      <c r="AM70" s="843"/>
      <c r="AN70" s="843"/>
      <c r="AO70" s="843"/>
      <c r="AP70" s="843" t="s">
        <v>488</v>
      </c>
      <c r="AQ70" s="843"/>
      <c r="AR70" s="843"/>
      <c r="AS70" s="843"/>
      <c r="AT70" s="843"/>
      <c r="AU70" s="843" t="s">
        <v>488</v>
      </c>
      <c r="AV70" s="843"/>
      <c r="AW70" s="843"/>
      <c r="AX70" s="843"/>
      <c r="AY70" s="843"/>
      <c r="AZ70" s="845"/>
      <c r="BA70" s="845"/>
      <c r="BB70" s="845"/>
      <c r="BC70" s="845"/>
      <c r="BD70" s="846"/>
      <c r="BE70" s="223"/>
      <c r="BF70" s="223"/>
      <c r="BG70" s="223"/>
      <c r="BH70" s="223"/>
      <c r="BI70" s="223"/>
      <c r="BJ70" s="223"/>
      <c r="BK70" s="223"/>
      <c r="BL70" s="223"/>
      <c r="BM70" s="223"/>
      <c r="BN70" s="223"/>
      <c r="BO70" s="223"/>
      <c r="BP70" s="223"/>
      <c r="BQ70" s="220">
        <v>64</v>
      </c>
      <c r="BR70" s="225"/>
      <c r="BS70" s="872"/>
      <c r="BT70" s="873"/>
      <c r="BU70" s="873"/>
      <c r="BV70" s="873"/>
      <c r="BW70" s="873"/>
      <c r="BX70" s="873"/>
      <c r="BY70" s="873"/>
      <c r="BZ70" s="873"/>
      <c r="CA70" s="873"/>
      <c r="CB70" s="873"/>
      <c r="CC70" s="873"/>
      <c r="CD70" s="873"/>
      <c r="CE70" s="873"/>
      <c r="CF70" s="873"/>
      <c r="CG70" s="878"/>
      <c r="CH70" s="875"/>
      <c r="CI70" s="876"/>
      <c r="CJ70" s="876"/>
      <c r="CK70" s="876"/>
      <c r="CL70" s="877"/>
      <c r="CM70" s="875"/>
      <c r="CN70" s="876"/>
      <c r="CO70" s="876"/>
      <c r="CP70" s="876"/>
      <c r="CQ70" s="877"/>
      <c r="CR70" s="875"/>
      <c r="CS70" s="876"/>
      <c r="CT70" s="876"/>
      <c r="CU70" s="876"/>
      <c r="CV70" s="877"/>
      <c r="CW70" s="875"/>
      <c r="CX70" s="876"/>
      <c r="CY70" s="876"/>
      <c r="CZ70" s="876"/>
      <c r="DA70" s="877"/>
      <c r="DB70" s="875"/>
      <c r="DC70" s="876"/>
      <c r="DD70" s="876"/>
      <c r="DE70" s="876"/>
      <c r="DF70" s="877"/>
      <c r="DG70" s="875"/>
      <c r="DH70" s="876"/>
      <c r="DI70" s="876"/>
      <c r="DJ70" s="876"/>
      <c r="DK70" s="877"/>
      <c r="DL70" s="875"/>
      <c r="DM70" s="876"/>
      <c r="DN70" s="876"/>
      <c r="DO70" s="876"/>
      <c r="DP70" s="877"/>
      <c r="DQ70" s="875"/>
      <c r="DR70" s="876"/>
      <c r="DS70" s="876"/>
      <c r="DT70" s="876"/>
      <c r="DU70" s="877"/>
      <c r="DV70" s="872"/>
      <c r="DW70" s="873"/>
      <c r="DX70" s="873"/>
      <c r="DY70" s="873"/>
      <c r="DZ70" s="874"/>
      <c r="EA70" s="212"/>
    </row>
    <row r="71" spans="1:131" ht="26.25" customHeight="1" x14ac:dyDescent="0.2">
      <c r="A71" s="220">
        <v>4</v>
      </c>
      <c r="B71" s="886" t="s">
        <v>551</v>
      </c>
      <c r="C71" s="887"/>
      <c r="D71" s="887"/>
      <c r="E71" s="887"/>
      <c r="F71" s="887"/>
      <c r="G71" s="887"/>
      <c r="H71" s="887"/>
      <c r="I71" s="887"/>
      <c r="J71" s="887"/>
      <c r="K71" s="887"/>
      <c r="L71" s="887"/>
      <c r="M71" s="887"/>
      <c r="N71" s="887"/>
      <c r="O71" s="887"/>
      <c r="P71" s="888"/>
      <c r="Q71" s="889">
        <v>165</v>
      </c>
      <c r="R71" s="843"/>
      <c r="S71" s="843"/>
      <c r="T71" s="843"/>
      <c r="U71" s="843"/>
      <c r="V71" s="843">
        <v>161</v>
      </c>
      <c r="W71" s="843"/>
      <c r="X71" s="843"/>
      <c r="Y71" s="843"/>
      <c r="Z71" s="843"/>
      <c r="AA71" s="843">
        <v>4</v>
      </c>
      <c r="AB71" s="843"/>
      <c r="AC71" s="843"/>
      <c r="AD71" s="843"/>
      <c r="AE71" s="843"/>
      <c r="AF71" s="843">
        <v>4</v>
      </c>
      <c r="AG71" s="843"/>
      <c r="AH71" s="843"/>
      <c r="AI71" s="843"/>
      <c r="AJ71" s="843"/>
      <c r="AK71" s="843" t="s">
        <v>488</v>
      </c>
      <c r="AL71" s="843"/>
      <c r="AM71" s="843"/>
      <c r="AN71" s="843"/>
      <c r="AO71" s="843"/>
      <c r="AP71" s="843" t="s">
        <v>488</v>
      </c>
      <c r="AQ71" s="843"/>
      <c r="AR71" s="843"/>
      <c r="AS71" s="843"/>
      <c r="AT71" s="843"/>
      <c r="AU71" s="843" t="s">
        <v>488</v>
      </c>
      <c r="AV71" s="843"/>
      <c r="AW71" s="843"/>
      <c r="AX71" s="843"/>
      <c r="AY71" s="843"/>
      <c r="AZ71" s="845"/>
      <c r="BA71" s="845"/>
      <c r="BB71" s="845"/>
      <c r="BC71" s="845"/>
      <c r="BD71" s="846"/>
      <c r="BE71" s="223"/>
      <c r="BF71" s="223"/>
      <c r="BG71" s="223"/>
      <c r="BH71" s="223"/>
      <c r="BI71" s="223"/>
      <c r="BJ71" s="223"/>
      <c r="BK71" s="223"/>
      <c r="BL71" s="223"/>
      <c r="BM71" s="223"/>
      <c r="BN71" s="223"/>
      <c r="BO71" s="223"/>
      <c r="BP71" s="223"/>
      <c r="BQ71" s="220">
        <v>65</v>
      </c>
      <c r="BR71" s="225"/>
      <c r="BS71" s="872"/>
      <c r="BT71" s="873"/>
      <c r="BU71" s="873"/>
      <c r="BV71" s="873"/>
      <c r="BW71" s="873"/>
      <c r="BX71" s="873"/>
      <c r="BY71" s="873"/>
      <c r="BZ71" s="873"/>
      <c r="CA71" s="873"/>
      <c r="CB71" s="873"/>
      <c r="CC71" s="873"/>
      <c r="CD71" s="873"/>
      <c r="CE71" s="873"/>
      <c r="CF71" s="873"/>
      <c r="CG71" s="878"/>
      <c r="CH71" s="875"/>
      <c r="CI71" s="876"/>
      <c r="CJ71" s="876"/>
      <c r="CK71" s="876"/>
      <c r="CL71" s="877"/>
      <c r="CM71" s="875"/>
      <c r="CN71" s="876"/>
      <c r="CO71" s="876"/>
      <c r="CP71" s="876"/>
      <c r="CQ71" s="877"/>
      <c r="CR71" s="875"/>
      <c r="CS71" s="876"/>
      <c r="CT71" s="876"/>
      <c r="CU71" s="876"/>
      <c r="CV71" s="877"/>
      <c r="CW71" s="875"/>
      <c r="CX71" s="876"/>
      <c r="CY71" s="876"/>
      <c r="CZ71" s="876"/>
      <c r="DA71" s="877"/>
      <c r="DB71" s="875"/>
      <c r="DC71" s="876"/>
      <c r="DD71" s="876"/>
      <c r="DE71" s="876"/>
      <c r="DF71" s="877"/>
      <c r="DG71" s="875"/>
      <c r="DH71" s="876"/>
      <c r="DI71" s="876"/>
      <c r="DJ71" s="876"/>
      <c r="DK71" s="877"/>
      <c r="DL71" s="875"/>
      <c r="DM71" s="876"/>
      <c r="DN71" s="876"/>
      <c r="DO71" s="876"/>
      <c r="DP71" s="877"/>
      <c r="DQ71" s="875"/>
      <c r="DR71" s="876"/>
      <c r="DS71" s="876"/>
      <c r="DT71" s="876"/>
      <c r="DU71" s="877"/>
      <c r="DV71" s="872"/>
      <c r="DW71" s="873"/>
      <c r="DX71" s="873"/>
      <c r="DY71" s="873"/>
      <c r="DZ71" s="874"/>
      <c r="EA71" s="212"/>
    </row>
    <row r="72" spans="1:131" ht="26.25" customHeight="1" x14ac:dyDescent="0.2">
      <c r="A72" s="220">
        <v>5</v>
      </c>
      <c r="B72" s="886" t="s">
        <v>552</v>
      </c>
      <c r="C72" s="887"/>
      <c r="D72" s="887"/>
      <c r="E72" s="887"/>
      <c r="F72" s="887"/>
      <c r="G72" s="887"/>
      <c r="H72" s="887"/>
      <c r="I72" s="887"/>
      <c r="J72" s="887"/>
      <c r="K72" s="887"/>
      <c r="L72" s="887"/>
      <c r="M72" s="887"/>
      <c r="N72" s="887"/>
      <c r="O72" s="887"/>
      <c r="P72" s="888"/>
      <c r="Q72" s="889">
        <v>290</v>
      </c>
      <c r="R72" s="843"/>
      <c r="S72" s="843"/>
      <c r="T72" s="843"/>
      <c r="U72" s="843"/>
      <c r="V72" s="843">
        <v>250</v>
      </c>
      <c r="W72" s="843"/>
      <c r="X72" s="843"/>
      <c r="Y72" s="843"/>
      <c r="Z72" s="843"/>
      <c r="AA72" s="843">
        <v>40</v>
      </c>
      <c r="AB72" s="843"/>
      <c r="AC72" s="843"/>
      <c r="AD72" s="843"/>
      <c r="AE72" s="843"/>
      <c r="AF72" s="843">
        <v>40</v>
      </c>
      <c r="AG72" s="843"/>
      <c r="AH72" s="843"/>
      <c r="AI72" s="843"/>
      <c r="AJ72" s="843"/>
      <c r="AK72" s="843" t="s">
        <v>488</v>
      </c>
      <c r="AL72" s="843"/>
      <c r="AM72" s="843"/>
      <c r="AN72" s="843"/>
      <c r="AO72" s="843"/>
      <c r="AP72" s="843" t="s">
        <v>488</v>
      </c>
      <c r="AQ72" s="843"/>
      <c r="AR72" s="843"/>
      <c r="AS72" s="843"/>
      <c r="AT72" s="843"/>
      <c r="AU72" s="843" t="s">
        <v>488</v>
      </c>
      <c r="AV72" s="843"/>
      <c r="AW72" s="843"/>
      <c r="AX72" s="843"/>
      <c r="AY72" s="843"/>
      <c r="AZ72" s="845"/>
      <c r="BA72" s="845"/>
      <c r="BB72" s="845"/>
      <c r="BC72" s="845"/>
      <c r="BD72" s="846"/>
      <c r="BE72" s="223"/>
      <c r="BF72" s="223"/>
      <c r="BG72" s="223"/>
      <c r="BH72" s="223"/>
      <c r="BI72" s="223"/>
      <c r="BJ72" s="223"/>
      <c r="BK72" s="223"/>
      <c r="BL72" s="223"/>
      <c r="BM72" s="223"/>
      <c r="BN72" s="223"/>
      <c r="BO72" s="223"/>
      <c r="BP72" s="223"/>
      <c r="BQ72" s="220">
        <v>66</v>
      </c>
      <c r="BR72" s="225"/>
      <c r="BS72" s="872"/>
      <c r="BT72" s="873"/>
      <c r="BU72" s="873"/>
      <c r="BV72" s="873"/>
      <c r="BW72" s="873"/>
      <c r="BX72" s="873"/>
      <c r="BY72" s="873"/>
      <c r="BZ72" s="873"/>
      <c r="CA72" s="873"/>
      <c r="CB72" s="873"/>
      <c r="CC72" s="873"/>
      <c r="CD72" s="873"/>
      <c r="CE72" s="873"/>
      <c r="CF72" s="873"/>
      <c r="CG72" s="878"/>
      <c r="CH72" s="875"/>
      <c r="CI72" s="876"/>
      <c r="CJ72" s="876"/>
      <c r="CK72" s="876"/>
      <c r="CL72" s="877"/>
      <c r="CM72" s="875"/>
      <c r="CN72" s="876"/>
      <c r="CO72" s="876"/>
      <c r="CP72" s="876"/>
      <c r="CQ72" s="877"/>
      <c r="CR72" s="875"/>
      <c r="CS72" s="876"/>
      <c r="CT72" s="876"/>
      <c r="CU72" s="876"/>
      <c r="CV72" s="877"/>
      <c r="CW72" s="875"/>
      <c r="CX72" s="876"/>
      <c r="CY72" s="876"/>
      <c r="CZ72" s="876"/>
      <c r="DA72" s="877"/>
      <c r="DB72" s="875"/>
      <c r="DC72" s="876"/>
      <c r="DD72" s="876"/>
      <c r="DE72" s="876"/>
      <c r="DF72" s="877"/>
      <c r="DG72" s="875"/>
      <c r="DH72" s="876"/>
      <c r="DI72" s="876"/>
      <c r="DJ72" s="876"/>
      <c r="DK72" s="877"/>
      <c r="DL72" s="875"/>
      <c r="DM72" s="876"/>
      <c r="DN72" s="876"/>
      <c r="DO72" s="876"/>
      <c r="DP72" s="877"/>
      <c r="DQ72" s="875"/>
      <c r="DR72" s="876"/>
      <c r="DS72" s="876"/>
      <c r="DT72" s="876"/>
      <c r="DU72" s="877"/>
      <c r="DV72" s="872"/>
      <c r="DW72" s="873"/>
      <c r="DX72" s="873"/>
      <c r="DY72" s="873"/>
      <c r="DZ72" s="874"/>
      <c r="EA72" s="212"/>
    </row>
    <row r="73" spans="1:131" ht="26.25" customHeight="1" x14ac:dyDescent="0.2">
      <c r="A73" s="220">
        <v>6</v>
      </c>
      <c r="B73" s="886" t="s">
        <v>553</v>
      </c>
      <c r="C73" s="887"/>
      <c r="D73" s="887"/>
      <c r="E73" s="887"/>
      <c r="F73" s="887"/>
      <c r="G73" s="887"/>
      <c r="H73" s="887"/>
      <c r="I73" s="887"/>
      <c r="J73" s="887"/>
      <c r="K73" s="887"/>
      <c r="L73" s="887"/>
      <c r="M73" s="887"/>
      <c r="N73" s="887"/>
      <c r="O73" s="887"/>
      <c r="P73" s="888"/>
      <c r="Q73" s="889">
        <v>1428744</v>
      </c>
      <c r="R73" s="843"/>
      <c r="S73" s="843"/>
      <c r="T73" s="843"/>
      <c r="U73" s="843"/>
      <c r="V73" s="843">
        <v>1401874</v>
      </c>
      <c r="W73" s="843"/>
      <c r="X73" s="843"/>
      <c r="Y73" s="843"/>
      <c r="Z73" s="843"/>
      <c r="AA73" s="843">
        <v>26871</v>
      </c>
      <c r="AB73" s="843"/>
      <c r="AC73" s="843"/>
      <c r="AD73" s="843"/>
      <c r="AE73" s="843"/>
      <c r="AF73" s="843">
        <v>26871</v>
      </c>
      <c r="AG73" s="843"/>
      <c r="AH73" s="843"/>
      <c r="AI73" s="843"/>
      <c r="AJ73" s="843"/>
      <c r="AK73" s="843">
        <v>12578</v>
      </c>
      <c r="AL73" s="843"/>
      <c r="AM73" s="843"/>
      <c r="AN73" s="843"/>
      <c r="AO73" s="843"/>
      <c r="AP73" s="843" t="s">
        <v>488</v>
      </c>
      <c r="AQ73" s="843"/>
      <c r="AR73" s="843"/>
      <c r="AS73" s="843"/>
      <c r="AT73" s="843"/>
      <c r="AU73" s="843" t="s">
        <v>488</v>
      </c>
      <c r="AV73" s="843"/>
      <c r="AW73" s="843"/>
      <c r="AX73" s="843"/>
      <c r="AY73" s="843"/>
      <c r="AZ73" s="845"/>
      <c r="BA73" s="845"/>
      <c r="BB73" s="845"/>
      <c r="BC73" s="845"/>
      <c r="BD73" s="846"/>
      <c r="BE73" s="223"/>
      <c r="BF73" s="223"/>
      <c r="BG73" s="223"/>
      <c r="BH73" s="223"/>
      <c r="BI73" s="223"/>
      <c r="BJ73" s="223"/>
      <c r="BK73" s="223"/>
      <c r="BL73" s="223"/>
      <c r="BM73" s="223"/>
      <c r="BN73" s="223"/>
      <c r="BO73" s="223"/>
      <c r="BP73" s="223"/>
      <c r="BQ73" s="220">
        <v>67</v>
      </c>
      <c r="BR73" s="225"/>
      <c r="BS73" s="872"/>
      <c r="BT73" s="873"/>
      <c r="BU73" s="873"/>
      <c r="BV73" s="873"/>
      <c r="BW73" s="873"/>
      <c r="BX73" s="873"/>
      <c r="BY73" s="873"/>
      <c r="BZ73" s="873"/>
      <c r="CA73" s="873"/>
      <c r="CB73" s="873"/>
      <c r="CC73" s="873"/>
      <c r="CD73" s="873"/>
      <c r="CE73" s="873"/>
      <c r="CF73" s="873"/>
      <c r="CG73" s="878"/>
      <c r="CH73" s="875"/>
      <c r="CI73" s="876"/>
      <c r="CJ73" s="876"/>
      <c r="CK73" s="876"/>
      <c r="CL73" s="877"/>
      <c r="CM73" s="875"/>
      <c r="CN73" s="876"/>
      <c r="CO73" s="876"/>
      <c r="CP73" s="876"/>
      <c r="CQ73" s="877"/>
      <c r="CR73" s="875"/>
      <c r="CS73" s="876"/>
      <c r="CT73" s="876"/>
      <c r="CU73" s="876"/>
      <c r="CV73" s="877"/>
      <c r="CW73" s="875"/>
      <c r="CX73" s="876"/>
      <c r="CY73" s="876"/>
      <c r="CZ73" s="876"/>
      <c r="DA73" s="877"/>
      <c r="DB73" s="875"/>
      <c r="DC73" s="876"/>
      <c r="DD73" s="876"/>
      <c r="DE73" s="876"/>
      <c r="DF73" s="877"/>
      <c r="DG73" s="875"/>
      <c r="DH73" s="876"/>
      <c r="DI73" s="876"/>
      <c r="DJ73" s="876"/>
      <c r="DK73" s="877"/>
      <c r="DL73" s="875"/>
      <c r="DM73" s="876"/>
      <c r="DN73" s="876"/>
      <c r="DO73" s="876"/>
      <c r="DP73" s="877"/>
      <c r="DQ73" s="875"/>
      <c r="DR73" s="876"/>
      <c r="DS73" s="876"/>
      <c r="DT73" s="876"/>
      <c r="DU73" s="877"/>
      <c r="DV73" s="872"/>
      <c r="DW73" s="873"/>
      <c r="DX73" s="873"/>
      <c r="DY73" s="873"/>
      <c r="DZ73" s="874"/>
      <c r="EA73" s="212"/>
    </row>
    <row r="74" spans="1:131" ht="26.25" customHeight="1" x14ac:dyDescent="0.2">
      <c r="A74" s="220">
        <v>7</v>
      </c>
      <c r="B74" s="886" t="s">
        <v>554</v>
      </c>
      <c r="C74" s="887"/>
      <c r="D74" s="887"/>
      <c r="E74" s="887"/>
      <c r="F74" s="887"/>
      <c r="G74" s="887"/>
      <c r="H74" s="887"/>
      <c r="I74" s="887"/>
      <c r="J74" s="887"/>
      <c r="K74" s="887"/>
      <c r="L74" s="887"/>
      <c r="M74" s="887"/>
      <c r="N74" s="887"/>
      <c r="O74" s="887"/>
      <c r="P74" s="888"/>
      <c r="Q74" s="889">
        <v>38877</v>
      </c>
      <c r="R74" s="843"/>
      <c r="S74" s="843"/>
      <c r="T74" s="843"/>
      <c r="U74" s="843"/>
      <c r="V74" s="843">
        <v>35991</v>
      </c>
      <c r="W74" s="843"/>
      <c r="X74" s="843"/>
      <c r="Y74" s="843"/>
      <c r="Z74" s="843"/>
      <c r="AA74" s="843">
        <v>2886</v>
      </c>
      <c r="AB74" s="843"/>
      <c r="AC74" s="843"/>
      <c r="AD74" s="843"/>
      <c r="AE74" s="843"/>
      <c r="AF74" s="843">
        <v>27482</v>
      </c>
      <c r="AG74" s="843"/>
      <c r="AH74" s="843"/>
      <c r="AI74" s="843"/>
      <c r="AJ74" s="843"/>
      <c r="AK74" s="843" t="s">
        <v>556</v>
      </c>
      <c r="AL74" s="843"/>
      <c r="AM74" s="843"/>
      <c r="AN74" s="843"/>
      <c r="AO74" s="843"/>
      <c r="AP74" s="843">
        <v>96454</v>
      </c>
      <c r="AQ74" s="843"/>
      <c r="AR74" s="843"/>
      <c r="AS74" s="843"/>
      <c r="AT74" s="843"/>
      <c r="AU74" s="843" t="s">
        <v>488</v>
      </c>
      <c r="AV74" s="843"/>
      <c r="AW74" s="843"/>
      <c r="AX74" s="843"/>
      <c r="AY74" s="843"/>
      <c r="AZ74" s="845"/>
      <c r="BA74" s="845"/>
      <c r="BB74" s="845"/>
      <c r="BC74" s="845"/>
      <c r="BD74" s="846"/>
      <c r="BE74" s="223"/>
      <c r="BF74" s="223"/>
      <c r="BG74" s="223"/>
      <c r="BH74" s="223"/>
      <c r="BI74" s="223"/>
      <c r="BJ74" s="223"/>
      <c r="BK74" s="223"/>
      <c r="BL74" s="223"/>
      <c r="BM74" s="223"/>
      <c r="BN74" s="223"/>
      <c r="BO74" s="223"/>
      <c r="BP74" s="223"/>
      <c r="BQ74" s="220">
        <v>68</v>
      </c>
      <c r="BR74" s="225"/>
      <c r="BS74" s="872"/>
      <c r="BT74" s="873"/>
      <c r="BU74" s="873"/>
      <c r="BV74" s="873"/>
      <c r="BW74" s="873"/>
      <c r="BX74" s="873"/>
      <c r="BY74" s="873"/>
      <c r="BZ74" s="873"/>
      <c r="CA74" s="873"/>
      <c r="CB74" s="873"/>
      <c r="CC74" s="873"/>
      <c r="CD74" s="873"/>
      <c r="CE74" s="873"/>
      <c r="CF74" s="873"/>
      <c r="CG74" s="878"/>
      <c r="CH74" s="875"/>
      <c r="CI74" s="876"/>
      <c r="CJ74" s="876"/>
      <c r="CK74" s="876"/>
      <c r="CL74" s="877"/>
      <c r="CM74" s="875"/>
      <c r="CN74" s="876"/>
      <c r="CO74" s="876"/>
      <c r="CP74" s="876"/>
      <c r="CQ74" s="877"/>
      <c r="CR74" s="875"/>
      <c r="CS74" s="876"/>
      <c r="CT74" s="876"/>
      <c r="CU74" s="876"/>
      <c r="CV74" s="877"/>
      <c r="CW74" s="875"/>
      <c r="CX74" s="876"/>
      <c r="CY74" s="876"/>
      <c r="CZ74" s="876"/>
      <c r="DA74" s="877"/>
      <c r="DB74" s="875"/>
      <c r="DC74" s="876"/>
      <c r="DD74" s="876"/>
      <c r="DE74" s="876"/>
      <c r="DF74" s="877"/>
      <c r="DG74" s="875"/>
      <c r="DH74" s="876"/>
      <c r="DI74" s="876"/>
      <c r="DJ74" s="876"/>
      <c r="DK74" s="877"/>
      <c r="DL74" s="875"/>
      <c r="DM74" s="876"/>
      <c r="DN74" s="876"/>
      <c r="DO74" s="876"/>
      <c r="DP74" s="877"/>
      <c r="DQ74" s="875"/>
      <c r="DR74" s="876"/>
      <c r="DS74" s="876"/>
      <c r="DT74" s="876"/>
      <c r="DU74" s="877"/>
      <c r="DV74" s="872"/>
      <c r="DW74" s="873"/>
      <c r="DX74" s="873"/>
      <c r="DY74" s="873"/>
      <c r="DZ74" s="874"/>
      <c r="EA74" s="212"/>
    </row>
    <row r="75" spans="1:131" ht="26.25" customHeight="1" x14ac:dyDescent="0.2">
      <c r="A75" s="220">
        <v>8</v>
      </c>
      <c r="B75" s="886" t="s">
        <v>555</v>
      </c>
      <c r="C75" s="887"/>
      <c r="D75" s="887"/>
      <c r="E75" s="887"/>
      <c r="F75" s="887"/>
      <c r="G75" s="887"/>
      <c r="H75" s="887"/>
      <c r="I75" s="887"/>
      <c r="J75" s="887"/>
      <c r="K75" s="887"/>
      <c r="L75" s="887"/>
      <c r="M75" s="887"/>
      <c r="N75" s="887"/>
      <c r="O75" s="887"/>
      <c r="P75" s="888"/>
      <c r="Q75" s="890">
        <v>6104</v>
      </c>
      <c r="R75" s="891"/>
      <c r="S75" s="891"/>
      <c r="T75" s="891"/>
      <c r="U75" s="847"/>
      <c r="V75" s="892">
        <v>5983</v>
      </c>
      <c r="W75" s="891"/>
      <c r="X75" s="891"/>
      <c r="Y75" s="891"/>
      <c r="Z75" s="847"/>
      <c r="AA75" s="892">
        <v>121</v>
      </c>
      <c r="AB75" s="891"/>
      <c r="AC75" s="891"/>
      <c r="AD75" s="891"/>
      <c r="AE75" s="847"/>
      <c r="AF75" s="892">
        <v>17694</v>
      </c>
      <c r="AG75" s="891"/>
      <c r="AH75" s="891"/>
      <c r="AI75" s="891"/>
      <c r="AJ75" s="847"/>
      <c r="AK75" s="892" t="s">
        <v>556</v>
      </c>
      <c r="AL75" s="891"/>
      <c r="AM75" s="891"/>
      <c r="AN75" s="891"/>
      <c r="AO75" s="847"/>
      <c r="AP75" s="892">
        <v>24010</v>
      </c>
      <c r="AQ75" s="891"/>
      <c r="AR75" s="891"/>
      <c r="AS75" s="891"/>
      <c r="AT75" s="847"/>
      <c r="AU75" s="892" t="s">
        <v>488</v>
      </c>
      <c r="AV75" s="891"/>
      <c r="AW75" s="891"/>
      <c r="AX75" s="891"/>
      <c r="AY75" s="847"/>
      <c r="AZ75" s="845"/>
      <c r="BA75" s="845"/>
      <c r="BB75" s="845"/>
      <c r="BC75" s="845"/>
      <c r="BD75" s="846"/>
      <c r="BE75" s="223"/>
      <c r="BF75" s="223"/>
      <c r="BG75" s="223"/>
      <c r="BH75" s="223"/>
      <c r="BI75" s="223"/>
      <c r="BJ75" s="223"/>
      <c r="BK75" s="223"/>
      <c r="BL75" s="223"/>
      <c r="BM75" s="223"/>
      <c r="BN75" s="223"/>
      <c r="BO75" s="223"/>
      <c r="BP75" s="223"/>
      <c r="BQ75" s="220">
        <v>69</v>
      </c>
      <c r="BR75" s="225"/>
      <c r="BS75" s="872"/>
      <c r="BT75" s="873"/>
      <c r="BU75" s="873"/>
      <c r="BV75" s="873"/>
      <c r="BW75" s="873"/>
      <c r="BX75" s="873"/>
      <c r="BY75" s="873"/>
      <c r="BZ75" s="873"/>
      <c r="CA75" s="873"/>
      <c r="CB75" s="873"/>
      <c r="CC75" s="873"/>
      <c r="CD75" s="873"/>
      <c r="CE75" s="873"/>
      <c r="CF75" s="873"/>
      <c r="CG75" s="878"/>
      <c r="CH75" s="875"/>
      <c r="CI75" s="876"/>
      <c r="CJ75" s="876"/>
      <c r="CK75" s="876"/>
      <c r="CL75" s="877"/>
      <c r="CM75" s="875"/>
      <c r="CN75" s="876"/>
      <c r="CO75" s="876"/>
      <c r="CP75" s="876"/>
      <c r="CQ75" s="877"/>
      <c r="CR75" s="875"/>
      <c r="CS75" s="876"/>
      <c r="CT75" s="876"/>
      <c r="CU75" s="876"/>
      <c r="CV75" s="877"/>
      <c r="CW75" s="875"/>
      <c r="CX75" s="876"/>
      <c r="CY75" s="876"/>
      <c r="CZ75" s="876"/>
      <c r="DA75" s="877"/>
      <c r="DB75" s="875"/>
      <c r="DC75" s="876"/>
      <c r="DD75" s="876"/>
      <c r="DE75" s="876"/>
      <c r="DF75" s="877"/>
      <c r="DG75" s="875"/>
      <c r="DH75" s="876"/>
      <c r="DI75" s="876"/>
      <c r="DJ75" s="876"/>
      <c r="DK75" s="877"/>
      <c r="DL75" s="875"/>
      <c r="DM75" s="876"/>
      <c r="DN75" s="876"/>
      <c r="DO75" s="876"/>
      <c r="DP75" s="877"/>
      <c r="DQ75" s="875"/>
      <c r="DR75" s="876"/>
      <c r="DS75" s="876"/>
      <c r="DT75" s="876"/>
      <c r="DU75" s="877"/>
      <c r="DV75" s="872"/>
      <c r="DW75" s="873"/>
      <c r="DX75" s="873"/>
      <c r="DY75" s="873"/>
      <c r="DZ75" s="874"/>
      <c r="EA75" s="212"/>
    </row>
    <row r="76" spans="1:131" ht="26.25" customHeight="1" x14ac:dyDescent="0.2">
      <c r="A76" s="220">
        <v>9</v>
      </c>
      <c r="B76" s="886"/>
      <c r="C76" s="887"/>
      <c r="D76" s="887"/>
      <c r="E76" s="887"/>
      <c r="F76" s="887"/>
      <c r="G76" s="887"/>
      <c r="H76" s="887"/>
      <c r="I76" s="887"/>
      <c r="J76" s="887"/>
      <c r="K76" s="887"/>
      <c r="L76" s="887"/>
      <c r="M76" s="887"/>
      <c r="N76" s="887"/>
      <c r="O76" s="887"/>
      <c r="P76" s="888"/>
      <c r="Q76" s="890"/>
      <c r="R76" s="891"/>
      <c r="S76" s="891"/>
      <c r="T76" s="891"/>
      <c r="U76" s="847"/>
      <c r="V76" s="892"/>
      <c r="W76" s="891"/>
      <c r="X76" s="891"/>
      <c r="Y76" s="891"/>
      <c r="Z76" s="847"/>
      <c r="AA76" s="892"/>
      <c r="AB76" s="891"/>
      <c r="AC76" s="891"/>
      <c r="AD76" s="891"/>
      <c r="AE76" s="847"/>
      <c r="AF76" s="892"/>
      <c r="AG76" s="891"/>
      <c r="AH76" s="891"/>
      <c r="AI76" s="891"/>
      <c r="AJ76" s="847"/>
      <c r="AK76" s="892"/>
      <c r="AL76" s="891"/>
      <c r="AM76" s="891"/>
      <c r="AN76" s="891"/>
      <c r="AO76" s="847"/>
      <c r="AP76" s="892"/>
      <c r="AQ76" s="891"/>
      <c r="AR76" s="891"/>
      <c r="AS76" s="891"/>
      <c r="AT76" s="847"/>
      <c r="AU76" s="892"/>
      <c r="AV76" s="891"/>
      <c r="AW76" s="891"/>
      <c r="AX76" s="891"/>
      <c r="AY76" s="847"/>
      <c r="AZ76" s="845"/>
      <c r="BA76" s="845"/>
      <c r="BB76" s="845"/>
      <c r="BC76" s="845"/>
      <c r="BD76" s="846"/>
      <c r="BE76" s="223"/>
      <c r="BF76" s="223"/>
      <c r="BG76" s="223"/>
      <c r="BH76" s="223"/>
      <c r="BI76" s="223"/>
      <c r="BJ76" s="223"/>
      <c r="BK76" s="223"/>
      <c r="BL76" s="223"/>
      <c r="BM76" s="223"/>
      <c r="BN76" s="223"/>
      <c r="BO76" s="223"/>
      <c r="BP76" s="223"/>
      <c r="BQ76" s="220">
        <v>70</v>
      </c>
      <c r="BR76" s="225"/>
      <c r="BS76" s="872"/>
      <c r="BT76" s="873"/>
      <c r="BU76" s="873"/>
      <c r="BV76" s="873"/>
      <c r="BW76" s="873"/>
      <c r="BX76" s="873"/>
      <c r="BY76" s="873"/>
      <c r="BZ76" s="873"/>
      <c r="CA76" s="873"/>
      <c r="CB76" s="873"/>
      <c r="CC76" s="873"/>
      <c r="CD76" s="873"/>
      <c r="CE76" s="873"/>
      <c r="CF76" s="873"/>
      <c r="CG76" s="878"/>
      <c r="CH76" s="875"/>
      <c r="CI76" s="876"/>
      <c r="CJ76" s="876"/>
      <c r="CK76" s="876"/>
      <c r="CL76" s="877"/>
      <c r="CM76" s="875"/>
      <c r="CN76" s="876"/>
      <c r="CO76" s="876"/>
      <c r="CP76" s="876"/>
      <c r="CQ76" s="877"/>
      <c r="CR76" s="875"/>
      <c r="CS76" s="876"/>
      <c r="CT76" s="876"/>
      <c r="CU76" s="876"/>
      <c r="CV76" s="877"/>
      <c r="CW76" s="875"/>
      <c r="CX76" s="876"/>
      <c r="CY76" s="876"/>
      <c r="CZ76" s="876"/>
      <c r="DA76" s="877"/>
      <c r="DB76" s="875"/>
      <c r="DC76" s="876"/>
      <c r="DD76" s="876"/>
      <c r="DE76" s="876"/>
      <c r="DF76" s="877"/>
      <c r="DG76" s="875"/>
      <c r="DH76" s="876"/>
      <c r="DI76" s="876"/>
      <c r="DJ76" s="876"/>
      <c r="DK76" s="877"/>
      <c r="DL76" s="875"/>
      <c r="DM76" s="876"/>
      <c r="DN76" s="876"/>
      <c r="DO76" s="876"/>
      <c r="DP76" s="877"/>
      <c r="DQ76" s="875"/>
      <c r="DR76" s="876"/>
      <c r="DS76" s="876"/>
      <c r="DT76" s="876"/>
      <c r="DU76" s="877"/>
      <c r="DV76" s="872"/>
      <c r="DW76" s="873"/>
      <c r="DX76" s="873"/>
      <c r="DY76" s="873"/>
      <c r="DZ76" s="874"/>
      <c r="EA76" s="212"/>
    </row>
    <row r="77" spans="1:131" ht="26.25" customHeight="1" x14ac:dyDescent="0.2">
      <c r="A77" s="220">
        <v>10</v>
      </c>
      <c r="B77" s="886"/>
      <c r="C77" s="887"/>
      <c r="D77" s="887"/>
      <c r="E77" s="887"/>
      <c r="F77" s="887"/>
      <c r="G77" s="887"/>
      <c r="H77" s="887"/>
      <c r="I77" s="887"/>
      <c r="J77" s="887"/>
      <c r="K77" s="887"/>
      <c r="L77" s="887"/>
      <c r="M77" s="887"/>
      <c r="N77" s="887"/>
      <c r="O77" s="887"/>
      <c r="P77" s="888"/>
      <c r="Q77" s="890"/>
      <c r="R77" s="891"/>
      <c r="S77" s="891"/>
      <c r="T77" s="891"/>
      <c r="U77" s="847"/>
      <c r="V77" s="892"/>
      <c r="W77" s="891"/>
      <c r="X77" s="891"/>
      <c r="Y77" s="891"/>
      <c r="Z77" s="847"/>
      <c r="AA77" s="892"/>
      <c r="AB77" s="891"/>
      <c r="AC77" s="891"/>
      <c r="AD77" s="891"/>
      <c r="AE77" s="847"/>
      <c r="AF77" s="892"/>
      <c r="AG77" s="891"/>
      <c r="AH77" s="891"/>
      <c r="AI77" s="891"/>
      <c r="AJ77" s="847"/>
      <c r="AK77" s="892"/>
      <c r="AL77" s="891"/>
      <c r="AM77" s="891"/>
      <c r="AN77" s="891"/>
      <c r="AO77" s="847"/>
      <c r="AP77" s="892"/>
      <c r="AQ77" s="891"/>
      <c r="AR77" s="891"/>
      <c r="AS77" s="891"/>
      <c r="AT77" s="847"/>
      <c r="AU77" s="892"/>
      <c r="AV77" s="891"/>
      <c r="AW77" s="891"/>
      <c r="AX77" s="891"/>
      <c r="AY77" s="847"/>
      <c r="AZ77" s="845"/>
      <c r="BA77" s="845"/>
      <c r="BB77" s="845"/>
      <c r="BC77" s="845"/>
      <c r="BD77" s="846"/>
      <c r="BE77" s="223"/>
      <c r="BF77" s="223"/>
      <c r="BG77" s="223"/>
      <c r="BH77" s="223"/>
      <c r="BI77" s="223"/>
      <c r="BJ77" s="223"/>
      <c r="BK77" s="223"/>
      <c r="BL77" s="223"/>
      <c r="BM77" s="223"/>
      <c r="BN77" s="223"/>
      <c r="BO77" s="223"/>
      <c r="BP77" s="223"/>
      <c r="BQ77" s="220">
        <v>71</v>
      </c>
      <c r="BR77" s="225"/>
      <c r="BS77" s="872"/>
      <c r="BT77" s="873"/>
      <c r="BU77" s="873"/>
      <c r="BV77" s="873"/>
      <c r="BW77" s="873"/>
      <c r="BX77" s="873"/>
      <c r="BY77" s="873"/>
      <c r="BZ77" s="873"/>
      <c r="CA77" s="873"/>
      <c r="CB77" s="873"/>
      <c r="CC77" s="873"/>
      <c r="CD77" s="873"/>
      <c r="CE77" s="873"/>
      <c r="CF77" s="873"/>
      <c r="CG77" s="878"/>
      <c r="CH77" s="875"/>
      <c r="CI77" s="876"/>
      <c r="CJ77" s="876"/>
      <c r="CK77" s="876"/>
      <c r="CL77" s="877"/>
      <c r="CM77" s="875"/>
      <c r="CN77" s="876"/>
      <c r="CO77" s="876"/>
      <c r="CP77" s="876"/>
      <c r="CQ77" s="877"/>
      <c r="CR77" s="875"/>
      <c r="CS77" s="876"/>
      <c r="CT77" s="876"/>
      <c r="CU77" s="876"/>
      <c r="CV77" s="877"/>
      <c r="CW77" s="875"/>
      <c r="CX77" s="876"/>
      <c r="CY77" s="876"/>
      <c r="CZ77" s="876"/>
      <c r="DA77" s="877"/>
      <c r="DB77" s="875"/>
      <c r="DC77" s="876"/>
      <c r="DD77" s="876"/>
      <c r="DE77" s="876"/>
      <c r="DF77" s="877"/>
      <c r="DG77" s="875"/>
      <c r="DH77" s="876"/>
      <c r="DI77" s="876"/>
      <c r="DJ77" s="876"/>
      <c r="DK77" s="877"/>
      <c r="DL77" s="875"/>
      <c r="DM77" s="876"/>
      <c r="DN77" s="876"/>
      <c r="DO77" s="876"/>
      <c r="DP77" s="877"/>
      <c r="DQ77" s="875"/>
      <c r="DR77" s="876"/>
      <c r="DS77" s="876"/>
      <c r="DT77" s="876"/>
      <c r="DU77" s="877"/>
      <c r="DV77" s="872"/>
      <c r="DW77" s="873"/>
      <c r="DX77" s="873"/>
      <c r="DY77" s="873"/>
      <c r="DZ77" s="874"/>
      <c r="EA77" s="212"/>
    </row>
    <row r="78" spans="1:131" ht="26.25" customHeight="1" x14ac:dyDescent="0.2">
      <c r="A78" s="220">
        <v>11</v>
      </c>
      <c r="B78" s="886"/>
      <c r="C78" s="887"/>
      <c r="D78" s="887"/>
      <c r="E78" s="887"/>
      <c r="F78" s="887"/>
      <c r="G78" s="887"/>
      <c r="H78" s="887"/>
      <c r="I78" s="887"/>
      <c r="J78" s="887"/>
      <c r="K78" s="887"/>
      <c r="L78" s="887"/>
      <c r="M78" s="887"/>
      <c r="N78" s="887"/>
      <c r="O78" s="887"/>
      <c r="P78" s="888"/>
      <c r="Q78" s="889"/>
      <c r="R78" s="843"/>
      <c r="S78" s="843"/>
      <c r="T78" s="843"/>
      <c r="U78" s="843"/>
      <c r="V78" s="843"/>
      <c r="W78" s="843"/>
      <c r="X78" s="843"/>
      <c r="Y78" s="843"/>
      <c r="Z78" s="843"/>
      <c r="AA78" s="843"/>
      <c r="AB78" s="843"/>
      <c r="AC78" s="843"/>
      <c r="AD78" s="843"/>
      <c r="AE78" s="843"/>
      <c r="AF78" s="843"/>
      <c r="AG78" s="843"/>
      <c r="AH78" s="843"/>
      <c r="AI78" s="843"/>
      <c r="AJ78" s="843"/>
      <c r="AK78" s="843"/>
      <c r="AL78" s="843"/>
      <c r="AM78" s="843"/>
      <c r="AN78" s="843"/>
      <c r="AO78" s="843"/>
      <c r="AP78" s="843"/>
      <c r="AQ78" s="843"/>
      <c r="AR78" s="843"/>
      <c r="AS78" s="843"/>
      <c r="AT78" s="843"/>
      <c r="AU78" s="843"/>
      <c r="AV78" s="843"/>
      <c r="AW78" s="843"/>
      <c r="AX78" s="843"/>
      <c r="AY78" s="843"/>
      <c r="AZ78" s="845"/>
      <c r="BA78" s="845"/>
      <c r="BB78" s="845"/>
      <c r="BC78" s="845"/>
      <c r="BD78" s="846"/>
      <c r="BE78" s="223"/>
      <c r="BF78" s="223"/>
      <c r="BG78" s="223"/>
      <c r="BH78" s="223"/>
      <c r="BI78" s="223"/>
      <c r="BJ78" s="212"/>
      <c r="BK78" s="212"/>
      <c r="BL78" s="212"/>
      <c r="BM78" s="212"/>
      <c r="BN78" s="212"/>
      <c r="BO78" s="223"/>
      <c r="BP78" s="223"/>
      <c r="BQ78" s="220">
        <v>72</v>
      </c>
      <c r="BR78" s="225"/>
      <c r="BS78" s="872"/>
      <c r="BT78" s="873"/>
      <c r="BU78" s="873"/>
      <c r="BV78" s="873"/>
      <c r="BW78" s="873"/>
      <c r="BX78" s="873"/>
      <c r="BY78" s="873"/>
      <c r="BZ78" s="873"/>
      <c r="CA78" s="873"/>
      <c r="CB78" s="873"/>
      <c r="CC78" s="873"/>
      <c r="CD78" s="873"/>
      <c r="CE78" s="873"/>
      <c r="CF78" s="873"/>
      <c r="CG78" s="878"/>
      <c r="CH78" s="875"/>
      <c r="CI78" s="876"/>
      <c r="CJ78" s="876"/>
      <c r="CK78" s="876"/>
      <c r="CL78" s="877"/>
      <c r="CM78" s="875"/>
      <c r="CN78" s="876"/>
      <c r="CO78" s="876"/>
      <c r="CP78" s="876"/>
      <c r="CQ78" s="877"/>
      <c r="CR78" s="875"/>
      <c r="CS78" s="876"/>
      <c r="CT78" s="876"/>
      <c r="CU78" s="876"/>
      <c r="CV78" s="877"/>
      <c r="CW78" s="875"/>
      <c r="CX78" s="876"/>
      <c r="CY78" s="876"/>
      <c r="CZ78" s="876"/>
      <c r="DA78" s="877"/>
      <c r="DB78" s="875"/>
      <c r="DC78" s="876"/>
      <c r="DD78" s="876"/>
      <c r="DE78" s="876"/>
      <c r="DF78" s="877"/>
      <c r="DG78" s="875"/>
      <c r="DH78" s="876"/>
      <c r="DI78" s="876"/>
      <c r="DJ78" s="876"/>
      <c r="DK78" s="877"/>
      <c r="DL78" s="875"/>
      <c r="DM78" s="876"/>
      <c r="DN78" s="876"/>
      <c r="DO78" s="876"/>
      <c r="DP78" s="877"/>
      <c r="DQ78" s="875"/>
      <c r="DR78" s="876"/>
      <c r="DS78" s="876"/>
      <c r="DT78" s="876"/>
      <c r="DU78" s="877"/>
      <c r="DV78" s="872"/>
      <c r="DW78" s="873"/>
      <c r="DX78" s="873"/>
      <c r="DY78" s="873"/>
      <c r="DZ78" s="874"/>
      <c r="EA78" s="212"/>
    </row>
    <row r="79" spans="1:131" ht="26.25" customHeight="1" x14ac:dyDescent="0.2">
      <c r="A79" s="220">
        <v>12</v>
      </c>
      <c r="B79" s="886"/>
      <c r="C79" s="887"/>
      <c r="D79" s="887"/>
      <c r="E79" s="887"/>
      <c r="F79" s="887"/>
      <c r="G79" s="887"/>
      <c r="H79" s="887"/>
      <c r="I79" s="887"/>
      <c r="J79" s="887"/>
      <c r="K79" s="887"/>
      <c r="L79" s="887"/>
      <c r="M79" s="887"/>
      <c r="N79" s="887"/>
      <c r="O79" s="887"/>
      <c r="P79" s="888"/>
      <c r="Q79" s="889"/>
      <c r="R79" s="843"/>
      <c r="S79" s="843"/>
      <c r="T79" s="843"/>
      <c r="U79" s="843"/>
      <c r="V79" s="843"/>
      <c r="W79" s="843"/>
      <c r="X79" s="843"/>
      <c r="Y79" s="843"/>
      <c r="Z79" s="843"/>
      <c r="AA79" s="843"/>
      <c r="AB79" s="843"/>
      <c r="AC79" s="843"/>
      <c r="AD79" s="843"/>
      <c r="AE79" s="843"/>
      <c r="AF79" s="843"/>
      <c r="AG79" s="843"/>
      <c r="AH79" s="843"/>
      <c r="AI79" s="843"/>
      <c r="AJ79" s="843"/>
      <c r="AK79" s="843"/>
      <c r="AL79" s="843"/>
      <c r="AM79" s="843"/>
      <c r="AN79" s="843"/>
      <c r="AO79" s="843"/>
      <c r="AP79" s="843"/>
      <c r="AQ79" s="843"/>
      <c r="AR79" s="843"/>
      <c r="AS79" s="843"/>
      <c r="AT79" s="843"/>
      <c r="AU79" s="843"/>
      <c r="AV79" s="843"/>
      <c r="AW79" s="843"/>
      <c r="AX79" s="843"/>
      <c r="AY79" s="843"/>
      <c r="AZ79" s="845"/>
      <c r="BA79" s="845"/>
      <c r="BB79" s="845"/>
      <c r="BC79" s="845"/>
      <c r="BD79" s="846"/>
      <c r="BE79" s="223"/>
      <c r="BF79" s="223"/>
      <c r="BG79" s="223"/>
      <c r="BH79" s="223"/>
      <c r="BI79" s="223"/>
      <c r="BJ79" s="212"/>
      <c r="BK79" s="212"/>
      <c r="BL79" s="212"/>
      <c r="BM79" s="212"/>
      <c r="BN79" s="212"/>
      <c r="BO79" s="223"/>
      <c r="BP79" s="223"/>
      <c r="BQ79" s="220">
        <v>73</v>
      </c>
      <c r="BR79" s="225"/>
      <c r="BS79" s="872"/>
      <c r="BT79" s="873"/>
      <c r="BU79" s="873"/>
      <c r="BV79" s="873"/>
      <c r="BW79" s="873"/>
      <c r="BX79" s="873"/>
      <c r="BY79" s="873"/>
      <c r="BZ79" s="873"/>
      <c r="CA79" s="873"/>
      <c r="CB79" s="873"/>
      <c r="CC79" s="873"/>
      <c r="CD79" s="873"/>
      <c r="CE79" s="873"/>
      <c r="CF79" s="873"/>
      <c r="CG79" s="878"/>
      <c r="CH79" s="875"/>
      <c r="CI79" s="876"/>
      <c r="CJ79" s="876"/>
      <c r="CK79" s="876"/>
      <c r="CL79" s="877"/>
      <c r="CM79" s="875"/>
      <c r="CN79" s="876"/>
      <c r="CO79" s="876"/>
      <c r="CP79" s="876"/>
      <c r="CQ79" s="877"/>
      <c r="CR79" s="875"/>
      <c r="CS79" s="876"/>
      <c r="CT79" s="876"/>
      <c r="CU79" s="876"/>
      <c r="CV79" s="877"/>
      <c r="CW79" s="875"/>
      <c r="CX79" s="876"/>
      <c r="CY79" s="876"/>
      <c r="CZ79" s="876"/>
      <c r="DA79" s="877"/>
      <c r="DB79" s="875"/>
      <c r="DC79" s="876"/>
      <c r="DD79" s="876"/>
      <c r="DE79" s="876"/>
      <c r="DF79" s="877"/>
      <c r="DG79" s="875"/>
      <c r="DH79" s="876"/>
      <c r="DI79" s="876"/>
      <c r="DJ79" s="876"/>
      <c r="DK79" s="877"/>
      <c r="DL79" s="875"/>
      <c r="DM79" s="876"/>
      <c r="DN79" s="876"/>
      <c r="DO79" s="876"/>
      <c r="DP79" s="877"/>
      <c r="DQ79" s="875"/>
      <c r="DR79" s="876"/>
      <c r="DS79" s="876"/>
      <c r="DT79" s="876"/>
      <c r="DU79" s="877"/>
      <c r="DV79" s="872"/>
      <c r="DW79" s="873"/>
      <c r="DX79" s="873"/>
      <c r="DY79" s="873"/>
      <c r="DZ79" s="874"/>
      <c r="EA79" s="212"/>
    </row>
    <row r="80" spans="1:131" ht="26.25" customHeight="1" x14ac:dyDescent="0.2">
      <c r="A80" s="220">
        <v>13</v>
      </c>
      <c r="B80" s="886"/>
      <c r="C80" s="887"/>
      <c r="D80" s="887"/>
      <c r="E80" s="887"/>
      <c r="F80" s="887"/>
      <c r="G80" s="887"/>
      <c r="H80" s="887"/>
      <c r="I80" s="887"/>
      <c r="J80" s="887"/>
      <c r="K80" s="887"/>
      <c r="L80" s="887"/>
      <c r="M80" s="887"/>
      <c r="N80" s="887"/>
      <c r="O80" s="887"/>
      <c r="P80" s="888"/>
      <c r="Q80" s="889"/>
      <c r="R80" s="843"/>
      <c r="S80" s="843"/>
      <c r="T80" s="843"/>
      <c r="U80" s="843"/>
      <c r="V80" s="843"/>
      <c r="W80" s="843"/>
      <c r="X80" s="843"/>
      <c r="Y80" s="843"/>
      <c r="Z80" s="843"/>
      <c r="AA80" s="843"/>
      <c r="AB80" s="843"/>
      <c r="AC80" s="843"/>
      <c r="AD80" s="843"/>
      <c r="AE80" s="843"/>
      <c r="AF80" s="843"/>
      <c r="AG80" s="843"/>
      <c r="AH80" s="843"/>
      <c r="AI80" s="843"/>
      <c r="AJ80" s="843"/>
      <c r="AK80" s="843"/>
      <c r="AL80" s="843"/>
      <c r="AM80" s="843"/>
      <c r="AN80" s="843"/>
      <c r="AO80" s="843"/>
      <c r="AP80" s="843"/>
      <c r="AQ80" s="843"/>
      <c r="AR80" s="843"/>
      <c r="AS80" s="843"/>
      <c r="AT80" s="843"/>
      <c r="AU80" s="843"/>
      <c r="AV80" s="843"/>
      <c r="AW80" s="843"/>
      <c r="AX80" s="843"/>
      <c r="AY80" s="843"/>
      <c r="AZ80" s="845"/>
      <c r="BA80" s="845"/>
      <c r="BB80" s="845"/>
      <c r="BC80" s="845"/>
      <c r="BD80" s="846"/>
      <c r="BE80" s="223"/>
      <c r="BF80" s="223"/>
      <c r="BG80" s="223"/>
      <c r="BH80" s="223"/>
      <c r="BI80" s="223"/>
      <c r="BJ80" s="223"/>
      <c r="BK80" s="223"/>
      <c r="BL80" s="223"/>
      <c r="BM80" s="223"/>
      <c r="BN80" s="223"/>
      <c r="BO80" s="223"/>
      <c r="BP80" s="223"/>
      <c r="BQ80" s="220">
        <v>74</v>
      </c>
      <c r="BR80" s="225"/>
      <c r="BS80" s="872"/>
      <c r="BT80" s="873"/>
      <c r="BU80" s="873"/>
      <c r="BV80" s="873"/>
      <c r="BW80" s="873"/>
      <c r="BX80" s="873"/>
      <c r="BY80" s="873"/>
      <c r="BZ80" s="873"/>
      <c r="CA80" s="873"/>
      <c r="CB80" s="873"/>
      <c r="CC80" s="873"/>
      <c r="CD80" s="873"/>
      <c r="CE80" s="873"/>
      <c r="CF80" s="873"/>
      <c r="CG80" s="878"/>
      <c r="CH80" s="875"/>
      <c r="CI80" s="876"/>
      <c r="CJ80" s="876"/>
      <c r="CK80" s="876"/>
      <c r="CL80" s="877"/>
      <c r="CM80" s="875"/>
      <c r="CN80" s="876"/>
      <c r="CO80" s="876"/>
      <c r="CP80" s="876"/>
      <c r="CQ80" s="877"/>
      <c r="CR80" s="875"/>
      <c r="CS80" s="876"/>
      <c r="CT80" s="876"/>
      <c r="CU80" s="876"/>
      <c r="CV80" s="877"/>
      <c r="CW80" s="875"/>
      <c r="CX80" s="876"/>
      <c r="CY80" s="876"/>
      <c r="CZ80" s="876"/>
      <c r="DA80" s="877"/>
      <c r="DB80" s="875"/>
      <c r="DC80" s="876"/>
      <c r="DD80" s="876"/>
      <c r="DE80" s="876"/>
      <c r="DF80" s="877"/>
      <c r="DG80" s="875"/>
      <c r="DH80" s="876"/>
      <c r="DI80" s="876"/>
      <c r="DJ80" s="876"/>
      <c r="DK80" s="877"/>
      <c r="DL80" s="875"/>
      <c r="DM80" s="876"/>
      <c r="DN80" s="876"/>
      <c r="DO80" s="876"/>
      <c r="DP80" s="877"/>
      <c r="DQ80" s="875"/>
      <c r="DR80" s="876"/>
      <c r="DS80" s="876"/>
      <c r="DT80" s="876"/>
      <c r="DU80" s="877"/>
      <c r="DV80" s="872"/>
      <c r="DW80" s="873"/>
      <c r="DX80" s="873"/>
      <c r="DY80" s="873"/>
      <c r="DZ80" s="874"/>
      <c r="EA80" s="212"/>
    </row>
    <row r="81" spans="1:131" ht="26.25" customHeight="1" x14ac:dyDescent="0.2">
      <c r="A81" s="220">
        <v>14</v>
      </c>
      <c r="B81" s="886"/>
      <c r="C81" s="887"/>
      <c r="D81" s="887"/>
      <c r="E81" s="887"/>
      <c r="F81" s="887"/>
      <c r="G81" s="887"/>
      <c r="H81" s="887"/>
      <c r="I81" s="887"/>
      <c r="J81" s="887"/>
      <c r="K81" s="887"/>
      <c r="L81" s="887"/>
      <c r="M81" s="887"/>
      <c r="N81" s="887"/>
      <c r="O81" s="887"/>
      <c r="P81" s="888"/>
      <c r="Q81" s="889"/>
      <c r="R81" s="843"/>
      <c r="S81" s="843"/>
      <c r="T81" s="843"/>
      <c r="U81" s="843"/>
      <c r="V81" s="843"/>
      <c r="W81" s="843"/>
      <c r="X81" s="843"/>
      <c r="Y81" s="843"/>
      <c r="Z81" s="843"/>
      <c r="AA81" s="843"/>
      <c r="AB81" s="843"/>
      <c r="AC81" s="843"/>
      <c r="AD81" s="843"/>
      <c r="AE81" s="843"/>
      <c r="AF81" s="843"/>
      <c r="AG81" s="843"/>
      <c r="AH81" s="843"/>
      <c r="AI81" s="843"/>
      <c r="AJ81" s="843"/>
      <c r="AK81" s="843"/>
      <c r="AL81" s="843"/>
      <c r="AM81" s="843"/>
      <c r="AN81" s="843"/>
      <c r="AO81" s="843"/>
      <c r="AP81" s="843"/>
      <c r="AQ81" s="843"/>
      <c r="AR81" s="843"/>
      <c r="AS81" s="843"/>
      <c r="AT81" s="843"/>
      <c r="AU81" s="843"/>
      <c r="AV81" s="843"/>
      <c r="AW81" s="843"/>
      <c r="AX81" s="843"/>
      <c r="AY81" s="843"/>
      <c r="AZ81" s="845"/>
      <c r="BA81" s="845"/>
      <c r="BB81" s="845"/>
      <c r="BC81" s="845"/>
      <c r="BD81" s="846"/>
      <c r="BE81" s="223"/>
      <c r="BF81" s="223"/>
      <c r="BG81" s="223"/>
      <c r="BH81" s="223"/>
      <c r="BI81" s="223"/>
      <c r="BJ81" s="223"/>
      <c r="BK81" s="223"/>
      <c r="BL81" s="223"/>
      <c r="BM81" s="223"/>
      <c r="BN81" s="223"/>
      <c r="BO81" s="223"/>
      <c r="BP81" s="223"/>
      <c r="BQ81" s="220">
        <v>75</v>
      </c>
      <c r="BR81" s="225"/>
      <c r="BS81" s="872"/>
      <c r="BT81" s="873"/>
      <c r="BU81" s="873"/>
      <c r="BV81" s="873"/>
      <c r="BW81" s="873"/>
      <c r="BX81" s="873"/>
      <c r="BY81" s="873"/>
      <c r="BZ81" s="873"/>
      <c r="CA81" s="873"/>
      <c r="CB81" s="873"/>
      <c r="CC81" s="873"/>
      <c r="CD81" s="873"/>
      <c r="CE81" s="873"/>
      <c r="CF81" s="873"/>
      <c r="CG81" s="878"/>
      <c r="CH81" s="875"/>
      <c r="CI81" s="876"/>
      <c r="CJ81" s="876"/>
      <c r="CK81" s="876"/>
      <c r="CL81" s="877"/>
      <c r="CM81" s="875"/>
      <c r="CN81" s="876"/>
      <c r="CO81" s="876"/>
      <c r="CP81" s="876"/>
      <c r="CQ81" s="877"/>
      <c r="CR81" s="875"/>
      <c r="CS81" s="876"/>
      <c r="CT81" s="876"/>
      <c r="CU81" s="876"/>
      <c r="CV81" s="877"/>
      <c r="CW81" s="875"/>
      <c r="CX81" s="876"/>
      <c r="CY81" s="876"/>
      <c r="CZ81" s="876"/>
      <c r="DA81" s="877"/>
      <c r="DB81" s="875"/>
      <c r="DC81" s="876"/>
      <c r="DD81" s="876"/>
      <c r="DE81" s="876"/>
      <c r="DF81" s="877"/>
      <c r="DG81" s="875"/>
      <c r="DH81" s="876"/>
      <c r="DI81" s="876"/>
      <c r="DJ81" s="876"/>
      <c r="DK81" s="877"/>
      <c r="DL81" s="875"/>
      <c r="DM81" s="876"/>
      <c r="DN81" s="876"/>
      <c r="DO81" s="876"/>
      <c r="DP81" s="877"/>
      <c r="DQ81" s="875"/>
      <c r="DR81" s="876"/>
      <c r="DS81" s="876"/>
      <c r="DT81" s="876"/>
      <c r="DU81" s="877"/>
      <c r="DV81" s="872"/>
      <c r="DW81" s="873"/>
      <c r="DX81" s="873"/>
      <c r="DY81" s="873"/>
      <c r="DZ81" s="874"/>
      <c r="EA81" s="212"/>
    </row>
    <row r="82" spans="1:131" ht="26.25" customHeight="1" x14ac:dyDescent="0.2">
      <c r="A82" s="220">
        <v>15</v>
      </c>
      <c r="B82" s="886"/>
      <c r="C82" s="887"/>
      <c r="D82" s="887"/>
      <c r="E82" s="887"/>
      <c r="F82" s="887"/>
      <c r="G82" s="887"/>
      <c r="H82" s="887"/>
      <c r="I82" s="887"/>
      <c r="J82" s="887"/>
      <c r="K82" s="887"/>
      <c r="L82" s="887"/>
      <c r="M82" s="887"/>
      <c r="N82" s="887"/>
      <c r="O82" s="887"/>
      <c r="P82" s="888"/>
      <c r="Q82" s="889"/>
      <c r="R82" s="843"/>
      <c r="S82" s="843"/>
      <c r="T82" s="843"/>
      <c r="U82" s="843"/>
      <c r="V82" s="843"/>
      <c r="W82" s="843"/>
      <c r="X82" s="843"/>
      <c r="Y82" s="843"/>
      <c r="Z82" s="843"/>
      <c r="AA82" s="843"/>
      <c r="AB82" s="843"/>
      <c r="AC82" s="843"/>
      <c r="AD82" s="843"/>
      <c r="AE82" s="843"/>
      <c r="AF82" s="843"/>
      <c r="AG82" s="843"/>
      <c r="AH82" s="843"/>
      <c r="AI82" s="843"/>
      <c r="AJ82" s="843"/>
      <c r="AK82" s="843"/>
      <c r="AL82" s="843"/>
      <c r="AM82" s="843"/>
      <c r="AN82" s="843"/>
      <c r="AO82" s="843"/>
      <c r="AP82" s="843"/>
      <c r="AQ82" s="843"/>
      <c r="AR82" s="843"/>
      <c r="AS82" s="843"/>
      <c r="AT82" s="843"/>
      <c r="AU82" s="843"/>
      <c r="AV82" s="843"/>
      <c r="AW82" s="843"/>
      <c r="AX82" s="843"/>
      <c r="AY82" s="843"/>
      <c r="AZ82" s="845"/>
      <c r="BA82" s="845"/>
      <c r="BB82" s="845"/>
      <c r="BC82" s="845"/>
      <c r="BD82" s="846"/>
      <c r="BE82" s="223"/>
      <c r="BF82" s="223"/>
      <c r="BG82" s="223"/>
      <c r="BH82" s="223"/>
      <c r="BI82" s="223"/>
      <c r="BJ82" s="223"/>
      <c r="BK82" s="223"/>
      <c r="BL82" s="223"/>
      <c r="BM82" s="223"/>
      <c r="BN82" s="223"/>
      <c r="BO82" s="223"/>
      <c r="BP82" s="223"/>
      <c r="BQ82" s="220">
        <v>76</v>
      </c>
      <c r="BR82" s="225"/>
      <c r="BS82" s="872"/>
      <c r="BT82" s="873"/>
      <c r="BU82" s="873"/>
      <c r="BV82" s="873"/>
      <c r="BW82" s="873"/>
      <c r="BX82" s="873"/>
      <c r="BY82" s="873"/>
      <c r="BZ82" s="873"/>
      <c r="CA82" s="873"/>
      <c r="CB82" s="873"/>
      <c r="CC82" s="873"/>
      <c r="CD82" s="873"/>
      <c r="CE82" s="873"/>
      <c r="CF82" s="873"/>
      <c r="CG82" s="878"/>
      <c r="CH82" s="875"/>
      <c r="CI82" s="876"/>
      <c r="CJ82" s="876"/>
      <c r="CK82" s="876"/>
      <c r="CL82" s="877"/>
      <c r="CM82" s="875"/>
      <c r="CN82" s="876"/>
      <c r="CO82" s="876"/>
      <c r="CP82" s="876"/>
      <c r="CQ82" s="877"/>
      <c r="CR82" s="875"/>
      <c r="CS82" s="876"/>
      <c r="CT82" s="876"/>
      <c r="CU82" s="876"/>
      <c r="CV82" s="877"/>
      <c r="CW82" s="875"/>
      <c r="CX82" s="876"/>
      <c r="CY82" s="876"/>
      <c r="CZ82" s="876"/>
      <c r="DA82" s="877"/>
      <c r="DB82" s="875"/>
      <c r="DC82" s="876"/>
      <c r="DD82" s="876"/>
      <c r="DE82" s="876"/>
      <c r="DF82" s="877"/>
      <c r="DG82" s="875"/>
      <c r="DH82" s="876"/>
      <c r="DI82" s="876"/>
      <c r="DJ82" s="876"/>
      <c r="DK82" s="877"/>
      <c r="DL82" s="875"/>
      <c r="DM82" s="876"/>
      <c r="DN82" s="876"/>
      <c r="DO82" s="876"/>
      <c r="DP82" s="877"/>
      <c r="DQ82" s="875"/>
      <c r="DR82" s="876"/>
      <c r="DS82" s="876"/>
      <c r="DT82" s="876"/>
      <c r="DU82" s="877"/>
      <c r="DV82" s="872"/>
      <c r="DW82" s="873"/>
      <c r="DX82" s="873"/>
      <c r="DY82" s="873"/>
      <c r="DZ82" s="874"/>
      <c r="EA82" s="212"/>
    </row>
    <row r="83" spans="1:131" ht="26.25" customHeight="1" x14ac:dyDescent="0.2">
      <c r="A83" s="220">
        <v>16</v>
      </c>
      <c r="B83" s="886"/>
      <c r="C83" s="887"/>
      <c r="D83" s="887"/>
      <c r="E83" s="887"/>
      <c r="F83" s="887"/>
      <c r="G83" s="887"/>
      <c r="H83" s="887"/>
      <c r="I83" s="887"/>
      <c r="J83" s="887"/>
      <c r="K83" s="887"/>
      <c r="L83" s="887"/>
      <c r="M83" s="887"/>
      <c r="N83" s="887"/>
      <c r="O83" s="887"/>
      <c r="P83" s="888"/>
      <c r="Q83" s="889"/>
      <c r="R83" s="843"/>
      <c r="S83" s="843"/>
      <c r="T83" s="843"/>
      <c r="U83" s="843"/>
      <c r="V83" s="843"/>
      <c r="W83" s="843"/>
      <c r="X83" s="843"/>
      <c r="Y83" s="843"/>
      <c r="Z83" s="843"/>
      <c r="AA83" s="843"/>
      <c r="AB83" s="843"/>
      <c r="AC83" s="843"/>
      <c r="AD83" s="843"/>
      <c r="AE83" s="843"/>
      <c r="AF83" s="843"/>
      <c r="AG83" s="843"/>
      <c r="AH83" s="843"/>
      <c r="AI83" s="843"/>
      <c r="AJ83" s="843"/>
      <c r="AK83" s="843"/>
      <c r="AL83" s="843"/>
      <c r="AM83" s="843"/>
      <c r="AN83" s="843"/>
      <c r="AO83" s="843"/>
      <c r="AP83" s="843"/>
      <c r="AQ83" s="843"/>
      <c r="AR83" s="843"/>
      <c r="AS83" s="843"/>
      <c r="AT83" s="843"/>
      <c r="AU83" s="843"/>
      <c r="AV83" s="843"/>
      <c r="AW83" s="843"/>
      <c r="AX83" s="843"/>
      <c r="AY83" s="843"/>
      <c r="AZ83" s="845"/>
      <c r="BA83" s="845"/>
      <c r="BB83" s="845"/>
      <c r="BC83" s="845"/>
      <c r="BD83" s="846"/>
      <c r="BE83" s="223"/>
      <c r="BF83" s="223"/>
      <c r="BG83" s="223"/>
      <c r="BH83" s="223"/>
      <c r="BI83" s="223"/>
      <c r="BJ83" s="223"/>
      <c r="BK83" s="223"/>
      <c r="BL83" s="223"/>
      <c r="BM83" s="223"/>
      <c r="BN83" s="223"/>
      <c r="BO83" s="223"/>
      <c r="BP83" s="223"/>
      <c r="BQ83" s="220">
        <v>77</v>
      </c>
      <c r="BR83" s="225"/>
      <c r="BS83" s="872"/>
      <c r="BT83" s="873"/>
      <c r="BU83" s="873"/>
      <c r="BV83" s="873"/>
      <c r="BW83" s="873"/>
      <c r="BX83" s="873"/>
      <c r="BY83" s="873"/>
      <c r="BZ83" s="873"/>
      <c r="CA83" s="873"/>
      <c r="CB83" s="873"/>
      <c r="CC83" s="873"/>
      <c r="CD83" s="873"/>
      <c r="CE83" s="873"/>
      <c r="CF83" s="873"/>
      <c r="CG83" s="878"/>
      <c r="CH83" s="875"/>
      <c r="CI83" s="876"/>
      <c r="CJ83" s="876"/>
      <c r="CK83" s="876"/>
      <c r="CL83" s="877"/>
      <c r="CM83" s="875"/>
      <c r="CN83" s="876"/>
      <c r="CO83" s="876"/>
      <c r="CP83" s="876"/>
      <c r="CQ83" s="877"/>
      <c r="CR83" s="875"/>
      <c r="CS83" s="876"/>
      <c r="CT83" s="876"/>
      <c r="CU83" s="876"/>
      <c r="CV83" s="877"/>
      <c r="CW83" s="875"/>
      <c r="CX83" s="876"/>
      <c r="CY83" s="876"/>
      <c r="CZ83" s="876"/>
      <c r="DA83" s="877"/>
      <c r="DB83" s="875"/>
      <c r="DC83" s="876"/>
      <c r="DD83" s="876"/>
      <c r="DE83" s="876"/>
      <c r="DF83" s="877"/>
      <c r="DG83" s="875"/>
      <c r="DH83" s="876"/>
      <c r="DI83" s="876"/>
      <c r="DJ83" s="876"/>
      <c r="DK83" s="877"/>
      <c r="DL83" s="875"/>
      <c r="DM83" s="876"/>
      <c r="DN83" s="876"/>
      <c r="DO83" s="876"/>
      <c r="DP83" s="877"/>
      <c r="DQ83" s="875"/>
      <c r="DR83" s="876"/>
      <c r="DS83" s="876"/>
      <c r="DT83" s="876"/>
      <c r="DU83" s="877"/>
      <c r="DV83" s="872"/>
      <c r="DW83" s="873"/>
      <c r="DX83" s="873"/>
      <c r="DY83" s="873"/>
      <c r="DZ83" s="874"/>
      <c r="EA83" s="212"/>
    </row>
    <row r="84" spans="1:131" ht="26.25" customHeight="1" x14ac:dyDescent="0.2">
      <c r="A84" s="220">
        <v>17</v>
      </c>
      <c r="B84" s="886"/>
      <c r="C84" s="887"/>
      <c r="D84" s="887"/>
      <c r="E84" s="887"/>
      <c r="F84" s="887"/>
      <c r="G84" s="887"/>
      <c r="H84" s="887"/>
      <c r="I84" s="887"/>
      <c r="J84" s="887"/>
      <c r="K84" s="887"/>
      <c r="L84" s="887"/>
      <c r="M84" s="887"/>
      <c r="N84" s="887"/>
      <c r="O84" s="887"/>
      <c r="P84" s="888"/>
      <c r="Q84" s="889"/>
      <c r="R84" s="843"/>
      <c r="S84" s="843"/>
      <c r="T84" s="843"/>
      <c r="U84" s="843"/>
      <c r="V84" s="843"/>
      <c r="W84" s="843"/>
      <c r="X84" s="843"/>
      <c r="Y84" s="843"/>
      <c r="Z84" s="843"/>
      <c r="AA84" s="843"/>
      <c r="AB84" s="843"/>
      <c r="AC84" s="843"/>
      <c r="AD84" s="843"/>
      <c r="AE84" s="843"/>
      <c r="AF84" s="843"/>
      <c r="AG84" s="843"/>
      <c r="AH84" s="843"/>
      <c r="AI84" s="843"/>
      <c r="AJ84" s="843"/>
      <c r="AK84" s="843"/>
      <c r="AL84" s="843"/>
      <c r="AM84" s="843"/>
      <c r="AN84" s="843"/>
      <c r="AO84" s="843"/>
      <c r="AP84" s="843"/>
      <c r="AQ84" s="843"/>
      <c r="AR84" s="843"/>
      <c r="AS84" s="843"/>
      <c r="AT84" s="843"/>
      <c r="AU84" s="843"/>
      <c r="AV84" s="843"/>
      <c r="AW84" s="843"/>
      <c r="AX84" s="843"/>
      <c r="AY84" s="843"/>
      <c r="AZ84" s="845"/>
      <c r="BA84" s="845"/>
      <c r="BB84" s="845"/>
      <c r="BC84" s="845"/>
      <c r="BD84" s="846"/>
      <c r="BE84" s="223"/>
      <c r="BF84" s="223"/>
      <c r="BG84" s="223"/>
      <c r="BH84" s="223"/>
      <c r="BI84" s="223"/>
      <c r="BJ84" s="223"/>
      <c r="BK84" s="223"/>
      <c r="BL84" s="223"/>
      <c r="BM84" s="223"/>
      <c r="BN84" s="223"/>
      <c r="BO84" s="223"/>
      <c r="BP84" s="223"/>
      <c r="BQ84" s="220">
        <v>78</v>
      </c>
      <c r="BR84" s="225"/>
      <c r="BS84" s="872"/>
      <c r="BT84" s="873"/>
      <c r="BU84" s="873"/>
      <c r="BV84" s="873"/>
      <c r="BW84" s="873"/>
      <c r="BX84" s="873"/>
      <c r="BY84" s="873"/>
      <c r="BZ84" s="873"/>
      <c r="CA84" s="873"/>
      <c r="CB84" s="873"/>
      <c r="CC84" s="873"/>
      <c r="CD84" s="873"/>
      <c r="CE84" s="873"/>
      <c r="CF84" s="873"/>
      <c r="CG84" s="878"/>
      <c r="CH84" s="875"/>
      <c r="CI84" s="876"/>
      <c r="CJ84" s="876"/>
      <c r="CK84" s="876"/>
      <c r="CL84" s="877"/>
      <c r="CM84" s="875"/>
      <c r="CN84" s="876"/>
      <c r="CO84" s="876"/>
      <c r="CP84" s="876"/>
      <c r="CQ84" s="877"/>
      <c r="CR84" s="875"/>
      <c r="CS84" s="876"/>
      <c r="CT84" s="876"/>
      <c r="CU84" s="876"/>
      <c r="CV84" s="877"/>
      <c r="CW84" s="875"/>
      <c r="CX84" s="876"/>
      <c r="CY84" s="876"/>
      <c r="CZ84" s="876"/>
      <c r="DA84" s="877"/>
      <c r="DB84" s="875"/>
      <c r="DC84" s="876"/>
      <c r="DD84" s="876"/>
      <c r="DE84" s="876"/>
      <c r="DF84" s="877"/>
      <c r="DG84" s="875"/>
      <c r="DH84" s="876"/>
      <c r="DI84" s="876"/>
      <c r="DJ84" s="876"/>
      <c r="DK84" s="877"/>
      <c r="DL84" s="875"/>
      <c r="DM84" s="876"/>
      <c r="DN84" s="876"/>
      <c r="DO84" s="876"/>
      <c r="DP84" s="877"/>
      <c r="DQ84" s="875"/>
      <c r="DR84" s="876"/>
      <c r="DS84" s="876"/>
      <c r="DT84" s="876"/>
      <c r="DU84" s="877"/>
      <c r="DV84" s="872"/>
      <c r="DW84" s="873"/>
      <c r="DX84" s="873"/>
      <c r="DY84" s="873"/>
      <c r="DZ84" s="874"/>
      <c r="EA84" s="212"/>
    </row>
    <row r="85" spans="1:131" ht="26.25" customHeight="1" x14ac:dyDescent="0.2">
      <c r="A85" s="220">
        <v>18</v>
      </c>
      <c r="B85" s="886"/>
      <c r="C85" s="887"/>
      <c r="D85" s="887"/>
      <c r="E85" s="887"/>
      <c r="F85" s="887"/>
      <c r="G85" s="887"/>
      <c r="H85" s="887"/>
      <c r="I85" s="887"/>
      <c r="J85" s="887"/>
      <c r="K85" s="887"/>
      <c r="L85" s="887"/>
      <c r="M85" s="887"/>
      <c r="N85" s="887"/>
      <c r="O85" s="887"/>
      <c r="P85" s="888"/>
      <c r="Q85" s="889"/>
      <c r="R85" s="843"/>
      <c r="S85" s="843"/>
      <c r="T85" s="843"/>
      <c r="U85" s="843"/>
      <c r="V85" s="843"/>
      <c r="W85" s="843"/>
      <c r="X85" s="843"/>
      <c r="Y85" s="843"/>
      <c r="Z85" s="843"/>
      <c r="AA85" s="843"/>
      <c r="AB85" s="843"/>
      <c r="AC85" s="843"/>
      <c r="AD85" s="843"/>
      <c r="AE85" s="843"/>
      <c r="AF85" s="843"/>
      <c r="AG85" s="843"/>
      <c r="AH85" s="843"/>
      <c r="AI85" s="843"/>
      <c r="AJ85" s="843"/>
      <c r="AK85" s="843"/>
      <c r="AL85" s="843"/>
      <c r="AM85" s="843"/>
      <c r="AN85" s="843"/>
      <c r="AO85" s="843"/>
      <c r="AP85" s="843"/>
      <c r="AQ85" s="843"/>
      <c r="AR85" s="843"/>
      <c r="AS85" s="843"/>
      <c r="AT85" s="843"/>
      <c r="AU85" s="843"/>
      <c r="AV85" s="843"/>
      <c r="AW85" s="843"/>
      <c r="AX85" s="843"/>
      <c r="AY85" s="843"/>
      <c r="AZ85" s="845"/>
      <c r="BA85" s="845"/>
      <c r="BB85" s="845"/>
      <c r="BC85" s="845"/>
      <c r="BD85" s="846"/>
      <c r="BE85" s="223"/>
      <c r="BF85" s="223"/>
      <c r="BG85" s="223"/>
      <c r="BH85" s="223"/>
      <c r="BI85" s="223"/>
      <c r="BJ85" s="223"/>
      <c r="BK85" s="223"/>
      <c r="BL85" s="223"/>
      <c r="BM85" s="223"/>
      <c r="BN85" s="223"/>
      <c r="BO85" s="223"/>
      <c r="BP85" s="223"/>
      <c r="BQ85" s="220">
        <v>79</v>
      </c>
      <c r="BR85" s="225"/>
      <c r="BS85" s="872"/>
      <c r="BT85" s="873"/>
      <c r="BU85" s="873"/>
      <c r="BV85" s="873"/>
      <c r="BW85" s="873"/>
      <c r="BX85" s="873"/>
      <c r="BY85" s="873"/>
      <c r="BZ85" s="873"/>
      <c r="CA85" s="873"/>
      <c r="CB85" s="873"/>
      <c r="CC85" s="873"/>
      <c r="CD85" s="873"/>
      <c r="CE85" s="873"/>
      <c r="CF85" s="873"/>
      <c r="CG85" s="878"/>
      <c r="CH85" s="875"/>
      <c r="CI85" s="876"/>
      <c r="CJ85" s="876"/>
      <c r="CK85" s="876"/>
      <c r="CL85" s="877"/>
      <c r="CM85" s="875"/>
      <c r="CN85" s="876"/>
      <c r="CO85" s="876"/>
      <c r="CP85" s="876"/>
      <c r="CQ85" s="877"/>
      <c r="CR85" s="875"/>
      <c r="CS85" s="876"/>
      <c r="CT85" s="876"/>
      <c r="CU85" s="876"/>
      <c r="CV85" s="877"/>
      <c r="CW85" s="875"/>
      <c r="CX85" s="876"/>
      <c r="CY85" s="876"/>
      <c r="CZ85" s="876"/>
      <c r="DA85" s="877"/>
      <c r="DB85" s="875"/>
      <c r="DC85" s="876"/>
      <c r="DD85" s="876"/>
      <c r="DE85" s="876"/>
      <c r="DF85" s="877"/>
      <c r="DG85" s="875"/>
      <c r="DH85" s="876"/>
      <c r="DI85" s="876"/>
      <c r="DJ85" s="876"/>
      <c r="DK85" s="877"/>
      <c r="DL85" s="875"/>
      <c r="DM85" s="876"/>
      <c r="DN85" s="876"/>
      <c r="DO85" s="876"/>
      <c r="DP85" s="877"/>
      <c r="DQ85" s="875"/>
      <c r="DR85" s="876"/>
      <c r="DS85" s="876"/>
      <c r="DT85" s="876"/>
      <c r="DU85" s="877"/>
      <c r="DV85" s="872"/>
      <c r="DW85" s="873"/>
      <c r="DX85" s="873"/>
      <c r="DY85" s="873"/>
      <c r="DZ85" s="874"/>
      <c r="EA85" s="212"/>
    </row>
    <row r="86" spans="1:131" ht="26.25" customHeight="1" x14ac:dyDescent="0.2">
      <c r="A86" s="220">
        <v>19</v>
      </c>
      <c r="B86" s="886"/>
      <c r="C86" s="887"/>
      <c r="D86" s="887"/>
      <c r="E86" s="887"/>
      <c r="F86" s="887"/>
      <c r="G86" s="887"/>
      <c r="H86" s="887"/>
      <c r="I86" s="887"/>
      <c r="J86" s="887"/>
      <c r="K86" s="887"/>
      <c r="L86" s="887"/>
      <c r="M86" s="887"/>
      <c r="N86" s="887"/>
      <c r="O86" s="887"/>
      <c r="P86" s="888"/>
      <c r="Q86" s="889"/>
      <c r="R86" s="843"/>
      <c r="S86" s="843"/>
      <c r="T86" s="843"/>
      <c r="U86" s="843"/>
      <c r="V86" s="843"/>
      <c r="W86" s="843"/>
      <c r="X86" s="843"/>
      <c r="Y86" s="843"/>
      <c r="Z86" s="843"/>
      <c r="AA86" s="843"/>
      <c r="AB86" s="843"/>
      <c r="AC86" s="843"/>
      <c r="AD86" s="843"/>
      <c r="AE86" s="843"/>
      <c r="AF86" s="843"/>
      <c r="AG86" s="843"/>
      <c r="AH86" s="843"/>
      <c r="AI86" s="843"/>
      <c r="AJ86" s="843"/>
      <c r="AK86" s="843"/>
      <c r="AL86" s="843"/>
      <c r="AM86" s="843"/>
      <c r="AN86" s="843"/>
      <c r="AO86" s="843"/>
      <c r="AP86" s="843"/>
      <c r="AQ86" s="843"/>
      <c r="AR86" s="843"/>
      <c r="AS86" s="843"/>
      <c r="AT86" s="843"/>
      <c r="AU86" s="843"/>
      <c r="AV86" s="843"/>
      <c r="AW86" s="843"/>
      <c r="AX86" s="843"/>
      <c r="AY86" s="843"/>
      <c r="AZ86" s="845"/>
      <c r="BA86" s="845"/>
      <c r="BB86" s="845"/>
      <c r="BC86" s="845"/>
      <c r="BD86" s="846"/>
      <c r="BE86" s="223"/>
      <c r="BF86" s="223"/>
      <c r="BG86" s="223"/>
      <c r="BH86" s="223"/>
      <c r="BI86" s="223"/>
      <c r="BJ86" s="223"/>
      <c r="BK86" s="223"/>
      <c r="BL86" s="223"/>
      <c r="BM86" s="223"/>
      <c r="BN86" s="223"/>
      <c r="BO86" s="223"/>
      <c r="BP86" s="223"/>
      <c r="BQ86" s="220">
        <v>80</v>
      </c>
      <c r="BR86" s="225"/>
      <c r="BS86" s="872"/>
      <c r="BT86" s="873"/>
      <c r="BU86" s="873"/>
      <c r="BV86" s="873"/>
      <c r="BW86" s="873"/>
      <c r="BX86" s="873"/>
      <c r="BY86" s="873"/>
      <c r="BZ86" s="873"/>
      <c r="CA86" s="873"/>
      <c r="CB86" s="873"/>
      <c r="CC86" s="873"/>
      <c r="CD86" s="873"/>
      <c r="CE86" s="873"/>
      <c r="CF86" s="873"/>
      <c r="CG86" s="878"/>
      <c r="CH86" s="875"/>
      <c r="CI86" s="876"/>
      <c r="CJ86" s="876"/>
      <c r="CK86" s="876"/>
      <c r="CL86" s="877"/>
      <c r="CM86" s="875"/>
      <c r="CN86" s="876"/>
      <c r="CO86" s="876"/>
      <c r="CP86" s="876"/>
      <c r="CQ86" s="877"/>
      <c r="CR86" s="875"/>
      <c r="CS86" s="876"/>
      <c r="CT86" s="876"/>
      <c r="CU86" s="876"/>
      <c r="CV86" s="877"/>
      <c r="CW86" s="875"/>
      <c r="CX86" s="876"/>
      <c r="CY86" s="876"/>
      <c r="CZ86" s="876"/>
      <c r="DA86" s="877"/>
      <c r="DB86" s="875"/>
      <c r="DC86" s="876"/>
      <c r="DD86" s="876"/>
      <c r="DE86" s="876"/>
      <c r="DF86" s="877"/>
      <c r="DG86" s="875"/>
      <c r="DH86" s="876"/>
      <c r="DI86" s="876"/>
      <c r="DJ86" s="876"/>
      <c r="DK86" s="877"/>
      <c r="DL86" s="875"/>
      <c r="DM86" s="876"/>
      <c r="DN86" s="876"/>
      <c r="DO86" s="876"/>
      <c r="DP86" s="877"/>
      <c r="DQ86" s="875"/>
      <c r="DR86" s="876"/>
      <c r="DS86" s="876"/>
      <c r="DT86" s="876"/>
      <c r="DU86" s="877"/>
      <c r="DV86" s="872"/>
      <c r="DW86" s="873"/>
      <c r="DX86" s="873"/>
      <c r="DY86" s="873"/>
      <c r="DZ86" s="874"/>
      <c r="EA86" s="212"/>
    </row>
    <row r="87" spans="1:131" ht="26.25" customHeight="1" x14ac:dyDescent="0.2">
      <c r="A87" s="226">
        <v>20</v>
      </c>
      <c r="B87" s="893"/>
      <c r="C87" s="894"/>
      <c r="D87" s="894"/>
      <c r="E87" s="894"/>
      <c r="F87" s="894"/>
      <c r="G87" s="894"/>
      <c r="H87" s="894"/>
      <c r="I87" s="894"/>
      <c r="J87" s="894"/>
      <c r="K87" s="894"/>
      <c r="L87" s="894"/>
      <c r="M87" s="894"/>
      <c r="N87" s="894"/>
      <c r="O87" s="894"/>
      <c r="P87" s="895"/>
      <c r="Q87" s="896"/>
      <c r="R87" s="897"/>
      <c r="S87" s="897"/>
      <c r="T87" s="897"/>
      <c r="U87" s="897"/>
      <c r="V87" s="897"/>
      <c r="W87" s="897"/>
      <c r="X87" s="897"/>
      <c r="Y87" s="897"/>
      <c r="Z87" s="897"/>
      <c r="AA87" s="897"/>
      <c r="AB87" s="897"/>
      <c r="AC87" s="897"/>
      <c r="AD87" s="897"/>
      <c r="AE87" s="897"/>
      <c r="AF87" s="897"/>
      <c r="AG87" s="897"/>
      <c r="AH87" s="897"/>
      <c r="AI87" s="897"/>
      <c r="AJ87" s="897"/>
      <c r="AK87" s="897"/>
      <c r="AL87" s="897"/>
      <c r="AM87" s="897"/>
      <c r="AN87" s="897"/>
      <c r="AO87" s="897"/>
      <c r="AP87" s="897"/>
      <c r="AQ87" s="897"/>
      <c r="AR87" s="897"/>
      <c r="AS87" s="897"/>
      <c r="AT87" s="897"/>
      <c r="AU87" s="897"/>
      <c r="AV87" s="897"/>
      <c r="AW87" s="897"/>
      <c r="AX87" s="897"/>
      <c r="AY87" s="897"/>
      <c r="AZ87" s="898"/>
      <c r="BA87" s="898"/>
      <c r="BB87" s="898"/>
      <c r="BC87" s="898"/>
      <c r="BD87" s="899"/>
      <c r="BE87" s="223"/>
      <c r="BF87" s="223"/>
      <c r="BG87" s="223"/>
      <c r="BH87" s="223"/>
      <c r="BI87" s="223"/>
      <c r="BJ87" s="223"/>
      <c r="BK87" s="223"/>
      <c r="BL87" s="223"/>
      <c r="BM87" s="223"/>
      <c r="BN87" s="223"/>
      <c r="BO87" s="223"/>
      <c r="BP87" s="223"/>
      <c r="BQ87" s="220">
        <v>81</v>
      </c>
      <c r="BR87" s="225"/>
      <c r="BS87" s="872"/>
      <c r="BT87" s="873"/>
      <c r="BU87" s="873"/>
      <c r="BV87" s="873"/>
      <c r="BW87" s="873"/>
      <c r="BX87" s="873"/>
      <c r="BY87" s="873"/>
      <c r="BZ87" s="873"/>
      <c r="CA87" s="873"/>
      <c r="CB87" s="873"/>
      <c r="CC87" s="873"/>
      <c r="CD87" s="873"/>
      <c r="CE87" s="873"/>
      <c r="CF87" s="873"/>
      <c r="CG87" s="878"/>
      <c r="CH87" s="875"/>
      <c r="CI87" s="876"/>
      <c r="CJ87" s="876"/>
      <c r="CK87" s="876"/>
      <c r="CL87" s="877"/>
      <c r="CM87" s="875"/>
      <c r="CN87" s="876"/>
      <c r="CO87" s="876"/>
      <c r="CP87" s="876"/>
      <c r="CQ87" s="877"/>
      <c r="CR87" s="875"/>
      <c r="CS87" s="876"/>
      <c r="CT87" s="876"/>
      <c r="CU87" s="876"/>
      <c r="CV87" s="877"/>
      <c r="CW87" s="875"/>
      <c r="CX87" s="876"/>
      <c r="CY87" s="876"/>
      <c r="CZ87" s="876"/>
      <c r="DA87" s="877"/>
      <c r="DB87" s="875"/>
      <c r="DC87" s="876"/>
      <c r="DD87" s="876"/>
      <c r="DE87" s="876"/>
      <c r="DF87" s="877"/>
      <c r="DG87" s="875"/>
      <c r="DH87" s="876"/>
      <c r="DI87" s="876"/>
      <c r="DJ87" s="876"/>
      <c r="DK87" s="877"/>
      <c r="DL87" s="875"/>
      <c r="DM87" s="876"/>
      <c r="DN87" s="876"/>
      <c r="DO87" s="876"/>
      <c r="DP87" s="877"/>
      <c r="DQ87" s="875"/>
      <c r="DR87" s="876"/>
      <c r="DS87" s="876"/>
      <c r="DT87" s="876"/>
      <c r="DU87" s="877"/>
      <c r="DV87" s="872"/>
      <c r="DW87" s="873"/>
      <c r="DX87" s="873"/>
      <c r="DY87" s="873"/>
      <c r="DZ87" s="874"/>
      <c r="EA87" s="212"/>
    </row>
    <row r="88" spans="1:131" ht="26.25" customHeight="1" thickBot="1" x14ac:dyDescent="0.25">
      <c r="A88" s="222" t="s">
        <v>378</v>
      </c>
      <c r="B88" s="802" t="s">
        <v>401</v>
      </c>
      <c r="C88" s="803"/>
      <c r="D88" s="803"/>
      <c r="E88" s="803"/>
      <c r="F88" s="803"/>
      <c r="G88" s="803"/>
      <c r="H88" s="803"/>
      <c r="I88" s="803"/>
      <c r="J88" s="803"/>
      <c r="K88" s="803"/>
      <c r="L88" s="803"/>
      <c r="M88" s="803"/>
      <c r="N88" s="803"/>
      <c r="O88" s="803"/>
      <c r="P88" s="804"/>
      <c r="Q88" s="853"/>
      <c r="R88" s="854"/>
      <c r="S88" s="854"/>
      <c r="T88" s="854"/>
      <c r="U88" s="854"/>
      <c r="V88" s="854"/>
      <c r="W88" s="854"/>
      <c r="X88" s="854"/>
      <c r="Y88" s="854"/>
      <c r="Z88" s="854"/>
      <c r="AA88" s="854"/>
      <c r="AB88" s="854"/>
      <c r="AC88" s="854"/>
      <c r="AD88" s="854"/>
      <c r="AE88" s="854"/>
      <c r="AF88" s="857">
        <v>87312</v>
      </c>
      <c r="AG88" s="857"/>
      <c r="AH88" s="857"/>
      <c r="AI88" s="857"/>
      <c r="AJ88" s="857"/>
      <c r="AK88" s="854"/>
      <c r="AL88" s="854"/>
      <c r="AM88" s="854"/>
      <c r="AN88" s="854"/>
      <c r="AO88" s="854"/>
      <c r="AP88" s="857">
        <v>121731</v>
      </c>
      <c r="AQ88" s="857"/>
      <c r="AR88" s="857"/>
      <c r="AS88" s="857"/>
      <c r="AT88" s="857"/>
      <c r="AU88" s="857">
        <v>539</v>
      </c>
      <c r="AV88" s="857"/>
      <c r="AW88" s="857"/>
      <c r="AX88" s="857"/>
      <c r="AY88" s="857"/>
      <c r="AZ88" s="862"/>
      <c r="BA88" s="862"/>
      <c r="BB88" s="862"/>
      <c r="BC88" s="862"/>
      <c r="BD88" s="863"/>
      <c r="BE88" s="223"/>
      <c r="BF88" s="223"/>
      <c r="BG88" s="223"/>
      <c r="BH88" s="223"/>
      <c r="BI88" s="223"/>
      <c r="BJ88" s="223"/>
      <c r="BK88" s="223"/>
      <c r="BL88" s="223"/>
      <c r="BM88" s="223"/>
      <c r="BN88" s="223"/>
      <c r="BO88" s="223"/>
      <c r="BP88" s="223"/>
      <c r="BQ88" s="220">
        <v>82</v>
      </c>
      <c r="BR88" s="225"/>
      <c r="BS88" s="872"/>
      <c r="BT88" s="873"/>
      <c r="BU88" s="873"/>
      <c r="BV88" s="873"/>
      <c r="BW88" s="873"/>
      <c r="BX88" s="873"/>
      <c r="BY88" s="873"/>
      <c r="BZ88" s="873"/>
      <c r="CA88" s="873"/>
      <c r="CB88" s="873"/>
      <c r="CC88" s="873"/>
      <c r="CD88" s="873"/>
      <c r="CE88" s="873"/>
      <c r="CF88" s="873"/>
      <c r="CG88" s="878"/>
      <c r="CH88" s="875"/>
      <c r="CI88" s="876"/>
      <c r="CJ88" s="876"/>
      <c r="CK88" s="876"/>
      <c r="CL88" s="877"/>
      <c r="CM88" s="875"/>
      <c r="CN88" s="876"/>
      <c r="CO88" s="876"/>
      <c r="CP88" s="876"/>
      <c r="CQ88" s="877"/>
      <c r="CR88" s="875"/>
      <c r="CS88" s="876"/>
      <c r="CT88" s="876"/>
      <c r="CU88" s="876"/>
      <c r="CV88" s="877"/>
      <c r="CW88" s="875"/>
      <c r="CX88" s="876"/>
      <c r="CY88" s="876"/>
      <c r="CZ88" s="876"/>
      <c r="DA88" s="877"/>
      <c r="DB88" s="875"/>
      <c r="DC88" s="876"/>
      <c r="DD88" s="876"/>
      <c r="DE88" s="876"/>
      <c r="DF88" s="877"/>
      <c r="DG88" s="875"/>
      <c r="DH88" s="876"/>
      <c r="DI88" s="876"/>
      <c r="DJ88" s="876"/>
      <c r="DK88" s="877"/>
      <c r="DL88" s="875"/>
      <c r="DM88" s="876"/>
      <c r="DN88" s="876"/>
      <c r="DO88" s="876"/>
      <c r="DP88" s="877"/>
      <c r="DQ88" s="875"/>
      <c r="DR88" s="876"/>
      <c r="DS88" s="876"/>
      <c r="DT88" s="876"/>
      <c r="DU88" s="877"/>
      <c r="DV88" s="872"/>
      <c r="DW88" s="873"/>
      <c r="DX88" s="873"/>
      <c r="DY88" s="873"/>
      <c r="DZ88" s="874"/>
      <c r="EA88" s="212"/>
    </row>
    <row r="89" spans="1:131" ht="26.25" hidden="1" customHeight="1" x14ac:dyDescent="0.2">
      <c r="A89" s="227"/>
      <c r="B89" s="228"/>
      <c r="C89" s="228"/>
      <c r="D89" s="228"/>
      <c r="E89" s="228"/>
      <c r="F89" s="228"/>
      <c r="G89" s="228"/>
      <c r="H89" s="228"/>
      <c r="I89" s="228"/>
      <c r="J89" s="228"/>
      <c r="K89" s="228"/>
      <c r="L89" s="228"/>
      <c r="M89" s="228"/>
      <c r="N89" s="228"/>
      <c r="O89" s="228"/>
      <c r="P89" s="228"/>
      <c r="Q89" s="229"/>
      <c r="R89" s="229"/>
      <c r="S89" s="229"/>
      <c r="T89" s="229"/>
      <c r="U89" s="229"/>
      <c r="V89" s="229"/>
      <c r="W89" s="229"/>
      <c r="X89" s="229"/>
      <c r="Y89" s="229"/>
      <c r="Z89" s="229"/>
      <c r="AA89" s="229"/>
      <c r="AB89" s="229"/>
      <c r="AC89" s="229"/>
      <c r="AD89" s="229"/>
      <c r="AE89" s="229"/>
      <c r="AF89" s="229"/>
      <c r="AG89" s="229"/>
      <c r="AH89" s="229"/>
      <c r="AI89" s="229"/>
      <c r="AJ89" s="229"/>
      <c r="AK89" s="229"/>
      <c r="AL89" s="229"/>
      <c r="AM89" s="229"/>
      <c r="AN89" s="229"/>
      <c r="AO89" s="229"/>
      <c r="AP89" s="229"/>
      <c r="AQ89" s="229"/>
      <c r="AR89" s="229"/>
      <c r="AS89" s="229"/>
      <c r="AT89" s="229"/>
      <c r="AU89" s="229"/>
      <c r="AV89" s="229"/>
      <c r="AW89" s="229"/>
      <c r="AX89" s="229"/>
      <c r="AY89" s="229"/>
      <c r="AZ89" s="230"/>
      <c r="BA89" s="230"/>
      <c r="BB89" s="230"/>
      <c r="BC89" s="230"/>
      <c r="BD89" s="230"/>
      <c r="BE89" s="223"/>
      <c r="BF89" s="223"/>
      <c r="BG89" s="223"/>
      <c r="BH89" s="223"/>
      <c r="BI89" s="223"/>
      <c r="BJ89" s="223"/>
      <c r="BK89" s="223"/>
      <c r="BL89" s="223"/>
      <c r="BM89" s="223"/>
      <c r="BN89" s="223"/>
      <c r="BO89" s="223"/>
      <c r="BP89" s="223"/>
      <c r="BQ89" s="220">
        <v>83</v>
      </c>
      <c r="BR89" s="225"/>
      <c r="BS89" s="872"/>
      <c r="BT89" s="873"/>
      <c r="BU89" s="873"/>
      <c r="BV89" s="873"/>
      <c r="BW89" s="873"/>
      <c r="BX89" s="873"/>
      <c r="BY89" s="873"/>
      <c r="BZ89" s="873"/>
      <c r="CA89" s="873"/>
      <c r="CB89" s="873"/>
      <c r="CC89" s="873"/>
      <c r="CD89" s="873"/>
      <c r="CE89" s="873"/>
      <c r="CF89" s="873"/>
      <c r="CG89" s="878"/>
      <c r="CH89" s="875"/>
      <c r="CI89" s="876"/>
      <c r="CJ89" s="876"/>
      <c r="CK89" s="876"/>
      <c r="CL89" s="877"/>
      <c r="CM89" s="875"/>
      <c r="CN89" s="876"/>
      <c r="CO89" s="876"/>
      <c r="CP89" s="876"/>
      <c r="CQ89" s="877"/>
      <c r="CR89" s="875"/>
      <c r="CS89" s="876"/>
      <c r="CT89" s="876"/>
      <c r="CU89" s="876"/>
      <c r="CV89" s="877"/>
      <c r="CW89" s="875"/>
      <c r="CX89" s="876"/>
      <c r="CY89" s="876"/>
      <c r="CZ89" s="876"/>
      <c r="DA89" s="877"/>
      <c r="DB89" s="875"/>
      <c r="DC89" s="876"/>
      <c r="DD89" s="876"/>
      <c r="DE89" s="876"/>
      <c r="DF89" s="877"/>
      <c r="DG89" s="875"/>
      <c r="DH89" s="876"/>
      <c r="DI89" s="876"/>
      <c r="DJ89" s="876"/>
      <c r="DK89" s="877"/>
      <c r="DL89" s="875"/>
      <c r="DM89" s="876"/>
      <c r="DN89" s="876"/>
      <c r="DO89" s="876"/>
      <c r="DP89" s="877"/>
      <c r="DQ89" s="875"/>
      <c r="DR89" s="876"/>
      <c r="DS89" s="876"/>
      <c r="DT89" s="876"/>
      <c r="DU89" s="877"/>
      <c r="DV89" s="872"/>
      <c r="DW89" s="873"/>
      <c r="DX89" s="873"/>
      <c r="DY89" s="873"/>
      <c r="DZ89" s="874"/>
      <c r="EA89" s="212"/>
    </row>
    <row r="90" spans="1:131" ht="26.25" hidden="1" customHeight="1" x14ac:dyDescent="0.2">
      <c r="A90" s="227"/>
      <c r="B90" s="228"/>
      <c r="C90" s="228"/>
      <c r="D90" s="228"/>
      <c r="E90" s="228"/>
      <c r="F90" s="228"/>
      <c r="G90" s="228"/>
      <c r="H90" s="228"/>
      <c r="I90" s="228"/>
      <c r="J90" s="228"/>
      <c r="K90" s="228"/>
      <c r="L90" s="228"/>
      <c r="M90" s="228"/>
      <c r="N90" s="228"/>
      <c r="O90" s="228"/>
      <c r="P90" s="228"/>
      <c r="Q90" s="229"/>
      <c r="R90" s="229"/>
      <c r="S90" s="229"/>
      <c r="T90" s="229"/>
      <c r="U90" s="229"/>
      <c r="V90" s="229"/>
      <c r="W90" s="229"/>
      <c r="X90" s="229"/>
      <c r="Y90" s="229"/>
      <c r="Z90" s="229"/>
      <c r="AA90" s="229"/>
      <c r="AB90" s="229"/>
      <c r="AC90" s="229"/>
      <c r="AD90" s="229"/>
      <c r="AE90" s="229"/>
      <c r="AF90" s="229"/>
      <c r="AG90" s="229"/>
      <c r="AH90" s="229"/>
      <c r="AI90" s="229"/>
      <c r="AJ90" s="229"/>
      <c r="AK90" s="229"/>
      <c r="AL90" s="229"/>
      <c r="AM90" s="229"/>
      <c r="AN90" s="229"/>
      <c r="AO90" s="229"/>
      <c r="AP90" s="229"/>
      <c r="AQ90" s="229"/>
      <c r="AR90" s="229"/>
      <c r="AS90" s="229"/>
      <c r="AT90" s="229"/>
      <c r="AU90" s="229"/>
      <c r="AV90" s="229"/>
      <c r="AW90" s="229"/>
      <c r="AX90" s="229"/>
      <c r="AY90" s="229"/>
      <c r="AZ90" s="230"/>
      <c r="BA90" s="230"/>
      <c r="BB90" s="230"/>
      <c r="BC90" s="230"/>
      <c r="BD90" s="230"/>
      <c r="BE90" s="223"/>
      <c r="BF90" s="223"/>
      <c r="BG90" s="223"/>
      <c r="BH90" s="223"/>
      <c r="BI90" s="223"/>
      <c r="BJ90" s="223"/>
      <c r="BK90" s="223"/>
      <c r="BL90" s="223"/>
      <c r="BM90" s="223"/>
      <c r="BN90" s="223"/>
      <c r="BO90" s="223"/>
      <c r="BP90" s="223"/>
      <c r="BQ90" s="220">
        <v>84</v>
      </c>
      <c r="BR90" s="225"/>
      <c r="BS90" s="872"/>
      <c r="BT90" s="873"/>
      <c r="BU90" s="873"/>
      <c r="BV90" s="873"/>
      <c r="BW90" s="873"/>
      <c r="BX90" s="873"/>
      <c r="BY90" s="873"/>
      <c r="BZ90" s="873"/>
      <c r="CA90" s="873"/>
      <c r="CB90" s="873"/>
      <c r="CC90" s="873"/>
      <c r="CD90" s="873"/>
      <c r="CE90" s="873"/>
      <c r="CF90" s="873"/>
      <c r="CG90" s="878"/>
      <c r="CH90" s="875"/>
      <c r="CI90" s="876"/>
      <c r="CJ90" s="876"/>
      <c r="CK90" s="876"/>
      <c r="CL90" s="877"/>
      <c r="CM90" s="875"/>
      <c r="CN90" s="876"/>
      <c r="CO90" s="876"/>
      <c r="CP90" s="876"/>
      <c r="CQ90" s="877"/>
      <c r="CR90" s="875"/>
      <c r="CS90" s="876"/>
      <c r="CT90" s="876"/>
      <c r="CU90" s="876"/>
      <c r="CV90" s="877"/>
      <c r="CW90" s="875"/>
      <c r="CX90" s="876"/>
      <c r="CY90" s="876"/>
      <c r="CZ90" s="876"/>
      <c r="DA90" s="877"/>
      <c r="DB90" s="875"/>
      <c r="DC90" s="876"/>
      <c r="DD90" s="876"/>
      <c r="DE90" s="876"/>
      <c r="DF90" s="877"/>
      <c r="DG90" s="875"/>
      <c r="DH90" s="876"/>
      <c r="DI90" s="876"/>
      <c r="DJ90" s="876"/>
      <c r="DK90" s="877"/>
      <c r="DL90" s="875"/>
      <c r="DM90" s="876"/>
      <c r="DN90" s="876"/>
      <c r="DO90" s="876"/>
      <c r="DP90" s="877"/>
      <c r="DQ90" s="875"/>
      <c r="DR90" s="876"/>
      <c r="DS90" s="876"/>
      <c r="DT90" s="876"/>
      <c r="DU90" s="877"/>
      <c r="DV90" s="872"/>
      <c r="DW90" s="873"/>
      <c r="DX90" s="873"/>
      <c r="DY90" s="873"/>
      <c r="DZ90" s="874"/>
      <c r="EA90" s="212"/>
    </row>
    <row r="91" spans="1:131" ht="26.25" hidden="1" customHeight="1" x14ac:dyDescent="0.2">
      <c r="A91" s="227"/>
      <c r="B91" s="228"/>
      <c r="C91" s="228"/>
      <c r="D91" s="228"/>
      <c r="E91" s="228"/>
      <c r="F91" s="228"/>
      <c r="G91" s="228"/>
      <c r="H91" s="228"/>
      <c r="I91" s="228"/>
      <c r="J91" s="228"/>
      <c r="K91" s="228"/>
      <c r="L91" s="228"/>
      <c r="M91" s="228"/>
      <c r="N91" s="228"/>
      <c r="O91" s="228"/>
      <c r="P91" s="228"/>
      <c r="Q91" s="229"/>
      <c r="R91" s="229"/>
      <c r="S91" s="229"/>
      <c r="T91" s="229"/>
      <c r="U91" s="229"/>
      <c r="V91" s="229"/>
      <c r="W91" s="229"/>
      <c r="X91" s="229"/>
      <c r="Y91" s="229"/>
      <c r="Z91" s="229"/>
      <c r="AA91" s="229"/>
      <c r="AB91" s="229"/>
      <c r="AC91" s="229"/>
      <c r="AD91" s="229"/>
      <c r="AE91" s="229"/>
      <c r="AF91" s="229"/>
      <c r="AG91" s="229"/>
      <c r="AH91" s="229"/>
      <c r="AI91" s="229"/>
      <c r="AJ91" s="229"/>
      <c r="AK91" s="229"/>
      <c r="AL91" s="229"/>
      <c r="AM91" s="229"/>
      <c r="AN91" s="229"/>
      <c r="AO91" s="229"/>
      <c r="AP91" s="229"/>
      <c r="AQ91" s="229"/>
      <c r="AR91" s="229"/>
      <c r="AS91" s="229"/>
      <c r="AT91" s="229"/>
      <c r="AU91" s="229"/>
      <c r="AV91" s="229"/>
      <c r="AW91" s="229"/>
      <c r="AX91" s="229"/>
      <c r="AY91" s="229"/>
      <c r="AZ91" s="230"/>
      <c r="BA91" s="230"/>
      <c r="BB91" s="230"/>
      <c r="BC91" s="230"/>
      <c r="BD91" s="230"/>
      <c r="BE91" s="223"/>
      <c r="BF91" s="223"/>
      <c r="BG91" s="223"/>
      <c r="BH91" s="223"/>
      <c r="BI91" s="223"/>
      <c r="BJ91" s="223"/>
      <c r="BK91" s="223"/>
      <c r="BL91" s="223"/>
      <c r="BM91" s="223"/>
      <c r="BN91" s="223"/>
      <c r="BO91" s="223"/>
      <c r="BP91" s="223"/>
      <c r="BQ91" s="220">
        <v>85</v>
      </c>
      <c r="BR91" s="225"/>
      <c r="BS91" s="872"/>
      <c r="BT91" s="873"/>
      <c r="BU91" s="873"/>
      <c r="BV91" s="873"/>
      <c r="BW91" s="873"/>
      <c r="BX91" s="873"/>
      <c r="BY91" s="873"/>
      <c r="BZ91" s="873"/>
      <c r="CA91" s="873"/>
      <c r="CB91" s="873"/>
      <c r="CC91" s="873"/>
      <c r="CD91" s="873"/>
      <c r="CE91" s="873"/>
      <c r="CF91" s="873"/>
      <c r="CG91" s="878"/>
      <c r="CH91" s="875"/>
      <c r="CI91" s="876"/>
      <c r="CJ91" s="876"/>
      <c r="CK91" s="876"/>
      <c r="CL91" s="877"/>
      <c r="CM91" s="875"/>
      <c r="CN91" s="876"/>
      <c r="CO91" s="876"/>
      <c r="CP91" s="876"/>
      <c r="CQ91" s="877"/>
      <c r="CR91" s="875"/>
      <c r="CS91" s="876"/>
      <c r="CT91" s="876"/>
      <c r="CU91" s="876"/>
      <c r="CV91" s="877"/>
      <c r="CW91" s="875"/>
      <c r="CX91" s="876"/>
      <c r="CY91" s="876"/>
      <c r="CZ91" s="876"/>
      <c r="DA91" s="877"/>
      <c r="DB91" s="875"/>
      <c r="DC91" s="876"/>
      <c r="DD91" s="876"/>
      <c r="DE91" s="876"/>
      <c r="DF91" s="877"/>
      <c r="DG91" s="875"/>
      <c r="DH91" s="876"/>
      <c r="DI91" s="876"/>
      <c r="DJ91" s="876"/>
      <c r="DK91" s="877"/>
      <c r="DL91" s="875"/>
      <c r="DM91" s="876"/>
      <c r="DN91" s="876"/>
      <c r="DO91" s="876"/>
      <c r="DP91" s="877"/>
      <c r="DQ91" s="875"/>
      <c r="DR91" s="876"/>
      <c r="DS91" s="876"/>
      <c r="DT91" s="876"/>
      <c r="DU91" s="877"/>
      <c r="DV91" s="872"/>
      <c r="DW91" s="873"/>
      <c r="DX91" s="873"/>
      <c r="DY91" s="873"/>
      <c r="DZ91" s="874"/>
      <c r="EA91" s="212"/>
    </row>
    <row r="92" spans="1:131" ht="26.25" hidden="1" customHeight="1" x14ac:dyDescent="0.2">
      <c r="A92" s="227"/>
      <c r="B92" s="228"/>
      <c r="C92" s="228"/>
      <c r="D92" s="228"/>
      <c r="E92" s="228"/>
      <c r="F92" s="228"/>
      <c r="G92" s="228"/>
      <c r="H92" s="228"/>
      <c r="I92" s="228"/>
      <c r="J92" s="228"/>
      <c r="K92" s="228"/>
      <c r="L92" s="228"/>
      <c r="M92" s="228"/>
      <c r="N92" s="228"/>
      <c r="O92" s="228"/>
      <c r="P92" s="228"/>
      <c r="Q92" s="229"/>
      <c r="R92" s="229"/>
      <c r="S92" s="229"/>
      <c r="T92" s="229"/>
      <c r="U92" s="229"/>
      <c r="V92" s="229"/>
      <c r="W92" s="229"/>
      <c r="X92" s="229"/>
      <c r="Y92" s="229"/>
      <c r="Z92" s="229"/>
      <c r="AA92" s="229"/>
      <c r="AB92" s="229"/>
      <c r="AC92" s="229"/>
      <c r="AD92" s="229"/>
      <c r="AE92" s="229"/>
      <c r="AF92" s="229"/>
      <c r="AG92" s="229"/>
      <c r="AH92" s="229"/>
      <c r="AI92" s="229"/>
      <c r="AJ92" s="229"/>
      <c r="AK92" s="229"/>
      <c r="AL92" s="229"/>
      <c r="AM92" s="229"/>
      <c r="AN92" s="229"/>
      <c r="AO92" s="229"/>
      <c r="AP92" s="229"/>
      <c r="AQ92" s="229"/>
      <c r="AR92" s="229"/>
      <c r="AS92" s="229"/>
      <c r="AT92" s="229"/>
      <c r="AU92" s="229"/>
      <c r="AV92" s="229"/>
      <c r="AW92" s="229"/>
      <c r="AX92" s="229"/>
      <c r="AY92" s="229"/>
      <c r="AZ92" s="230"/>
      <c r="BA92" s="230"/>
      <c r="BB92" s="230"/>
      <c r="BC92" s="230"/>
      <c r="BD92" s="230"/>
      <c r="BE92" s="223"/>
      <c r="BF92" s="223"/>
      <c r="BG92" s="223"/>
      <c r="BH92" s="223"/>
      <c r="BI92" s="223"/>
      <c r="BJ92" s="223"/>
      <c r="BK92" s="223"/>
      <c r="BL92" s="223"/>
      <c r="BM92" s="223"/>
      <c r="BN92" s="223"/>
      <c r="BO92" s="223"/>
      <c r="BP92" s="223"/>
      <c r="BQ92" s="220">
        <v>86</v>
      </c>
      <c r="BR92" s="225"/>
      <c r="BS92" s="872"/>
      <c r="BT92" s="873"/>
      <c r="BU92" s="873"/>
      <c r="BV92" s="873"/>
      <c r="BW92" s="873"/>
      <c r="BX92" s="873"/>
      <c r="BY92" s="873"/>
      <c r="BZ92" s="873"/>
      <c r="CA92" s="873"/>
      <c r="CB92" s="873"/>
      <c r="CC92" s="873"/>
      <c r="CD92" s="873"/>
      <c r="CE92" s="873"/>
      <c r="CF92" s="873"/>
      <c r="CG92" s="878"/>
      <c r="CH92" s="875"/>
      <c r="CI92" s="876"/>
      <c r="CJ92" s="876"/>
      <c r="CK92" s="876"/>
      <c r="CL92" s="877"/>
      <c r="CM92" s="875"/>
      <c r="CN92" s="876"/>
      <c r="CO92" s="876"/>
      <c r="CP92" s="876"/>
      <c r="CQ92" s="877"/>
      <c r="CR92" s="875"/>
      <c r="CS92" s="876"/>
      <c r="CT92" s="876"/>
      <c r="CU92" s="876"/>
      <c r="CV92" s="877"/>
      <c r="CW92" s="875"/>
      <c r="CX92" s="876"/>
      <c r="CY92" s="876"/>
      <c r="CZ92" s="876"/>
      <c r="DA92" s="877"/>
      <c r="DB92" s="875"/>
      <c r="DC92" s="876"/>
      <c r="DD92" s="876"/>
      <c r="DE92" s="876"/>
      <c r="DF92" s="877"/>
      <c r="DG92" s="875"/>
      <c r="DH92" s="876"/>
      <c r="DI92" s="876"/>
      <c r="DJ92" s="876"/>
      <c r="DK92" s="877"/>
      <c r="DL92" s="875"/>
      <c r="DM92" s="876"/>
      <c r="DN92" s="876"/>
      <c r="DO92" s="876"/>
      <c r="DP92" s="877"/>
      <c r="DQ92" s="875"/>
      <c r="DR92" s="876"/>
      <c r="DS92" s="876"/>
      <c r="DT92" s="876"/>
      <c r="DU92" s="877"/>
      <c r="DV92" s="872"/>
      <c r="DW92" s="873"/>
      <c r="DX92" s="873"/>
      <c r="DY92" s="873"/>
      <c r="DZ92" s="874"/>
      <c r="EA92" s="212"/>
    </row>
    <row r="93" spans="1:131" ht="26.25" hidden="1" customHeight="1" x14ac:dyDescent="0.2">
      <c r="A93" s="227"/>
      <c r="B93" s="228"/>
      <c r="C93" s="228"/>
      <c r="D93" s="228"/>
      <c r="E93" s="228"/>
      <c r="F93" s="228"/>
      <c r="G93" s="228"/>
      <c r="H93" s="228"/>
      <c r="I93" s="228"/>
      <c r="J93" s="228"/>
      <c r="K93" s="228"/>
      <c r="L93" s="228"/>
      <c r="M93" s="228"/>
      <c r="N93" s="228"/>
      <c r="O93" s="228"/>
      <c r="P93" s="228"/>
      <c r="Q93" s="229"/>
      <c r="R93" s="229"/>
      <c r="S93" s="229"/>
      <c r="T93" s="229"/>
      <c r="U93" s="229"/>
      <c r="V93" s="229"/>
      <c r="W93" s="229"/>
      <c r="X93" s="229"/>
      <c r="Y93" s="229"/>
      <c r="Z93" s="229"/>
      <c r="AA93" s="229"/>
      <c r="AB93" s="229"/>
      <c r="AC93" s="229"/>
      <c r="AD93" s="229"/>
      <c r="AE93" s="229"/>
      <c r="AF93" s="229"/>
      <c r="AG93" s="229"/>
      <c r="AH93" s="229"/>
      <c r="AI93" s="229"/>
      <c r="AJ93" s="229"/>
      <c r="AK93" s="229"/>
      <c r="AL93" s="229"/>
      <c r="AM93" s="229"/>
      <c r="AN93" s="229"/>
      <c r="AO93" s="229"/>
      <c r="AP93" s="229"/>
      <c r="AQ93" s="229"/>
      <c r="AR93" s="229"/>
      <c r="AS93" s="229"/>
      <c r="AT93" s="229"/>
      <c r="AU93" s="229"/>
      <c r="AV93" s="229"/>
      <c r="AW93" s="229"/>
      <c r="AX93" s="229"/>
      <c r="AY93" s="229"/>
      <c r="AZ93" s="230"/>
      <c r="BA93" s="230"/>
      <c r="BB93" s="230"/>
      <c r="BC93" s="230"/>
      <c r="BD93" s="230"/>
      <c r="BE93" s="223"/>
      <c r="BF93" s="223"/>
      <c r="BG93" s="223"/>
      <c r="BH93" s="223"/>
      <c r="BI93" s="223"/>
      <c r="BJ93" s="223"/>
      <c r="BK93" s="223"/>
      <c r="BL93" s="223"/>
      <c r="BM93" s="223"/>
      <c r="BN93" s="223"/>
      <c r="BO93" s="223"/>
      <c r="BP93" s="223"/>
      <c r="BQ93" s="220">
        <v>87</v>
      </c>
      <c r="BR93" s="225"/>
      <c r="BS93" s="872"/>
      <c r="BT93" s="873"/>
      <c r="BU93" s="873"/>
      <c r="BV93" s="873"/>
      <c r="BW93" s="873"/>
      <c r="BX93" s="873"/>
      <c r="BY93" s="873"/>
      <c r="BZ93" s="873"/>
      <c r="CA93" s="873"/>
      <c r="CB93" s="873"/>
      <c r="CC93" s="873"/>
      <c r="CD93" s="873"/>
      <c r="CE93" s="873"/>
      <c r="CF93" s="873"/>
      <c r="CG93" s="878"/>
      <c r="CH93" s="875"/>
      <c r="CI93" s="876"/>
      <c r="CJ93" s="876"/>
      <c r="CK93" s="876"/>
      <c r="CL93" s="877"/>
      <c r="CM93" s="875"/>
      <c r="CN93" s="876"/>
      <c r="CO93" s="876"/>
      <c r="CP93" s="876"/>
      <c r="CQ93" s="877"/>
      <c r="CR93" s="875"/>
      <c r="CS93" s="876"/>
      <c r="CT93" s="876"/>
      <c r="CU93" s="876"/>
      <c r="CV93" s="877"/>
      <c r="CW93" s="875"/>
      <c r="CX93" s="876"/>
      <c r="CY93" s="876"/>
      <c r="CZ93" s="876"/>
      <c r="DA93" s="877"/>
      <c r="DB93" s="875"/>
      <c r="DC93" s="876"/>
      <c r="DD93" s="876"/>
      <c r="DE93" s="876"/>
      <c r="DF93" s="877"/>
      <c r="DG93" s="875"/>
      <c r="DH93" s="876"/>
      <c r="DI93" s="876"/>
      <c r="DJ93" s="876"/>
      <c r="DK93" s="877"/>
      <c r="DL93" s="875"/>
      <c r="DM93" s="876"/>
      <c r="DN93" s="876"/>
      <c r="DO93" s="876"/>
      <c r="DP93" s="877"/>
      <c r="DQ93" s="875"/>
      <c r="DR93" s="876"/>
      <c r="DS93" s="876"/>
      <c r="DT93" s="876"/>
      <c r="DU93" s="877"/>
      <c r="DV93" s="872"/>
      <c r="DW93" s="873"/>
      <c r="DX93" s="873"/>
      <c r="DY93" s="873"/>
      <c r="DZ93" s="874"/>
      <c r="EA93" s="212"/>
    </row>
    <row r="94" spans="1:131" ht="26.25" hidden="1" customHeight="1" x14ac:dyDescent="0.2">
      <c r="A94" s="227"/>
      <c r="B94" s="228"/>
      <c r="C94" s="228"/>
      <c r="D94" s="228"/>
      <c r="E94" s="228"/>
      <c r="F94" s="228"/>
      <c r="G94" s="228"/>
      <c r="H94" s="228"/>
      <c r="I94" s="228"/>
      <c r="J94" s="228"/>
      <c r="K94" s="228"/>
      <c r="L94" s="228"/>
      <c r="M94" s="228"/>
      <c r="N94" s="228"/>
      <c r="O94" s="228"/>
      <c r="P94" s="228"/>
      <c r="Q94" s="229"/>
      <c r="R94" s="229"/>
      <c r="S94" s="229"/>
      <c r="T94" s="229"/>
      <c r="U94" s="229"/>
      <c r="V94" s="229"/>
      <c r="W94" s="229"/>
      <c r="X94" s="229"/>
      <c r="Y94" s="229"/>
      <c r="Z94" s="229"/>
      <c r="AA94" s="229"/>
      <c r="AB94" s="229"/>
      <c r="AC94" s="229"/>
      <c r="AD94" s="229"/>
      <c r="AE94" s="229"/>
      <c r="AF94" s="229"/>
      <c r="AG94" s="229"/>
      <c r="AH94" s="229"/>
      <c r="AI94" s="229"/>
      <c r="AJ94" s="229"/>
      <c r="AK94" s="229"/>
      <c r="AL94" s="229"/>
      <c r="AM94" s="229"/>
      <c r="AN94" s="229"/>
      <c r="AO94" s="229"/>
      <c r="AP94" s="229"/>
      <c r="AQ94" s="229"/>
      <c r="AR94" s="229"/>
      <c r="AS94" s="229"/>
      <c r="AT94" s="229"/>
      <c r="AU94" s="229"/>
      <c r="AV94" s="229"/>
      <c r="AW94" s="229"/>
      <c r="AX94" s="229"/>
      <c r="AY94" s="229"/>
      <c r="AZ94" s="230"/>
      <c r="BA94" s="230"/>
      <c r="BB94" s="230"/>
      <c r="BC94" s="230"/>
      <c r="BD94" s="230"/>
      <c r="BE94" s="223"/>
      <c r="BF94" s="223"/>
      <c r="BG94" s="223"/>
      <c r="BH94" s="223"/>
      <c r="BI94" s="223"/>
      <c r="BJ94" s="223"/>
      <c r="BK94" s="223"/>
      <c r="BL94" s="223"/>
      <c r="BM94" s="223"/>
      <c r="BN94" s="223"/>
      <c r="BO94" s="223"/>
      <c r="BP94" s="223"/>
      <c r="BQ94" s="220">
        <v>88</v>
      </c>
      <c r="BR94" s="225"/>
      <c r="BS94" s="872"/>
      <c r="BT94" s="873"/>
      <c r="BU94" s="873"/>
      <c r="BV94" s="873"/>
      <c r="BW94" s="873"/>
      <c r="BX94" s="873"/>
      <c r="BY94" s="873"/>
      <c r="BZ94" s="873"/>
      <c r="CA94" s="873"/>
      <c r="CB94" s="873"/>
      <c r="CC94" s="873"/>
      <c r="CD94" s="873"/>
      <c r="CE94" s="873"/>
      <c r="CF94" s="873"/>
      <c r="CG94" s="878"/>
      <c r="CH94" s="875"/>
      <c r="CI94" s="876"/>
      <c r="CJ94" s="876"/>
      <c r="CK94" s="876"/>
      <c r="CL94" s="877"/>
      <c r="CM94" s="875"/>
      <c r="CN94" s="876"/>
      <c r="CO94" s="876"/>
      <c r="CP94" s="876"/>
      <c r="CQ94" s="877"/>
      <c r="CR94" s="875"/>
      <c r="CS94" s="876"/>
      <c r="CT94" s="876"/>
      <c r="CU94" s="876"/>
      <c r="CV94" s="877"/>
      <c r="CW94" s="875"/>
      <c r="CX94" s="876"/>
      <c r="CY94" s="876"/>
      <c r="CZ94" s="876"/>
      <c r="DA94" s="877"/>
      <c r="DB94" s="875"/>
      <c r="DC94" s="876"/>
      <c r="DD94" s="876"/>
      <c r="DE94" s="876"/>
      <c r="DF94" s="877"/>
      <c r="DG94" s="875"/>
      <c r="DH94" s="876"/>
      <c r="DI94" s="876"/>
      <c r="DJ94" s="876"/>
      <c r="DK94" s="877"/>
      <c r="DL94" s="875"/>
      <c r="DM94" s="876"/>
      <c r="DN94" s="876"/>
      <c r="DO94" s="876"/>
      <c r="DP94" s="877"/>
      <c r="DQ94" s="875"/>
      <c r="DR94" s="876"/>
      <c r="DS94" s="876"/>
      <c r="DT94" s="876"/>
      <c r="DU94" s="877"/>
      <c r="DV94" s="872"/>
      <c r="DW94" s="873"/>
      <c r="DX94" s="873"/>
      <c r="DY94" s="873"/>
      <c r="DZ94" s="874"/>
      <c r="EA94" s="212"/>
    </row>
    <row r="95" spans="1:131" ht="26.25" hidden="1" customHeight="1" x14ac:dyDescent="0.2">
      <c r="A95" s="227"/>
      <c r="B95" s="228"/>
      <c r="C95" s="228"/>
      <c r="D95" s="228"/>
      <c r="E95" s="228"/>
      <c r="F95" s="228"/>
      <c r="G95" s="228"/>
      <c r="H95" s="228"/>
      <c r="I95" s="228"/>
      <c r="J95" s="228"/>
      <c r="K95" s="228"/>
      <c r="L95" s="228"/>
      <c r="M95" s="228"/>
      <c r="N95" s="228"/>
      <c r="O95" s="228"/>
      <c r="P95" s="228"/>
      <c r="Q95" s="229"/>
      <c r="R95" s="229"/>
      <c r="S95" s="229"/>
      <c r="T95" s="229"/>
      <c r="U95" s="229"/>
      <c r="V95" s="229"/>
      <c r="W95" s="229"/>
      <c r="X95" s="229"/>
      <c r="Y95" s="229"/>
      <c r="Z95" s="229"/>
      <c r="AA95" s="229"/>
      <c r="AB95" s="229"/>
      <c r="AC95" s="229"/>
      <c r="AD95" s="229"/>
      <c r="AE95" s="229"/>
      <c r="AF95" s="229"/>
      <c r="AG95" s="229"/>
      <c r="AH95" s="229"/>
      <c r="AI95" s="229"/>
      <c r="AJ95" s="229"/>
      <c r="AK95" s="229"/>
      <c r="AL95" s="229"/>
      <c r="AM95" s="229"/>
      <c r="AN95" s="229"/>
      <c r="AO95" s="229"/>
      <c r="AP95" s="229"/>
      <c r="AQ95" s="229"/>
      <c r="AR95" s="229"/>
      <c r="AS95" s="229"/>
      <c r="AT95" s="229"/>
      <c r="AU95" s="229"/>
      <c r="AV95" s="229"/>
      <c r="AW95" s="229"/>
      <c r="AX95" s="229"/>
      <c r="AY95" s="229"/>
      <c r="AZ95" s="230"/>
      <c r="BA95" s="230"/>
      <c r="BB95" s="230"/>
      <c r="BC95" s="230"/>
      <c r="BD95" s="230"/>
      <c r="BE95" s="223"/>
      <c r="BF95" s="223"/>
      <c r="BG95" s="223"/>
      <c r="BH95" s="223"/>
      <c r="BI95" s="223"/>
      <c r="BJ95" s="223"/>
      <c r="BK95" s="223"/>
      <c r="BL95" s="223"/>
      <c r="BM95" s="223"/>
      <c r="BN95" s="223"/>
      <c r="BO95" s="223"/>
      <c r="BP95" s="223"/>
      <c r="BQ95" s="220">
        <v>89</v>
      </c>
      <c r="BR95" s="225"/>
      <c r="BS95" s="872"/>
      <c r="BT95" s="873"/>
      <c r="BU95" s="873"/>
      <c r="BV95" s="873"/>
      <c r="BW95" s="873"/>
      <c r="BX95" s="873"/>
      <c r="BY95" s="873"/>
      <c r="BZ95" s="873"/>
      <c r="CA95" s="873"/>
      <c r="CB95" s="873"/>
      <c r="CC95" s="873"/>
      <c r="CD95" s="873"/>
      <c r="CE95" s="873"/>
      <c r="CF95" s="873"/>
      <c r="CG95" s="878"/>
      <c r="CH95" s="875"/>
      <c r="CI95" s="876"/>
      <c r="CJ95" s="876"/>
      <c r="CK95" s="876"/>
      <c r="CL95" s="877"/>
      <c r="CM95" s="875"/>
      <c r="CN95" s="876"/>
      <c r="CO95" s="876"/>
      <c r="CP95" s="876"/>
      <c r="CQ95" s="877"/>
      <c r="CR95" s="875"/>
      <c r="CS95" s="876"/>
      <c r="CT95" s="876"/>
      <c r="CU95" s="876"/>
      <c r="CV95" s="877"/>
      <c r="CW95" s="875"/>
      <c r="CX95" s="876"/>
      <c r="CY95" s="876"/>
      <c r="CZ95" s="876"/>
      <c r="DA95" s="877"/>
      <c r="DB95" s="875"/>
      <c r="DC95" s="876"/>
      <c r="DD95" s="876"/>
      <c r="DE95" s="876"/>
      <c r="DF95" s="877"/>
      <c r="DG95" s="875"/>
      <c r="DH95" s="876"/>
      <c r="DI95" s="876"/>
      <c r="DJ95" s="876"/>
      <c r="DK95" s="877"/>
      <c r="DL95" s="875"/>
      <c r="DM95" s="876"/>
      <c r="DN95" s="876"/>
      <c r="DO95" s="876"/>
      <c r="DP95" s="877"/>
      <c r="DQ95" s="875"/>
      <c r="DR95" s="876"/>
      <c r="DS95" s="876"/>
      <c r="DT95" s="876"/>
      <c r="DU95" s="877"/>
      <c r="DV95" s="872"/>
      <c r="DW95" s="873"/>
      <c r="DX95" s="873"/>
      <c r="DY95" s="873"/>
      <c r="DZ95" s="874"/>
      <c r="EA95" s="212"/>
    </row>
    <row r="96" spans="1:131" ht="26.25" hidden="1" customHeight="1" x14ac:dyDescent="0.2">
      <c r="A96" s="227"/>
      <c r="B96" s="228"/>
      <c r="C96" s="228"/>
      <c r="D96" s="228"/>
      <c r="E96" s="228"/>
      <c r="F96" s="228"/>
      <c r="G96" s="228"/>
      <c r="H96" s="228"/>
      <c r="I96" s="228"/>
      <c r="J96" s="228"/>
      <c r="K96" s="228"/>
      <c r="L96" s="228"/>
      <c r="M96" s="228"/>
      <c r="N96" s="228"/>
      <c r="O96" s="228"/>
      <c r="P96" s="228"/>
      <c r="Q96" s="229"/>
      <c r="R96" s="229"/>
      <c r="S96" s="229"/>
      <c r="T96" s="229"/>
      <c r="U96" s="229"/>
      <c r="V96" s="229"/>
      <c r="W96" s="229"/>
      <c r="X96" s="229"/>
      <c r="Y96" s="229"/>
      <c r="Z96" s="229"/>
      <c r="AA96" s="229"/>
      <c r="AB96" s="229"/>
      <c r="AC96" s="229"/>
      <c r="AD96" s="229"/>
      <c r="AE96" s="229"/>
      <c r="AF96" s="229"/>
      <c r="AG96" s="229"/>
      <c r="AH96" s="229"/>
      <c r="AI96" s="229"/>
      <c r="AJ96" s="229"/>
      <c r="AK96" s="229"/>
      <c r="AL96" s="229"/>
      <c r="AM96" s="229"/>
      <c r="AN96" s="229"/>
      <c r="AO96" s="229"/>
      <c r="AP96" s="229"/>
      <c r="AQ96" s="229"/>
      <c r="AR96" s="229"/>
      <c r="AS96" s="229"/>
      <c r="AT96" s="229"/>
      <c r="AU96" s="229"/>
      <c r="AV96" s="229"/>
      <c r="AW96" s="229"/>
      <c r="AX96" s="229"/>
      <c r="AY96" s="229"/>
      <c r="AZ96" s="230"/>
      <c r="BA96" s="230"/>
      <c r="BB96" s="230"/>
      <c r="BC96" s="230"/>
      <c r="BD96" s="230"/>
      <c r="BE96" s="223"/>
      <c r="BF96" s="223"/>
      <c r="BG96" s="223"/>
      <c r="BH96" s="223"/>
      <c r="BI96" s="223"/>
      <c r="BJ96" s="223"/>
      <c r="BK96" s="223"/>
      <c r="BL96" s="223"/>
      <c r="BM96" s="223"/>
      <c r="BN96" s="223"/>
      <c r="BO96" s="223"/>
      <c r="BP96" s="223"/>
      <c r="BQ96" s="220">
        <v>90</v>
      </c>
      <c r="BR96" s="225"/>
      <c r="BS96" s="872"/>
      <c r="BT96" s="873"/>
      <c r="BU96" s="873"/>
      <c r="BV96" s="873"/>
      <c r="BW96" s="873"/>
      <c r="BX96" s="873"/>
      <c r="BY96" s="873"/>
      <c r="BZ96" s="873"/>
      <c r="CA96" s="873"/>
      <c r="CB96" s="873"/>
      <c r="CC96" s="873"/>
      <c r="CD96" s="873"/>
      <c r="CE96" s="873"/>
      <c r="CF96" s="873"/>
      <c r="CG96" s="878"/>
      <c r="CH96" s="875"/>
      <c r="CI96" s="876"/>
      <c r="CJ96" s="876"/>
      <c r="CK96" s="876"/>
      <c r="CL96" s="877"/>
      <c r="CM96" s="875"/>
      <c r="CN96" s="876"/>
      <c r="CO96" s="876"/>
      <c r="CP96" s="876"/>
      <c r="CQ96" s="877"/>
      <c r="CR96" s="875"/>
      <c r="CS96" s="876"/>
      <c r="CT96" s="876"/>
      <c r="CU96" s="876"/>
      <c r="CV96" s="877"/>
      <c r="CW96" s="875"/>
      <c r="CX96" s="876"/>
      <c r="CY96" s="876"/>
      <c r="CZ96" s="876"/>
      <c r="DA96" s="877"/>
      <c r="DB96" s="875"/>
      <c r="DC96" s="876"/>
      <c r="DD96" s="876"/>
      <c r="DE96" s="876"/>
      <c r="DF96" s="877"/>
      <c r="DG96" s="875"/>
      <c r="DH96" s="876"/>
      <c r="DI96" s="876"/>
      <c r="DJ96" s="876"/>
      <c r="DK96" s="877"/>
      <c r="DL96" s="875"/>
      <c r="DM96" s="876"/>
      <c r="DN96" s="876"/>
      <c r="DO96" s="876"/>
      <c r="DP96" s="877"/>
      <c r="DQ96" s="875"/>
      <c r="DR96" s="876"/>
      <c r="DS96" s="876"/>
      <c r="DT96" s="876"/>
      <c r="DU96" s="877"/>
      <c r="DV96" s="872"/>
      <c r="DW96" s="873"/>
      <c r="DX96" s="873"/>
      <c r="DY96" s="873"/>
      <c r="DZ96" s="874"/>
      <c r="EA96" s="212"/>
    </row>
    <row r="97" spans="1:131" ht="26.25" hidden="1" customHeight="1" x14ac:dyDescent="0.2">
      <c r="A97" s="227"/>
      <c r="B97" s="228"/>
      <c r="C97" s="228"/>
      <c r="D97" s="228"/>
      <c r="E97" s="228"/>
      <c r="F97" s="228"/>
      <c r="G97" s="228"/>
      <c r="H97" s="228"/>
      <c r="I97" s="228"/>
      <c r="J97" s="228"/>
      <c r="K97" s="228"/>
      <c r="L97" s="228"/>
      <c r="M97" s="228"/>
      <c r="N97" s="228"/>
      <c r="O97" s="228"/>
      <c r="P97" s="228"/>
      <c r="Q97" s="229"/>
      <c r="R97" s="229"/>
      <c r="S97" s="229"/>
      <c r="T97" s="229"/>
      <c r="U97" s="229"/>
      <c r="V97" s="229"/>
      <c r="W97" s="229"/>
      <c r="X97" s="229"/>
      <c r="Y97" s="229"/>
      <c r="Z97" s="229"/>
      <c r="AA97" s="229"/>
      <c r="AB97" s="229"/>
      <c r="AC97" s="229"/>
      <c r="AD97" s="229"/>
      <c r="AE97" s="229"/>
      <c r="AF97" s="229"/>
      <c r="AG97" s="229"/>
      <c r="AH97" s="229"/>
      <c r="AI97" s="229"/>
      <c r="AJ97" s="229"/>
      <c r="AK97" s="229"/>
      <c r="AL97" s="229"/>
      <c r="AM97" s="229"/>
      <c r="AN97" s="229"/>
      <c r="AO97" s="229"/>
      <c r="AP97" s="229"/>
      <c r="AQ97" s="229"/>
      <c r="AR97" s="229"/>
      <c r="AS97" s="229"/>
      <c r="AT97" s="229"/>
      <c r="AU97" s="229"/>
      <c r="AV97" s="229"/>
      <c r="AW97" s="229"/>
      <c r="AX97" s="229"/>
      <c r="AY97" s="229"/>
      <c r="AZ97" s="230"/>
      <c r="BA97" s="230"/>
      <c r="BB97" s="230"/>
      <c r="BC97" s="230"/>
      <c r="BD97" s="230"/>
      <c r="BE97" s="223"/>
      <c r="BF97" s="223"/>
      <c r="BG97" s="223"/>
      <c r="BH97" s="223"/>
      <c r="BI97" s="223"/>
      <c r="BJ97" s="223"/>
      <c r="BK97" s="223"/>
      <c r="BL97" s="223"/>
      <c r="BM97" s="223"/>
      <c r="BN97" s="223"/>
      <c r="BO97" s="223"/>
      <c r="BP97" s="223"/>
      <c r="BQ97" s="220">
        <v>91</v>
      </c>
      <c r="BR97" s="225"/>
      <c r="BS97" s="872"/>
      <c r="BT97" s="873"/>
      <c r="BU97" s="873"/>
      <c r="BV97" s="873"/>
      <c r="BW97" s="873"/>
      <c r="BX97" s="873"/>
      <c r="BY97" s="873"/>
      <c r="BZ97" s="873"/>
      <c r="CA97" s="873"/>
      <c r="CB97" s="873"/>
      <c r="CC97" s="873"/>
      <c r="CD97" s="873"/>
      <c r="CE97" s="873"/>
      <c r="CF97" s="873"/>
      <c r="CG97" s="878"/>
      <c r="CH97" s="875"/>
      <c r="CI97" s="876"/>
      <c r="CJ97" s="876"/>
      <c r="CK97" s="876"/>
      <c r="CL97" s="877"/>
      <c r="CM97" s="875"/>
      <c r="CN97" s="876"/>
      <c r="CO97" s="876"/>
      <c r="CP97" s="876"/>
      <c r="CQ97" s="877"/>
      <c r="CR97" s="875"/>
      <c r="CS97" s="876"/>
      <c r="CT97" s="876"/>
      <c r="CU97" s="876"/>
      <c r="CV97" s="877"/>
      <c r="CW97" s="875"/>
      <c r="CX97" s="876"/>
      <c r="CY97" s="876"/>
      <c r="CZ97" s="876"/>
      <c r="DA97" s="877"/>
      <c r="DB97" s="875"/>
      <c r="DC97" s="876"/>
      <c r="DD97" s="876"/>
      <c r="DE97" s="876"/>
      <c r="DF97" s="877"/>
      <c r="DG97" s="875"/>
      <c r="DH97" s="876"/>
      <c r="DI97" s="876"/>
      <c r="DJ97" s="876"/>
      <c r="DK97" s="877"/>
      <c r="DL97" s="875"/>
      <c r="DM97" s="876"/>
      <c r="DN97" s="876"/>
      <c r="DO97" s="876"/>
      <c r="DP97" s="877"/>
      <c r="DQ97" s="875"/>
      <c r="DR97" s="876"/>
      <c r="DS97" s="876"/>
      <c r="DT97" s="876"/>
      <c r="DU97" s="877"/>
      <c r="DV97" s="872"/>
      <c r="DW97" s="873"/>
      <c r="DX97" s="873"/>
      <c r="DY97" s="873"/>
      <c r="DZ97" s="874"/>
      <c r="EA97" s="212"/>
    </row>
    <row r="98" spans="1:131" ht="26.25" hidden="1" customHeight="1" x14ac:dyDescent="0.2">
      <c r="A98" s="227"/>
      <c r="B98" s="228"/>
      <c r="C98" s="228"/>
      <c r="D98" s="228"/>
      <c r="E98" s="228"/>
      <c r="F98" s="228"/>
      <c r="G98" s="228"/>
      <c r="H98" s="228"/>
      <c r="I98" s="228"/>
      <c r="J98" s="228"/>
      <c r="K98" s="228"/>
      <c r="L98" s="228"/>
      <c r="M98" s="228"/>
      <c r="N98" s="228"/>
      <c r="O98" s="228"/>
      <c r="P98" s="228"/>
      <c r="Q98" s="229"/>
      <c r="R98" s="229"/>
      <c r="S98" s="229"/>
      <c r="T98" s="229"/>
      <c r="U98" s="229"/>
      <c r="V98" s="229"/>
      <c r="W98" s="229"/>
      <c r="X98" s="229"/>
      <c r="Y98" s="229"/>
      <c r="Z98" s="229"/>
      <c r="AA98" s="229"/>
      <c r="AB98" s="229"/>
      <c r="AC98" s="229"/>
      <c r="AD98" s="229"/>
      <c r="AE98" s="229"/>
      <c r="AF98" s="229"/>
      <c r="AG98" s="229"/>
      <c r="AH98" s="229"/>
      <c r="AI98" s="229"/>
      <c r="AJ98" s="229"/>
      <c r="AK98" s="229"/>
      <c r="AL98" s="229"/>
      <c r="AM98" s="229"/>
      <c r="AN98" s="229"/>
      <c r="AO98" s="229"/>
      <c r="AP98" s="229"/>
      <c r="AQ98" s="229"/>
      <c r="AR98" s="229"/>
      <c r="AS98" s="229"/>
      <c r="AT98" s="229"/>
      <c r="AU98" s="229"/>
      <c r="AV98" s="229"/>
      <c r="AW98" s="229"/>
      <c r="AX98" s="229"/>
      <c r="AY98" s="229"/>
      <c r="AZ98" s="230"/>
      <c r="BA98" s="230"/>
      <c r="BB98" s="230"/>
      <c r="BC98" s="230"/>
      <c r="BD98" s="230"/>
      <c r="BE98" s="223"/>
      <c r="BF98" s="223"/>
      <c r="BG98" s="223"/>
      <c r="BH98" s="223"/>
      <c r="BI98" s="223"/>
      <c r="BJ98" s="223"/>
      <c r="BK98" s="223"/>
      <c r="BL98" s="223"/>
      <c r="BM98" s="223"/>
      <c r="BN98" s="223"/>
      <c r="BO98" s="223"/>
      <c r="BP98" s="223"/>
      <c r="BQ98" s="220">
        <v>92</v>
      </c>
      <c r="BR98" s="225"/>
      <c r="BS98" s="872"/>
      <c r="BT98" s="873"/>
      <c r="BU98" s="873"/>
      <c r="BV98" s="873"/>
      <c r="BW98" s="873"/>
      <c r="BX98" s="873"/>
      <c r="BY98" s="873"/>
      <c r="BZ98" s="873"/>
      <c r="CA98" s="873"/>
      <c r="CB98" s="873"/>
      <c r="CC98" s="873"/>
      <c r="CD98" s="873"/>
      <c r="CE98" s="873"/>
      <c r="CF98" s="873"/>
      <c r="CG98" s="878"/>
      <c r="CH98" s="875"/>
      <c r="CI98" s="876"/>
      <c r="CJ98" s="876"/>
      <c r="CK98" s="876"/>
      <c r="CL98" s="877"/>
      <c r="CM98" s="875"/>
      <c r="CN98" s="876"/>
      <c r="CO98" s="876"/>
      <c r="CP98" s="876"/>
      <c r="CQ98" s="877"/>
      <c r="CR98" s="875"/>
      <c r="CS98" s="876"/>
      <c r="CT98" s="876"/>
      <c r="CU98" s="876"/>
      <c r="CV98" s="877"/>
      <c r="CW98" s="875"/>
      <c r="CX98" s="876"/>
      <c r="CY98" s="876"/>
      <c r="CZ98" s="876"/>
      <c r="DA98" s="877"/>
      <c r="DB98" s="875"/>
      <c r="DC98" s="876"/>
      <c r="DD98" s="876"/>
      <c r="DE98" s="876"/>
      <c r="DF98" s="877"/>
      <c r="DG98" s="875"/>
      <c r="DH98" s="876"/>
      <c r="DI98" s="876"/>
      <c r="DJ98" s="876"/>
      <c r="DK98" s="877"/>
      <c r="DL98" s="875"/>
      <c r="DM98" s="876"/>
      <c r="DN98" s="876"/>
      <c r="DO98" s="876"/>
      <c r="DP98" s="877"/>
      <c r="DQ98" s="875"/>
      <c r="DR98" s="876"/>
      <c r="DS98" s="876"/>
      <c r="DT98" s="876"/>
      <c r="DU98" s="877"/>
      <c r="DV98" s="872"/>
      <c r="DW98" s="873"/>
      <c r="DX98" s="873"/>
      <c r="DY98" s="873"/>
      <c r="DZ98" s="874"/>
      <c r="EA98" s="212"/>
    </row>
    <row r="99" spans="1:131" ht="26.25" hidden="1" customHeight="1" x14ac:dyDescent="0.2">
      <c r="A99" s="227"/>
      <c r="B99" s="228"/>
      <c r="C99" s="228"/>
      <c r="D99" s="228"/>
      <c r="E99" s="228"/>
      <c r="F99" s="228"/>
      <c r="G99" s="228"/>
      <c r="H99" s="228"/>
      <c r="I99" s="228"/>
      <c r="J99" s="228"/>
      <c r="K99" s="228"/>
      <c r="L99" s="228"/>
      <c r="M99" s="228"/>
      <c r="N99" s="228"/>
      <c r="O99" s="228"/>
      <c r="P99" s="228"/>
      <c r="Q99" s="229"/>
      <c r="R99" s="229"/>
      <c r="S99" s="229"/>
      <c r="T99" s="229"/>
      <c r="U99" s="229"/>
      <c r="V99" s="229"/>
      <c r="W99" s="229"/>
      <c r="X99" s="229"/>
      <c r="Y99" s="229"/>
      <c r="Z99" s="229"/>
      <c r="AA99" s="229"/>
      <c r="AB99" s="229"/>
      <c r="AC99" s="229"/>
      <c r="AD99" s="229"/>
      <c r="AE99" s="229"/>
      <c r="AF99" s="229"/>
      <c r="AG99" s="229"/>
      <c r="AH99" s="229"/>
      <c r="AI99" s="229"/>
      <c r="AJ99" s="229"/>
      <c r="AK99" s="229"/>
      <c r="AL99" s="229"/>
      <c r="AM99" s="229"/>
      <c r="AN99" s="229"/>
      <c r="AO99" s="229"/>
      <c r="AP99" s="229"/>
      <c r="AQ99" s="229"/>
      <c r="AR99" s="229"/>
      <c r="AS99" s="229"/>
      <c r="AT99" s="229"/>
      <c r="AU99" s="229"/>
      <c r="AV99" s="229"/>
      <c r="AW99" s="229"/>
      <c r="AX99" s="229"/>
      <c r="AY99" s="229"/>
      <c r="AZ99" s="230"/>
      <c r="BA99" s="230"/>
      <c r="BB99" s="230"/>
      <c r="BC99" s="230"/>
      <c r="BD99" s="230"/>
      <c r="BE99" s="223"/>
      <c r="BF99" s="223"/>
      <c r="BG99" s="223"/>
      <c r="BH99" s="223"/>
      <c r="BI99" s="223"/>
      <c r="BJ99" s="223"/>
      <c r="BK99" s="223"/>
      <c r="BL99" s="223"/>
      <c r="BM99" s="223"/>
      <c r="BN99" s="223"/>
      <c r="BO99" s="223"/>
      <c r="BP99" s="223"/>
      <c r="BQ99" s="220">
        <v>93</v>
      </c>
      <c r="BR99" s="225"/>
      <c r="BS99" s="872"/>
      <c r="BT99" s="873"/>
      <c r="BU99" s="873"/>
      <c r="BV99" s="873"/>
      <c r="BW99" s="873"/>
      <c r="BX99" s="873"/>
      <c r="BY99" s="873"/>
      <c r="BZ99" s="873"/>
      <c r="CA99" s="873"/>
      <c r="CB99" s="873"/>
      <c r="CC99" s="873"/>
      <c r="CD99" s="873"/>
      <c r="CE99" s="873"/>
      <c r="CF99" s="873"/>
      <c r="CG99" s="878"/>
      <c r="CH99" s="875"/>
      <c r="CI99" s="876"/>
      <c r="CJ99" s="876"/>
      <c r="CK99" s="876"/>
      <c r="CL99" s="877"/>
      <c r="CM99" s="875"/>
      <c r="CN99" s="876"/>
      <c r="CO99" s="876"/>
      <c r="CP99" s="876"/>
      <c r="CQ99" s="877"/>
      <c r="CR99" s="875"/>
      <c r="CS99" s="876"/>
      <c r="CT99" s="876"/>
      <c r="CU99" s="876"/>
      <c r="CV99" s="877"/>
      <c r="CW99" s="875"/>
      <c r="CX99" s="876"/>
      <c r="CY99" s="876"/>
      <c r="CZ99" s="876"/>
      <c r="DA99" s="877"/>
      <c r="DB99" s="875"/>
      <c r="DC99" s="876"/>
      <c r="DD99" s="876"/>
      <c r="DE99" s="876"/>
      <c r="DF99" s="877"/>
      <c r="DG99" s="875"/>
      <c r="DH99" s="876"/>
      <c r="DI99" s="876"/>
      <c r="DJ99" s="876"/>
      <c r="DK99" s="877"/>
      <c r="DL99" s="875"/>
      <c r="DM99" s="876"/>
      <c r="DN99" s="876"/>
      <c r="DO99" s="876"/>
      <c r="DP99" s="877"/>
      <c r="DQ99" s="875"/>
      <c r="DR99" s="876"/>
      <c r="DS99" s="876"/>
      <c r="DT99" s="876"/>
      <c r="DU99" s="877"/>
      <c r="DV99" s="872"/>
      <c r="DW99" s="873"/>
      <c r="DX99" s="873"/>
      <c r="DY99" s="873"/>
      <c r="DZ99" s="874"/>
      <c r="EA99" s="212"/>
    </row>
    <row r="100" spans="1:131" ht="26.25" hidden="1" customHeight="1" x14ac:dyDescent="0.2">
      <c r="A100" s="227"/>
      <c r="B100" s="228"/>
      <c r="C100" s="228"/>
      <c r="D100" s="228"/>
      <c r="E100" s="228"/>
      <c r="F100" s="228"/>
      <c r="G100" s="228"/>
      <c r="H100" s="228"/>
      <c r="I100" s="228"/>
      <c r="J100" s="228"/>
      <c r="K100" s="228"/>
      <c r="L100" s="228"/>
      <c r="M100" s="228"/>
      <c r="N100" s="228"/>
      <c r="O100" s="228"/>
      <c r="P100" s="228"/>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229"/>
      <c r="AL100" s="229"/>
      <c r="AM100" s="229"/>
      <c r="AN100" s="229"/>
      <c r="AO100" s="229"/>
      <c r="AP100" s="229"/>
      <c r="AQ100" s="229"/>
      <c r="AR100" s="229"/>
      <c r="AS100" s="229"/>
      <c r="AT100" s="229"/>
      <c r="AU100" s="229"/>
      <c r="AV100" s="229"/>
      <c r="AW100" s="229"/>
      <c r="AX100" s="229"/>
      <c r="AY100" s="229"/>
      <c r="AZ100" s="230"/>
      <c r="BA100" s="230"/>
      <c r="BB100" s="230"/>
      <c r="BC100" s="230"/>
      <c r="BD100" s="230"/>
      <c r="BE100" s="223"/>
      <c r="BF100" s="223"/>
      <c r="BG100" s="223"/>
      <c r="BH100" s="223"/>
      <c r="BI100" s="223"/>
      <c r="BJ100" s="223"/>
      <c r="BK100" s="223"/>
      <c r="BL100" s="223"/>
      <c r="BM100" s="223"/>
      <c r="BN100" s="223"/>
      <c r="BO100" s="223"/>
      <c r="BP100" s="223"/>
      <c r="BQ100" s="220">
        <v>94</v>
      </c>
      <c r="BR100" s="225"/>
      <c r="BS100" s="872"/>
      <c r="BT100" s="873"/>
      <c r="BU100" s="873"/>
      <c r="BV100" s="873"/>
      <c r="BW100" s="873"/>
      <c r="BX100" s="873"/>
      <c r="BY100" s="873"/>
      <c r="BZ100" s="873"/>
      <c r="CA100" s="873"/>
      <c r="CB100" s="873"/>
      <c r="CC100" s="873"/>
      <c r="CD100" s="873"/>
      <c r="CE100" s="873"/>
      <c r="CF100" s="873"/>
      <c r="CG100" s="878"/>
      <c r="CH100" s="875"/>
      <c r="CI100" s="876"/>
      <c r="CJ100" s="876"/>
      <c r="CK100" s="876"/>
      <c r="CL100" s="877"/>
      <c r="CM100" s="875"/>
      <c r="CN100" s="876"/>
      <c r="CO100" s="876"/>
      <c r="CP100" s="876"/>
      <c r="CQ100" s="877"/>
      <c r="CR100" s="875"/>
      <c r="CS100" s="876"/>
      <c r="CT100" s="876"/>
      <c r="CU100" s="876"/>
      <c r="CV100" s="877"/>
      <c r="CW100" s="875"/>
      <c r="CX100" s="876"/>
      <c r="CY100" s="876"/>
      <c r="CZ100" s="876"/>
      <c r="DA100" s="877"/>
      <c r="DB100" s="875"/>
      <c r="DC100" s="876"/>
      <c r="DD100" s="876"/>
      <c r="DE100" s="876"/>
      <c r="DF100" s="877"/>
      <c r="DG100" s="875"/>
      <c r="DH100" s="876"/>
      <c r="DI100" s="876"/>
      <c r="DJ100" s="876"/>
      <c r="DK100" s="877"/>
      <c r="DL100" s="875"/>
      <c r="DM100" s="876"/>
      <c r="DN100" s="876"/>
      <c r="DO100" s="876"/>
      <c r="DP100" s="877"/>
      <c r="DQ100" s="875"/>
      <c r="DR100" s="876"/>
      <c r="DS100" s="876"/>
      <c r="DT100" s="876"/>
      <c r="DU100" s="877"/>
      <c r="DV100" s="872"/>
      <c r="DW100" s="873"/>
      <c r="DX100" s="873"/>
      <c r="DY100" s="873"/>
      <c r="DZ100" s="874"/>
      <c r="EA100" s="212"/>
    </row>
    <row r="101" spans="1:131" ht="26.25" hidden="1" customHeight="1" x14ac:dyDescent="0.2">
      <c r="A101" s="227"/>
      <c r="B101" s="228"/>
      <c r="C101" s="228"/>
      <c r="D101" s="228"/>
      <c r="E101" s="228"/>
      <c r="F101" s="228"/>
      <c r="G101" s="228"/>
      <c r="H101" s="228"/>
      <c r="I101" s="228"/>
      <c r="J101" s="228"/>
      <c r="K101" s="228"/>
      <c r="L101" s="228"/>
      <c r="M101" s="228"/>
      <c r="N101" s="228"/>
      <c r="O101" s="228"/>
      <c r="P101" s="228"/>
      <c r="Q101" s="229"/>
      <c r="R101" s="229"/>
      <c r="S101" s="229"/>
      <c r="T101" s="229"/>
      <c r="U101" s="229"/>
      <c r="V101" s="229"/>
      <c r="W101" s="229"/>
      <c r="X101" s="229"/>
      <c r="Y101" s="229"/>
      <c r="Z101" s="229"/>
      <c r="AA101" s="229"/>
      <c r="AB101" s="229"/>
      <c r="AC101" s="229"/>
      <c r="AD101" s="229"/>
      <c r="AE101" s="229"/>
      <c r="AF101" s="229"/>
      <c r="AG101" s="229"/>
      <c r="AH101" s="229"/>
      <c r="AI101" s="229"/>
      <c r="AJ101" s="229"/>
      <c r="AK101" s="229"/>
      <c r="AL101" s="229"/>
      <c r="AM101" s="229"/>
      <c r="AN101" s="229"/>
      <c r="AO101" s="229"/>
      <c r="AP101" s="229"/>
      <c r="AQ101" s="229"/>
      <c r="AR101" s="229"/>
      <c r="AS101" s="229"/>
      <c r="AT101" s="229"/>
      <c r="AU101" s="229"/>
      <c r="AV101" s="229"/>
      <c r="AW101" s="229"/>
      <c r="AX101" s="229"/>
      <c r="AY101" s="229"/>
      <c r="AZ101" s="230"/>
      <c r="BA101" s="230"/>
      <c r="BB101" s="230"/>
      <c r="BC101" s="230"/>
      <c r="BD101" s="230"/>
      <c r="BE101" s="223"/>
      <c r="BF101" s="223"/>
      <c r="BG101" s="223"/>
      <c r="BH101" s="223"/>
      <c r="BI101" s="223"/>
      <c r="BJ101" s="223"/>
      <c r="BK101" s="223"/>
      <c r="BL101" s="223"/>
      <c r="BM101" s="223"/>
      <c r="BN101" s="223"/>
      <c r="BO101" s="223"/>
      <c r="BP101" s="223"/>
      <c r="BQ101" s="220">
        <v>95</v>
      </c>
      <c r="BR101" s="225"/>
      <c r="BS101" s="872"/>
      <c r="BT101" s="873"/>
      <c r="BU101" s="873"/>
      <c r="BV101" s="873"/>
      <c r="BW101" s="873"/>
      <c r="BX101" s="873"/>
      <c r="BY101" s="873"/>
      <c r="BZ101" s="873"/>
      <c r="CA101" s="873"/>
      <c r="CB101" s="873"/>
      <c r="CC101" s="873"/>
      <c r="CD101" s="873"/>
      <c r="CE101" s="873"/>
      <c r="CF101" s="873"/>
      <c r="CG101" s="878"/>
      <c r="CH101" s="875"/>
      <c r="CI101" s="876"/>
      <c r="CJ101" s="876"/>
      <c r="CK101" s="876"/>
      <c r="CL101" s="877"/>
      <c r="CM101" s="875"/>
      <c r="CN101" s="876"/>
      <c r="CO101" s="876"/>
      <c r="CP101" s="876"/>
      <c r="CQ101" s="877"/>
      <c r="CR101" s="875"/>
      <c r="CS101" s="876"/>
      <c r="CT101" s="876"/>
      <c r="CU101" s="876"/>
      <c r="CV101" s="877"/>
      <c r="CW101" s="875"/>
      <c r="CX101" s="876"/>
      <c r="CY101" s="876"/>
      <c r="CZ101" s="876"/>
      <c r="DA101" s="877"/>
      <c r="DB101" s="875"/>
      <c r="DC101" s="876"/>
      <c r="DD101" s="876"/>
      <c r="DE101" s="876"/>
      <c r="DF101" s="877"/>
      <c r="DG101" s="875"/>
      <c r="DH101" s="876"/>
      <c r="DI101" s="876"/>
      <c r="DJ101" s="876"/>
      <c r="DK101" s="877"/>
      <c r="DL101" s="875"/>
      <c r="DM101" s="876"/>
      <c r="DN101" s="876"/>
      <c r="DO101" s="876"/>
      <c r="DP101" s="877"/>
      <c r="DQ101" s="875"/>
      <c r="DR101" s="876"/>
      <c r="DS101" s="876"/>
      <c r="DT101" s="876"/>
      <c r="DU101" s="877"/>
      <c r="DV101" s="872"/>
      <c r="DW101" s="873"/>
      <c r="DX101" s="873"/>
      <c r="DY101" s="873"/>
      <c r="DZ101" s="874"/>
      <c r="EA101" s="212"/>
    </row>
    <row r="102" spans="1:131" ht="26.25" customHeight="1" thickBot="1" x14ac:dyDescent="0.25">
      <c r="A102" s="227"/>
      <c r="B102" s="228"/>
      <c r="C102" s="228"/>
      <c r="D102" s="228"/>
      <c r="E102" s="228"/>
      <c r="F102" s="228"/>
      <c r="G102" s="228"/>
      <c r="H102" s="228"/>
      <c r="I102" s="228"/>
      <c r="J102" s="228"/>
      <c r="K102" s="228"/>
      <c r="L102" s="228"/>
      <c r="M102" s="228"/>
      <c r="N102" s="228"/>
      <c r="O102" s="228"/>
      <c r="P102" s="228"/>
      <c r="Q102" s="229"/>
      <c r="R102" s="229"/>
      <c r="S102" s="229"/>
      <c r="T102" s="229"/>
      <c r="U102" s="229"/>
      <c r="V102" s="229"/>
      <c r="W102" s="229"/>
      <c r="X102" s="229"/>
      <c r="Y102" s="229"/>
      <c r="Z102" s="229"/>
      <c r="AA102" s="229"/>
      <c r="AB102" s="229"/>
      <c r="AC102" s="229"/>
      <c r="AD102" s="229"/>
      <c r="AE102" s="229"/>
      <c r="AF102" s="229"/>
      <c r="AG102" s="229"/>
      <c r="AH102" s="229"/>
      <c r="AI102" s="229"/>
      <c r="AJ102" s="229"/>
      <c r="AK102" s="229"/>
      <c r="AL102" s="229"/>
      <c r="AM102" s="229"/>
      <c r="AN102" s="229"/>
      <c r="AO102" s="229"/>
      <c r="AP102" s="229"/>
      <c r="AQ102" s="229"/>
      <c r="AR102" s="229"/>
      <c r="AS102" s="229"/>
      <c r="AT102" s="229"/>
      <c r="AU102" s="229"/>
      <c r="AV102" s="229"/>
      <c r="AW102" s="229"/>
      <c r="AX102" s="229"/>
      <c r="AY102" s="229"/>
      <c r="AZ102" s="230"/>
      <c r="BA102" s="230"/>
      <c r="BB102" s="230"/>
      <c r="BC102" s="230"/>
      <c r="BD102" s="230"/>
      <c r="BE102" s="223"/>
      <c r="BF102" s="223"/>
      <c r="BG102" s="223"/>
      <c r="BH102" s="223"/>
      <c r="BI102" s="223"/>
      <c r="BJ102" s="223"/>
      <c r="BK102" s="223"/>
      <c r="BL102" s="223"/>
      <c r="BM102" s="223"/>
      <c r="BN102" s="223"/>
      <c r="BO102" s="223"/>
      <c r="BP102" s="223"/>
      <c r="BQ102" s="222" t="s">
        <v>378</v>
      </c>
      <c r="BR102" s="802" t="s">
        <v>402</v>
      </c>
      <c r="BS102" s="803"/>
      <c r="BT102" s="803"/>
      <c r="BU102" s="803"/>
      <c r="BV102" s="803"/>
      <c r="BW102" s="803"/>
      <c r="BX102" s="803"/>
      <c r="BY102" s="803"/>
      <c r="BZ102" s="803"/>
      <c r="CA102" s="803"/>
      <c r="CB102" s="803"/>
      <c r="CC102" s="803"/>
      <c r="CD102" s="803"/>
      <c r="CE102" s="803"/>
      <c r="CF102" s="803"/>
      <c r="CG102" s="804"/>
      <c r="CH102" s="900"/>
      <c r="CI102" s="901"/>
      <c r="CJ102" s="901"/>
      <c r="CK102" s="901"/>
      <c r="CL102" s="902"/>
      <c r="CM102" s="900"/>
      <c r="CN102" s="901"/>
      <c r="CO102" s="901"/>
      <c r="CP102" s="901"/>
      <c r="CQ102" s="902"/>
      <c r="CR102" s="903">
        <v>144</v>
      </c>
      <c r="CS102" s="865"/>
      <c r="CT102" s="865"/>
      <c r="CU102" s="865"/>
      <c r="CV102" s="904"/>
      <c r="CW102" s="903" t="s">
        <v>556</v>
      </c>
      <c r="CX102" s="865"/>
      <c r="CY102" s="865"/>
      <c r="CZ102" s="865"/>
      <c r="DA102" s="904"/>
      <c r="DB102" s="903">
        <v>382</v>
      </c>
      <c r="DC102" s="865"/>
      <c r="DD102" s="865"/>
      <c r="DE102" s="865"/>
      <c r="DF102" s="904"/>
      <c r="DG102" s="903" t="s">
        <v>556</v>
      </c>
      <c r="DH102" s="865"/>
      <c r="DI102" s="865"/>
      <c r="DJ102" s="865"/>
      <c r="DK102" s="904"/>
      <c r="DL102" s="903" t="s">
        <v>556</v>
      </c>
      <c r="DM102" s="865"/>
      <c r="DN102" s="865"/>
      <c r="DO102" s="865"/>
      <c r="DP102" s="904"/>
      <c r="DQ102" s="903"/>
      <c r="DR102" s="865"/>
      <c r="DS102" s="865"/>
      <c r="DT102" s="865"/>
      <c r="DU102" s="904"/>
      <c r="DV102" s="802"/>
      <c r="DW102" s="803"/>
      <c r="DX102" s="803"/>
      <c r="DY102" s="803"/>
      <c r="DZ102" s="927"/>
      <c r="EA102" s="212"/>
    </row>
    <row r="103" spans="1:131" ht="26.25" customHeight="1" x14ac:dyDescent="0.2">
      <c r="A103" s="227"/>
      <c r="B103" s="228"/>
      <c r="C103" s="228"/>
      <c r="D103" s="228"/>
      <c r="E103" s="228"/>
      <c r="F103" s="228"/>
      <c r="G103" s="228"/>
      <c r="H103" s="228"/>
      <c r="I103" s="228"/>
      <c r="J103" s="228"/>
      <c r="K103" s="228"/>
      <c r="L103" s="228"/>
      <c r="M103" s="228"/>
      <c r="N103" s="228"/>
      <c r="O103" s="228"/>
      <c r="P103" s="228"/>
      <c r="Q103" s="229"/>
      <c r="R103" s="229"/>
      <c r="S103" s="229"/>
      <c r="T103" s="229"/>
      <c r="U103" s="229"/>
      <c r="V103" s="229"/>
      <c r="W103" s="229"/>
      <c r="X103" s="229"/>
      <c r="Y103" s="229"/>
      <c r="Z103" s="229"/>
      <c r="AA103" s="229"/>
      <c r="AB103" s="229"/>
      <c r="AC103" s="229"/>
      <c r="AD103" s="229"/>
      <c r="AE103" s="229"/>
      <c r="AF103" s="229"/>
      <c r="AG103" s="229"/>
      <c r="AH103" s="229"/>
      <c r="AI103" s="229"/>
      <c r="AJ103" s="229"/>
      <c r="AK103" s="229"/>
      <c r="AL103" s="229"/>
      <c r="AM103" s="229"/>
      <c r="AN103" s="229"/>
      <c r="AO103" s="229"/>
      <c r="AP103" s="229"/>
      <c r="AQ103" s="229"/>
      <c r="AR103" s="229"/>
      <c r="AS103" s="229"/>
      <c r="AT103" s="229"/>
      <c r="AU103" s="229"/>
      <c r="AV103" s="229"/>
      <c r="AW103" s="229"/>
      <c r="AX103" s="229"/>
      <c r="AY103" s="229"/>
      <c r="AZ103" s="230"/>
      <c r="BA103" s="230"/>
      <c r="BB103" s="230"/>
      <c r="BC103" s="230"/>
      <c r="BD103" s="230"/>
      <c r="BE103" s="223"/>
      <c r="BF103" s="223"/>
      <c r="BG103" s="223"/>
      <c r="BH103" s="223"/>
      <c r="BI103" s="223"/>
      <c r="BJ103" s="223"/>
      <c r="BK103" s="223"/>
      <c r="BL103" s="223"/>
      <c r="BM103" s="223"/>
      <c r="BN103" s="223"/>
      <c r="BO103" s="223"/>
      <c r="BP103" s="223"/>
      <c r="BQ103" s="928" t="s">
        <v>403</v>
      </c>
      <c r="BR103" s="928"/>
      <c r="BS103" s="928"/>
      <c r="BT103" s="928"/>
      <c r="BU103" s="928"/>
      <c r="BV103" s="928"/>
      <c r="BW103" s="928"/>
      <c r="BX103" s="928"/>
      <c r="BY103" s="928"/>
      <c r="BZ103" s="928"/>
      <c r="CA103" s="928"/>
      <c r="CB103" s="928"/>
      <c r="CC103" s="928"/>
      <c r="CD103" s="928"/>
      <c r="CE103" s="928"/>
      <c r="CF103" s="928"/>
      <c r="CG103" s="928"/>
      <c r="CH103" s="928"/>
      <c r="CI103" s="928"/>
      <c r="CJ103" s="928"/>
      <c r="CK103" s="928"/>
      <c r="CL103" s="928"/>
      <c r="CM103" s="928"/>
      <c r="CN103" s="928"/>
      <c r="CO103" s="928"/>
      <c r="CP103" s="928"/>
      <c r="CQ103" s="928"/>
      <c r="CR103" s="928"/>
      <c r="CS103" s="928"/>
      <c r="CT103" s="928"/>
      <c r="CU103" s="928"/>
      <c r="CV103" s="928"/>
      <c r="CW103" s="928"/>
      <c r="CX103" s="928"/>
      <c r="CY103" s="928"/>
      <c r="CZ103" s="928"/>
      <c r="DA103" s="928"/>
      <c r="DB103" s="928"/>
      <c r="DC103" s="928"/>
      <c r="DD103" s="928"/>
      <c r="DE103" s="928"/>
      <c r="DF103" s="928"/>
      <c r="DG103" s="928"/>
      <c r="DH103" s="928"/>
      <c r="DI103" s="928"/>
      <c r="DJ103" s="928"/>
      <c r="DK103" s="928"/>
      <c r="DL103" s="928"/>
      <c r="DM103" s="928"/>
      <c r="DN103" s="928"/>
      <c r="DO103" s="928"/>
      <c r="DP103" s="928"/>
      <c r="DQ103" s="928"/>
      <c r="DR103" s="928"/>
      <c r="DS103" s="928"/>
      <c r="DT103" s="928"/>
      <c r="DU103" s="928"/>
      <c r="DV103" s="928"/>
      <c r="DW103" s="928"/>
      <c r="DX103" s="928"/>
      <c r="DY103" s="928"/>
      <c r="DZ103" s="928"/>
      <c r="EA103" s="212"/>
    </row>
    <row r="104" spans="1:131" ht="26.25" customHeight="1" x14ac:dyDescent="0.2">
      <c r="A104" s="227"/>
      <c r="B104" s="228"/>
      <c r="C104" s="228"/>
      <c r="D104" s="228"/>
      <c r="E104" s="228"/>
      <c r="F104" s="228"/>
      <c r="G104" s="228"/>
      <c r="H104" s="228"/>
      <c r="I104" s="228"/>
      <c r="J104" s="228"/>
      <c r="K104" s="228"/>
      <c r="L104" s="228"/>
      <c r="M104" s="228"/>
      <c r="N104" s="228"/>
      <c r="O104" s="228"/>
      <c r="P104" s="228"/>
      <c r="Q104" s="229"/>
      <c r="R104" s="229"/>
      <c r="S104" s="229"/>
      <c r="T104" s="229"/>
      <c r="U104" s="229"/>
      <c r="V104" s="229"/>
      <c r="W104" s="229"/>
      <c r="X104" s="229"/>
      <c r="Y104" s="229"/>
      <c r="Z104" s="229"/>
      <c r="AA104" s="229"/>
      <c r="AB104" s="229"/>
      <c r="AC104" s="229"/>
      <c r="AD104" s="229"/>
      <c r="AE104" s="229"/>
      <c r="AF104" s="229"/>
      <c r="AG104" s="229"/>
      <c r="AH104" s="229"/>
      <c r="AI104" s="229"/>
      <c r="AJ104" s="229"/>
      <c r="AK104" s="229"/>
      <c r="AL104" s="229"/>
      <c r="AM104" s="229"/>
      <c r="AN104" s="229"/>
      <c r="AO104" s="229"/>
      <c r="AP104" s="229"/>
      <c r="AQ104" s="229"/>
      <c r="AR104" s="229"/>
      <c r="AS104" s="229"/>
      <c r="AT104" s="229"/>
      <c r="AU104" s="229"/>
      <c r="AV104" s="229"/>
      <c r="AW104" s="229"/>
      <c r="AX104" s="229"/>
      <c r="AY104" s="229"/>
      <c r="AZ104" s="230"/>
      <c r="BA104" s="230"/>
      <c r="BB104" s="230"/>
      <c r="BC104" s="230"/>
      <c r="BD104" s="230"/>
      <c r="BE104" s="223"/>
      <c r="BF104" s="223"/>
      <c r="BG104" s="223"/>
      <c r="BH104" s="223"/>
      <c r="BI104" s="223"/>
      <c r="BJ104" s="223"/>
      <c r="BK104" s="223"/>
      <c r="BL104" s="223"/>
      <c r="BM104" s="223"/>
      <c r="BN104" s="223"/>
      <c r="BO104" s="223"/>
      <c r="BP104" s="223"/>
      <c r="BQ104" s="929" t="s">
        <v>404</v>
      </c>
      <c r="BR104" s="929"/>
      <c r="BS104" s="929"/>
      <c r="BT104" s="929"/>
      <c r="BU104" s="929"/>
      <c r="BV104" s="929"/>
      <c r="BW104" s="929"/>
      <c r="BX104" s="929"/>
      <c r="BY104" s="929"/>
      <c r="BZ104" s="929"/>
      <c r="CA104" s="929"/>
      <c r="CB104" s="929"/>
      <c r="CC104" s="929"/>
      <c r="CD104" s="929"/>
      <c r="CE104" s="929"/>
      <c r="CF104" s="929"/>
      <c r="CG104" s="929"/>
      <c r="CH104" s="929"/>
      <c r="CI104" s="929"/>
      <c r="CJ104" s="929"/>
      <c r="CK104" s="929"/>
      <c r="CL104" s="929"/>
      <c r="CM104" s="929"/>
      <c r="CN104" s="929"/>
      <c r="CO104" s="929"/>
      <c r="CP104" s="929"/>
      <c r="CQ104" s="929"/>
      <c r="CR104" s="929"/>
      <c r="CS104" s="929"/>
      <c r="CT104" s="929"/>
      <c r="CU104" s="929"/>
      <c r="CV104" s="929"/>
      <c r="CW104" s="929"/>
      <c r="CX104" s="929"/>
      <c r="CY104" s="929"/>
      <c r="CZ104" s="929"/>
      <c r="DA104" s="929"/>
      <c r="DB104" s="929"/>
      <c r="DC104" s="929"/>
      <c r="DD104" s="929"/>
      <c r="DE104" s="929"/>
      <c r="DF104" s="929"/>
      <c r="DG104" s="929"/>
      <c r="DH104" s="929"/>
      <c r="DI104" s="929"/>
      <c r="DJ104" s="929"/>
      <c r="DK104" s="929"/>
      <c r="DL104" s="929"/>
      <c r="DM104" s="929"/>
      <c r="DN104" s="929"/>
      <c r="DO104" s="929"/>
      <c r="DP104" s="929"/>
      <c r="DQ104" s="929"/>
      <c r="DR104" s="929"/>
      <c r="DS104" s="929"/>
      <c r="DT104" s="929"/>
      <c r="DU104" s="929"/>
      <c r="DV104" s="929"/>
      <c r="DW104" s="929"/>
      <c r="DX104" s="929"/>
      <c r="DY104" s="929"/>
      <c r="DZ104" s="929"/>
      <c r="EA104" s="212"/>
    </row>
    <row r="105" spans="1:131" ht="11.25" customHeight="1" x14ac:dyDescent="0.2">
      <c r="A105" s="223"/>
      <c r="B105" s="223"/>
      <c r="C105" s="223"/>
      <c r="D105" s="223"/>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c r="AA105" s="223"/>
      <c r="AB105" s="223"/>
      <c r="AC105" s="223"/>
      <c r="AD105" s="223"/>
      <c r="AE105" s="223"/>
      <c r="AF105" s="223"/>
      <c r="AG105" s="223"/>
      <c r="AH105" s="223"/>
      <c r="AI105" s="223"/>
      <c r="AJ105" s="223"/>
      <c r="AK105" s="223"/>
      <c r="AL105" s="223"/>
      <c r="AM105" s="223"/>
      <c r="AN105" s="223"/>
      <c r="AO105" s="223"/>
      <c r="AP105" s="223"/>
      <c r="AQ105" s="223"/>
      <c r="AR105" s="223"/>
      <c r="AS105" s="223"/>
      <c r="AT105" s="223"/>
      <c r="AU105" s="223"/>
      <c r="AV105" s="223"/>
      <c r="AW105" s="223"/>
      <c r="AX105" s="223"/>
      <c r="AY105" s="223"/>
      <c r="AZ105" s="223"/>
      <c r="BA105" s="223"/>
      <c r="BB105" s="223"/>
      <c r="BC105" s="223"/>
      <c r="BD105" s="223"/>
      <c r="BE105" s="223"/>
      <c r="BF105" s="223"/>
      <c r="BG105" s="223"/>
      <c r="BH105" s="223"/>
      <c r="BI105" s="223"/>
      <c r="BJ105" s="223"/>
      <c r="BK105" s="223"/>
      <c r="BL105" s="223"/>
      <c r="BM105" s="223"/>
      <c r="BN105" s="223"/>
      <c r="BO105" s="223"/>
      <c r="BP105" s="223"/>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2">
      <c r="A106" s="223"/>
      <c r="B106" s="223"/>
      <c r="C106" s="223"/>
      <c r="D106" s="223"/>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c r="AA106" s="223"/>
      <c r="AB106" s="223"/>
      <c r="AC106" s="223"/>
      <c r="AD106" s="223"/>
      <c r="AE106" s="223"/>
      <c r="AF106" s="223"/>
      <c r="AG106" s="223"/>
      <c r="AH106" s="223"/>
      <c r="AI106" s="223"/>
      <c r="AJ106" s="223"/>
      <c r="AK106" s="223"/>
      <c r="AL106" s="223"/>
      <c r="AM106" s="223"/>
      <c r="AN106" s="223"/>
      <c r="AO106" s="223"/>
      <c r="AP106" s="223"/>
      <c r="AQ106" s="223"/>
      <c r="AR106" s="223"/>
      <c r="AS106" s="223"/>
      <c r="AT106" s="223"/>
      <c r="AU106" s="223"/>
      <c r="AV106" s="223"/>
      <c r="AW106" s="223"/>
      <c r="AX106" s="223"/>
      <c r="AY106" s="223"/>
      <c r="AZ106" s="223"/>
      <c r="BA106" s="223"/>
      <c r="BB106" s="223"/>
      <c r="BC106" s="223"/>
      <c r="BD106" s="223"/>
      <c r="BE106" s="223"/>
      <c r="BF106" s="223"/>
      <c r="BG106" s="223"/>
      <c r="BH106" s="223"/>
      <c r="BI106" s="223"/>
      <c r="BJ106" s="223"/>
      <c r="BK106" s="223"/>
      <c r="BL106" s="223"/>
      <c r="BM106" s="223"/>
      <c r="BN106" s="223"/>
      <c r="BO106" s="223"/>
      <c r="BP106" s="223"/>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5">
      <c r="A107" s="231" t="s">
        <v>405</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31" t="s">
        <v>406</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2">
      <c r="A108" s="930" t="s">
        <v>407</v>
      </c>
      <c r="B108" s="931"/>
      <c r="C108" s="931"/>
      <c r="D108" s="931"/>
      <c r="E108" s="931"/>
      <c r="F108" s="931"/>
      <c r="G108" s="931"/>
      <c r="H108" s="931"/>
      <c r="I108" s="931"/>
      <c r="J108" s="931"/>
      <c r="K108" s="931"/>
      <c r="L108" s="931"/>
      <c r="M108" s="931"/>
      <c r="N108" s="931"/>
      <c r="O108" s="931"/>
      <c r="P108" s="931"/>
      <c r="Q108" s="931"/>
      <c r="R108" s="931"/>
      <c r="S108" s="931"/>
      <c r="T108" s="931"/>
      <c r="U108" s="931"/>
      <c r="V108" s="931"/>
      <c r="W108" s="931"/>
      <c r="X108" s="931"/>
      <c r="Y108" s="931"/>
      <c r="Z108" s="931"/>
      <c r="AA108" s="931"/>
      <c r="AB108" s="931"/>
      <c r="AC108" s="931"/>
      <c r="AD108" s="931"/>
      <c r="AE108" s="931"/>
      <c r="AF108" s="931"/>
      <c r="AG108" s="931"/>
      <c r="AH108" s="931"/>
      <c r="AI108" s="931"/>
      <c r="AJ108" s="931"/>
      <c r="AK108" s="931"/>
      <c r="AL108" s="931"/>
      <c r="AM108" s="931"/>
      <c r="AN108" s="931"/>
      <c r="AO108" s="931"/>
      <c r="AP108" s="931"/>
      <c r="AQ108" s="931"/>
      <c r="AR108" s="931"/>
      <c r="AS108" s="931"/>
      <c r="AT108" s="932"/>
      <c r="AU108" s="930" t="s">
        <v>408</v>
      </c>
      <c r="AV108" s="931"/>
      <c r="AW108" s="931"/>
      <c r="AX108" s="931"/>
      <c r="AY108" s="931"/>
      <c r="AZ108" s="931"/>
      <c r="BA108" s="931"/>
      <c r="BB108" s="931"/>
      <c r="BC108" s="931"/>
      <c r="BD108" s="931"/>
      <c r="BE108" s="931"/>
      <c r="BF108" s="931"/>
      <c r="BG108" s="931"/>
      <c r="BH108" s="931"/>
      <c r="BI108" s="931"/>
      <c r="BJ108" s="931"/>
      <c r="BK108" s="931"/>
      <c r="BL108" s="931"/>
      <c r="BM108" s="931"/>
      <c r="BN108" s="931"/>
      <c r="BO108" s="931"/>
      <c r="BP108" s="931"/>
      <c r="BQ108" s="931"/>
      <c r="BR108" s="931"/>
      <c r="BS108" s="931"/>
      <c r="BT108" s="931"/>
      <c r="BU108" s="931"/>
      <c r="BV108" s="931"/>
      <c r="BW108" s="931"/>
      <c r="BX108" s="931"/>
      <c r="BY108" s="931"/>
      <c r="BZ108" s="931"/>
      <c r="CA108" s="931"/>
      <c r="CB108" s="931"/>
      <c r="CC108" s="931"/>
      <c r="CD108" s="931"/>
      <c r="CE108" s="931"/>
      <c r="CF108" s="931"/>
      <c r="CG108" s="931"/>
      <c r="CH108" s="931"/>
      <c r="CI108" s="931"/>
      <c r="CJ108" s="931"/>
      <c r="CK108" s="931"/>
      <c r="CL108" s="931"/>
      <c r="CM108" s="931"/>
      <c r="CN108" s="931"/>
      <c r="CO108" s="931"/>
      <c r="CP108" s="931"/>
      <c r="CQ108" s="931"/>
      <c r="CR108" s="931"/>
      <c r="CS108" s="931"/>
      <c r="CT108" s="931"/>
      <c r="CU108" s="931"/>
      <c r="CV108" s="931"/>
      <c r="CW108" s="931"/>
      <c r="CX108" s="931"/>
      <c r="CY108" s="931"/>
      <c r="CZ108" s="931"/>
      <c r="DA108" s="931"/>
      <c r="DB108" s="931"/>
      <c r="DC108" s="931"/>
      <c r="DD108" s="931"/>
      <c r="DE108" s="931"/>
      <c r="DF108" s="931"/>
      <c r="DG108" s="931"/>
      <c r="DH108" s="931"/>
      <c r="DI108" s="931"/>
      <c r="DJ108" s="931"/>
      <c r="DK108" s="931"/>
      <c r="DL108" s="931"/>
      <c r="DM108" s="931"/>
      <c r="DN108" s="931"/>
      <c r="DO108" s="931"/>
      <c r="DP108" s="931"/>
      <c r="DQ108" s="931"/>
      <c r="DR108" s="931"/>
      <c r="DS108" s="931"/>
      <c r="DT108" s="931"/>
      <c r="DU108" s="931"/>
      <c r="DV108" s="931"/>
      <c r="DW108" s="931"/>
      <c r="DX108" s="931"/>
      <c r="DY108" s="931"/>
      <c r="DZ108" s="932"/>
    </row>
    <row r="109" spans="1:131" s="212" customFormat="1" ht="26.25" customHeight="1" x14ac:dyDescent="0.2">
      <c r="A109" s="925" t="s">
        <v>409</v>
      </c>
      <c r="B109" s="906"/>
      <c r="C109" s="906"/>
      <c r="D109" s="906"/>
      <c r="E109" s="906"/>
      <c r="F109" s="906"/>
      <c r="G109" s="906"/>
      <c r="H109" s="906"/>
      <c r="I109" s="906"/>
      <c r="J109" s="906"/>
      <c r="K109" s="906"/>
      <c r="L109" s="906"/>
      <c r="M109" s="906"/>
      <c r="N109" s="906"/>
      <c r="O109" s="906"/>
      <c r="P109" s="906"/>
      <c r="Q109" s="906"/>
      <c r="R109" s="906"/>
      <c r="S109" s="906"/>
      <c r="T109" s="906"/>
      <c r="U109" s="906"/>
      <c r="V109" s="906"/>
      <c r="W109" s="906"/>
      <c r="X109" s="906"/>
      <c r="Y109" s="906"/>
      <c r="Z109" s="907"/>
      <c r="AA109" s="905" t="s">
        <v>410</v>
      </c>
      <c r="AB109" s="906"/>
      <c r="AC109" s="906"/>
      <c r="AD109" s="906"/>
      <c r="AE109" s="907"/>
      <c r="AF109" s="905" t="s">
        <v>411</v>
      </c>
      <c r="AG109" s="906"/>
      <c r="AH109" s="906"/>
      <c r="AI109" s="906"/>
      <c r="AJ109" s="907"/>
      <c r="AK109" s="905" t="s">
        <v>294</v>
      </c>
      <c r="AL109" s="906"/>
      <c r="AM109" s="906"/>
      <c r="AN109" s="906"/>
      <c r="AO109" s="907"/>
      <c r="AP109" s="905" t="s">
        <v>412</v>
      </c>
      <c r="AQ109" s="906"/>
      <c r="AR109" s="906"/>
      <c r="AS109" s="906"/>
      <c r="AT109" s="908"/>
      <c r="AU109" s="925" t="s">
        <v>409</v>
      </c>
      <c r="AV109" s="906"/>
      <c r="AW109" s="906"/>
      <c r="AX109" s="906"/>
      <c r="AY109" s="906"/>
      <c r="AZ109" s="906"/>
      <c r="BA109" s="906"/>
      <c r="BB109" s="906"/>
      <c r="BC109" s="906"/>
      <c r="BD109" s="906"/>
      <c r="BE109" s="906"/>
      <c r="BF109" s="906"/>
      <c r="BG109" s="906"/>
      <c r="BH109" s="906"/>
      <c r="BI109" s="906"/>
      <c r="BJ109" s="906"/>
      <c r="BK109" s="906"/>
      <c r="BL109" s="906"/>
      <c r="BM109" s="906"/>
      <c r="BN109" s="906"/>
      <c r="BO109" s="906"/>
      <c r="BP109" s="907"/>
      <c r="BQ109" s="905" t="s">
        <v>410</v>
      </c>
      <c r="BR109" s="906"/>
      <c r="BS109" s="906"/>
      <c r="BT109" s="906"/>
      <c r="BU109" s="907"/>
      <c r="BV109" s="905" t="s">
        <v>411</v>
      </c>
      <c r="BW109" s="906"/>
      <c r="BX109" s="906"/>
      <c r="BY109" s="906"/>
      <c r="BZ109" s="907"/>
      <c r="CA109" s="905" t="s">
        <v>294</v>
      </c>
      <c r="CB109" s="906"/>
      <c r="CC109" s="906"/>
      <c r="CD109" s="906"/>
      <c r="CE109" s="907"/>
      <c r="CF109" s="926" t="s">
        <v>412</v>
      </c>
      <c r="CG109" s="926"/>
      <c r="CH109" s="926"/>
      <c r="CI109" s="926"/>
      <c r="CJ109" s="926"/>
      <c r="CK109" s="905" t="s">
        <v>413</v>
      </c>
      <c r="CL109" s="906"/>
      <c r="CM109" s="906"/>
      <c r="CN109" s="906"/>
      <c r="CO109" s="906"/>
      <c r="CP109" s="906"/>
      <c r="CQ109" s="906"/>
      <c r="CR109" s="906"/>
      <c r="CS109" s="906"/>
      <c r="CT109" s="906"/>
      <c r="CU109" s="906"/>
      <c r="CV109" s="906"/>
      <c r="CW109" s="906"/>
      <c r="CX109" s="906"/>
      <c r="CY109" s="906"/>
      <c r="CZ109" s="906"/>
      <c r="DA109" s="906"/>
      <c r="DB109" s="906"/>
      <c r="DC109" s="906"/>
      <c r="DD109" s="906"/>
      <c r="DE109" s="906"/>
      <c r="DF109" s="907"/>
      <c r="DG109" s="905" t="s">
        <v>410</v>
      </c>
      <c r="DH109" s="906"/>
      <c r="DI109" s="906"/>
      <c r="DJ109" s="906"/>
      <c r="DK109" s="907"/>
      <c r="DL109" s="905" t="s">
        <v>411</v>
      </c>
      <c r="DM109" s="906"/>
      <c r="DN109" s="906"/>
      <c r="DO109" s="906"/>
      <c r="DP109" s="907"/>
      <c r="DQ109" s="905" t="s">
        <v>294</v>
      </c>
      <c r="DR109" s="906"/>
      <c r="DS109" s="906"/>
      <c r="DT109" s="906"/>
      <c r="DU109" s="907"/>
      <c r="DV109" s="905" t="s">
        <v>412</v>
      </c>
      <c r="DW109" s="906"/>
      <c r="DX109" s="906"/>
      <c r="DY109" s="906"/>
      <c r="DZ109" s="908"/>
    </row>
    <row r="110" spans="1:131" s="212" customFormat="1" ht="26.25" customHeight="1" x14ac:dyDescent="0.2">
      <c r="A110" s="909" t="s">
        <v>414</v>
      </c>
      <c r="B110" s="910"/>
      <c r="C110" s="910"/>
      <c r="D110" s="910"/>
      <c r="E110" s="910"/>
      <c r="F110" s="910"/>
      <c r="G110" s="910"/>
      <c r="H110" s="910"/>
      <c r="I110" s="910"/>
      <c r="J110" s="910"/>
      <c r="K110" s="910"/>
      <c r="L110" s="910"/>
      <c r="M110" s="910"/>
      <c r="N110" s="910"/>
      <c r="O110" s="910"/>
      <c r="P110" s="910"/>
      <c r="Q110" s="910"/>
      <c r="R110" s="910"/>
      <c r="S110" s="910"/>
      <c r="T110" s="910"/>
      <c r="U110" s="910"/>
      <c r="V110" s="910"/>
      <c r="W110" s="910"/>
      <c r="X110" s="910"/>
      <c r="Y110" s="910"/>
      <c r="Z110" s="911"/>
      <c r="AA110" s="912">
        <v>5769680</v>
      </c>
      <c r="AB110" s="913"/>
      <c r="AC110" s="913"/>
      <c r="AD110" s="913"/>
      <c r="AE110" s="914"/>
      <c r="AF110" s="915">
        <v>5516320</v>
      </c>
      <c r="AG110" s="913"/>
      <c r="AH110" s="913"/>
      <c r="AI110" s="913"/>
      <c r="AJ110" s="914"/>
      <c r="AK110" s="915">
        <v>5433354</v>
      </c>
      <c r="AL110" s="913"/>
      <c r="AM110" s="913"/>
      <c r="AN110" s="913"/>
      <c r="AO110" s="914"/>
      <c r="AP110" s="916">
        <v>11.8</v>
      </c>
      <c r="AQ110" s="917"/>
      <c r="AR110" s="917"/>
      <c r="AS110" s="917"/>
      <c r="AT110" s="918"/>
      <c r="AU110" s="919" t="s">
        <v>69</v>
      </c>
      <c r="AV110" s="920"/>
      <c r="AW110" s="920"/>
      <c r="AX110" s="920"/>
      <c r="AY110" s="920"/>
      <c r="AZ110" s="942" t="s">
        <v>415</v>
      </c>
      <c r="BA110" s="910"/>
      <c r="BB110" s="910"/>
      <c r="BC110" s="910"/>
      <c r="BD110" s="910"/>
      <c r="BE110" s="910"/>
      <c r="BF110" s="910"/>
      <c r="BG110" s="910"/>
      <c r="BH110" s="910"/>
      <c r="BI110" s="910"/>
      <c r="BJ110" s="910"/>
      <c r="BK110" s="910"/>
      <c r="BL110" s="910"/>
      <c r="BM110" s="910"/>
      <c r="BN110" s="910"/>
      <c r="BO110" s="910"/>
      <c r="BP110" s="911"/>
      <c r="BQ110" s="943">
        <v>58836780</v>
      </c>
      <c r="BR110" s="944"/>
      <c r="BS110" s="944"/>
      <c r="BT110" s="944"/>
      <c r="BU110" s="944"/>
      <c r="BV110" s="944">
        <v>61948799</v>
      </c>
      <c r="BW110" s="944"/>
      <c r="BX110" s="944"/>
      <c r="BY110" s="944"/>
      <c r="BZ110" s="944"/>
      <c r="CA110" s="944">
        <v>63190780</v>
      </c>
      <c r="CB110" s="944"/>
      <c r="CC110" s="944"/>
      <c r="CD110" s="944"/>
      <c r="CE110" s="944"/>
      <c r="CF110" s="957">
        <v>137.6</v>
      </c>
      <c r="CG110" s="958"/>
      <c r="CH110" s="958"/>
      <c r="CI110" s="958"/>
      <c r="CJ110" s="958"/>
      <c r="CK110" s="959" t="s">
        <v>416</v>
      </c>
      <c r="CL110" s="960"/>
      <c r="CM110" s="942" t="s">
        <v>417</v>
      </c>
      <c r="CN110" s="910"/>
      <c r="CO110" s="910"/>
      <c r="CP110" s="910"/>
      <c r="CQ110" s="910"/>
      <c r="CR110" s="910"/>
      <c r="CS110" s="910"/>
      <c r="CT110" s="910"/>
      <c r="CU110" s="910"/>
      <c r="CV110" s="910"/>
      <c r="CW110" s="910"/>
      <c r="CX110" s="910"/>
      <c r="CY110" s="910"/>
      <c r="CZ110" s="910"/>
      <c r="DA110" s="910"/>
      <c r="DB110" s="910"/>
      <c r="DC110" s="910"/>
      <c r="DD110" s="910"/>
      <c r="DE110" s="910"/>
      <c r="DF110" s="911"/>
      <c r="DG110" s="943" t="s">
        <v>122</v>
      </c>
      <c r="DH110" s="944"/>
      <c r="DI110" s="944"/>
      <c r="DJ110" s="944"/>
      <c r="DK110" s="944"/>
      <c r="DL110" s="944" t="s">
        <v>122</v>
      </c>
      <c r="DM110" s="944"/>
      <c r="DN110" s="944"/>
      <c r="DO110" s="944"/>
      <c r="DP110" s="944"/>
      <c r="DQ110" s="944" t="s">
        <v>122</v>
      </c>
      <c r="DR110" s="944"/>
      <c r="DS110" s="944"/>
      <c r="DT110" s="944"/>
      <c r="DU110" s="944"/>
      <c r="DV110" s="945" t="s">
        <v>122</v>
      </c>
      <c r="DW110" s="945"/>
      <c r="DX110" s="945"/>
      <c r="DY110" s="945"/>
      <c r="DZ110" s="946"/>
    </row>
    <row r="111" spans="1:131" s="212" customFormat="1" ht="26.25" customHeight="1" x14ac:dyDescent="0.2">
      <c r="A111" s="947" t="s">
        <v>418</v>
      </c>
      <c r="B111" s="948"/>
      <c r="C111" s="948"/>
      <c r="D111" s="948"/>
      <c r="E111" s="948"/>
      <c r="F111" s="948"/>
      <c r="G111" s="948"/>
      <c r="H111" s="948"/>
      <c r="I111" s="948"/>
      <c r="J111" s="948"/>
      <c r="K111" s="948"/>
      <c r="L111" s="948"/>
      <c r="M111" s="948"/>
      <c r="N111" s="948"/>
      <c r="O111" s="948"/>
      <c r="P111" s="948"/>
      <c r="Q111" s="948"/>
      <c r="R111" s="948"/>
      <c r="S111" s="948"/>
      <c r="T111" s="948"/>
      <c r="U111" s="948"/>
      <c r="V111" s="948"/>
      <c r="W111" s="948"/>
      <c r="X111" s="948"/>
      <c r="Y111" s="948"/>
      <c r="Z111" s="949"/>
      <c r="AA111" s="950" t="s">
        <v>122</v>
      </c>
      <c r="AB111" s="951"/>
      <c r="AC111" s="951"/>
      <c r="AD111" s="951"/>
      <c r="AE111" s="952"/>
      <c r="AF111" s="953" t="s">
        <v>122</v>
      </c>
      <c r="AG111" s="951"/>
      <c r="AH111" s="951"/>
      <c r="AI111" s="951"/>
      <c r="AJ111" s="952"/>
      <c r="AK111" s="953" t="s">
        <v>122</v>
      </c>
      <c r="AL111" s="951"/>
      <c r="AM111" s="951"/>
      <c r="AN111" s="951"/>
      <c r="AO111" s="952"/>
      <c r="AP111" s="954" t="s">
        <v>122</v>
      </c>
      <c r="AQ111" s="955"/>
      <c r="AR111" s="955"/>
      <c r="AS111" s="955"/>
      <c r="AT111" s="956"/>
      <c r="AU111" s="921"/>
      <c r="AV111" s="922"/>
      <c r="AW111" s="922"/>
      <c r="AX111" s="922"/>
      <c r="AY111" s="922"/>
      <c r="AZ111" s="935" t="s">
        <v>419</v>
      </c>
      <c r="BA111" s="936"/>
      <c r="BB111" s="936"/>
      <c r="BC111" s="936"/>
      <c r="BD111" s="936"/>
      <c r="BE111" s="936"/>
      <c r="BF111" s="936"/>
      <c r="BG111" s="936"/>
      <c r="BH111" s="936"/>
      <c r="BI111" s="936"/>
      <c r="BJ111" s="936"/>
      <c r="BK111" s="936"/>
      <c r="BL111" s="936"/>
      <c r="BM111" s="936"/>
      <c r="BN111" s="936"/>
      <c r="BO111" s="936"/>
      <c r="BP111" s="937"/>
      <c r="BQ111" s="938" t="s">
        <v>122</v>
      </c>
      <c r="BR111" s="939"/>
      <c r="BS111" s="939"/>
      <c r="BT111" s="939"/>
      <c r="BU111" s="939"/>
      <c r="BV111" s="939" t="s">
        <v>122</v>
      </c>
      <c r="BW111" s="939"/>
      <c r="BX111" s="939"/>
      <c r="BY111" s="939"/>
      <c r="BZ111" s="939"/>
      <c r="CA111" s="939" t="s">
        <v>122</v>
      </c>
      <c r="CB111" s="939"/>
      <c r="CC111" s="939"/>
      <c r="CD111" s="939"/>
      <c r="CE111" s="939"/>
      <c r="CF111" s="933" t="s">
        <v>122</v>
      </c>
      <c r="CG111" s="934"/>
      <c r="CH111" s="934"/>
      <c r="CI111" s="934"/>
      <c r="CJ111" s="934"/>
      <c r="CK111" s="961"/>
      <c r="CL111" s="962"/>
      <c r="CM111" s="935" t="s">
        <v>420</v>
      </c>
      <c r="CN111" s="936"/>
      <c r="CO111" s="936"/>
      <c r="CP111" s="936"/>
      <c r="CQ111" s="936"/>
      <c r="CR111" s="936"/>
      <c r="CS111" s="936"/>
      <c r="CT111" s="936"/>
      <c r="CU111" s="936"/>
      <c r="CV111" s="936"/>
      <c r="CW111" s="936"/>
      <c r="CX111" s="936"/>
      <c r="CY111" s="936"/>
      <c r="CZ111" s="936"/>
      <c r="DA111" s="936"/>
      <c r="DB111" s="936"/>
      <c r="DC111" s="936"/>
      <c r="DD111" s="936"/>
      <c r="DE111" s="936"/>
      <c r="DF111" s="937"/>
      <c r="DG111" s="938" t="s">
        <v>122</v>
      </c>
      <c r="DH111" s="939"/>
      <c r="DI111" s="939"/>
      <c r="DJ111" s="939"/>
      <c r="DK111" s="939"/>
      <c r="DL111" s="939" t="s">
        <v>122</v>
      </c>
      <c r="DM111" s="939"/>
      <c r="DN111" s="939"/>
      <c r="DO111" s="939"/>
      <c r="DP111" s="939"/>
      <c r="DQ111" s="939" t="s">
        <v>122</v>
      </c>
      <c r="DR111" s="939"/>
      <c r="DS111" s="939"/>
      <c r="DT111" s="939"/>
      <c r="DU111" s="939"/>
      <c r="DV111" s="940" t="s">
        <v>122</v>
      </c>
      <c r="DW111" s="940"/>
      <c r="DX111" s="940"/>
      <c r="DY111" s="940"/>
      <c r="DZ111" s="941"/>
    </row>
    <row r="112" spans="1:131" s="212" customFormat="1" ht="26.25" customHeight="1" x14ac:dyDescent="0.2">
      <c r="A112" s="965" t="s">
        <v>421</v>
      </c>
      <c r="B112" s="966"/>
      <c r="C112" s="936" t="s">
        <v>422</v>
      </c>
      <c r="D112" s="936"/>
      <c r="E112" s="936"/>
      <c r="F112" s="936"/>
      <c r="G112" s="936"/>
      <c r="H112" s="936"/>
      <c r="I112" s="936"/>
      <c r="J112" s="936"/>
      <c r="K112" s="936"/>
      <c r="L112" s="936"/>
      <c r="M112" s="936"/>
      <c r="N112" s="936"/>
      <c r="O112" s="936"/>
      <c r="P112" s="936"/>
      <c r="Q112" s="936"/>
      <c r="R112" s="936"/>
      <c r="S112" s="936"/>
      <c r="T112" s="936"/>
      <c r="U112" s="936"/>
      <c r="V112" s="936"/>
      <c r="W112" s="936"/>
      <c r="X112" s="936"/>
      <c r="Y112" s="936"/>
      <c r="Z112" s="937"/>
      <c r="AA112" s="971" t="s">
        <v>122</v>
      </c>
      <c r="AB112" s="972"/>
      <c r="AC112" s="972"/>
      <c r="AD112" s="972"/>
      <c r="AE112" s="973"/>
      <c r="AF112" s="974" t="s">
        <v>122</v>
      </c>
      <c r="AG112" s="972"/>
      <c r="AH112" s="972"/>
      <c r="AI112" s="972"/>
      <c r="AJ112" s="973"/>
      <c r="AK112" s="974" t="s">
        <v>122</v>
      </c>
      <c r="AL112" s="972"/>
      <c r="AM112" s="972"/>
      <c r="AN112" s="972"/>
      <c r="AO112" s="973"/>
      <c r="AP112" s="975" t="s">
        <v>122</v>
      </c>
      <c r="AQ112" s="976"/>
      <c r="AR112" s="976"/>
      <c r="AS112" s="976"/>
      <c r="AT112" s="977"/>
      <c r="AU112" s="921"/>
      <c r="AV112" s="922"/>
      <c r="AW112" s="922"/>
      <c r="AX112" s="922"/>
      <c r="AY112" s="922"/>
      <c r="AZ112" s="935" t="s">
        <v>423</v>
      </c>
      <c r="BA112" s="936"/>
      <c r="BB112" s="936"/>
      <c r="BC112" s="936"/>
      <c r="BD112" s="936"/>
      <c r="BE112" s="936"/>
      <c r="BF112" s="936"/>
      <c r="BG112" s="936"/>
      <c r="BH112" s="936"/>
      <c r="BI112" s="936"/>
      <c r="BJ112" s="936"/>
      <c r="BK112" s="936"/>
      <c r="BL112" s="936"/>
      <c r="BM112" s="936"/>
      <c r="BN112" s="936"/>
      <c r="BO112" s="936"/>
      <c r="BP112" s="937"/>
      <c r="BQ112" s="938">
        <v>11319601</v>
      </c>
      <c r="BR112" s="939"/>
      <c r="BS112" s="939"/>
      <c r="BT112" s="939"/>
      <c r="BU112" s="939"/>
      <c r="BV112" s="939">
        <v>10906302</v>
      </c>
      <c r="BW112" s="939"/>
      <c r="BX112" s="939"/>
      <c r="BY112" s="939"/>
      <c r="BZ112" s="939"/>
      <c r="CA112" s="939">
        <v>12477927</v>
      </c>
      <c r="CB112" s="939"/>
      <c r="CC112" s="939"/>
      <c r="CD112" s="939"/>
      <c r="CE112" s="939"/>
      <c r="CF112" s="933">
        <v>27.2</v>
      </c>
      <c r="CG112" s="934"/>
      <c r="CH112" s="934"/>
      <c r="CI112" s="934"/>
      <c r="CJ112" s="934"/>
      <c r="CK112" s="961"/>
      <c r="CL112" s="962"/>
      <c r="CM112" s="935" t="s">
        <v>424</v>
      </c>
      <c r="CN112" s="936"/>
      <c r="CO112" s="936"/>
      <c r="CP112" s="936"/>
      <c r="CQ112" s="936"/>
      <c r="CR112" s="936"/>
      <c r="CS112" s="936"/>
      <c r="CT112" s="936"/>
      <c r="CU112" s="936"/>
      <c r="CV112" s="936"/>
      <c r="CW112" s="936"/>
      <c r="CX112" s="936"/>
      <c r="CY112" s="936"/>
      <c r="CZ112" s="936"/>
      <c r="DA112" s="936"/>
      <c r="DB112" s="936"/>
      <c r="DC112" s="936"/>
      <c r="DD112" s="936"/>
      <c r="DE112" s="936"/>
      <c r="DF112" s="937"/>
      <c r="DG112" s="938" t="s">
        <v>122</v>
      </c>
      <c r="DH112" s="939"/>
      <c r="DI112" s="939"/>
      <c r="DJ112" s="939"/>
      <c r="DK112" s="939"/>
      <c r="DL112" s="939" t="s">
        <v>122</v>
      </c>
      <c r="DM112" s="939"/>
      <c r="DN112" s="939"/>
      <c r="DO112" s="939"/>
      <c r="DP112" s="939"/>
      <c r="DQ112" s="939" t="s">
        <v>122</v>
      </c>
      <c r="DR112" s="939"/>
      <c r="DS112" s="939"/>
      <c r="DT112" s="939"/>
      <c r="DU112" s="939"/>
      <c r="DV112" s="940" t="s">
        <v>122</v>
      </c>
      <c r="DW112" s="940"/>
      <c r="DX112" s="940"/>
      <c r="DY112" s="940"/>
      <c r="DZ112" s="941"/>
    </row>
    <row r="113" spans="1:130" s="212" customFormat="1" ht="26.25" customHeight="1" x14ac:dyDescent="0.2">
      <c r="A113" s="967"/>
      <c r="B113" s="968"/>
      <c r="C113" s="936" t="s">
        <v>425</v>
      </c>
      <c r="D113" s="936"/>
      <c r="E113" s="936"/>
      <c r="F113" s="936"/>
      <c r="G113" s="936"/>
      <c r="H113" s="936"/>
      <c r="I113" s="936"/>
      <c r="J113" s="936"/>
      <c r="K113" s="936"/>
      <c r="L113" s="936"/>
      <c r="M113" s="936"/>
      <c r="N113" s="936"/>
      <c r="O113" s="936"/>
      <c r="P113" s="936"/>
      <c r="Q113" s="936"/>
      <c r="R113" s="936"/>
      <c r="S113" s="936"/>
      <c r="T113" s="936"/>
      <c r="U113" s="936"/>
      <c r="V113" s="936"/>
      <c r="W113" s="936"/>
      <c r="X113" s="936"/>
      <c r="Y113" s="936"/>
      <c r="Z113" s="937"/>
      <c r="AA113" s="950">
        <v>990993</v>
      </c>
      <c r="AB113" s="951"/>
      <c r="AC113" s="951"/>
      <c r="AD113" s="951"/>
      <c r="AE113" s="952"/>
      <c r="AF113" s="953">
        <v>1069090</v>
      </c>
      <c r="AG113" s="951"/>
      <c r="AH113" s="951"/>
      <c r="AI113" s="951"/>
      <c r="AJ113" s="952"/>
      <c r="AK113" s="953">
        <v>1071090</v>
      </c>
      <c r="AL113" s="951"/>
      <c r="AM113" s="951"/>
      <c r="AN113" s="951"/>
      <c r="AO113" s="952"/>
      <c r="AP113" s="954">
        <v>2.2999999999999998</v>
      </c>
      <c r="AQ113" s="955"/>
      <c r="AR113" s="955"/>
      <c r="AS113" s="955"/>
      <c r="AT113" s="956"/>
      <c r="AU113" s="921"/>
      <c r="AV113" s="922"/>
      <c r="AW113" s="922"/>
      <c r="AX113" s="922"/>
      <c r="AY113" s="922"/>
      <c r="AZ113" s="935" t="s">
        <v>426</v>
      </c>
      <c r="BA113" s="936"/>
      <c r="BB113" s="936"/>
      <c r="BC113" s="936"/>
      <c r="BD113" s="936"/>
      <c r="BE113" s="936"/>
      <c r="BF113" s="936"/>
      <c r="BG113" s="936"/>
      <c r="BH113" s="936"/>
      <c r="BI113" s="936"/>
      <c r="BJ113" s="936"/>
      <c r="BK113" s="936"/>
      <c r="BL113" s="936"/>
      <c r="BM113" s="936"/>
      <c r="BN113" s="936"/>
      <c r="BO113" s="936"/>
      <c r="BP113" s="937"/>
      <c r="BQ113" s="938">
        <v>801746</v>
      </c>
      <c r="BR113" s="939"/>
      <c r="BS113" s="939"/>
      <c r="BT113" s="939"/>
      <c r="BU113" s="939"/>
      <c r="BV113" s="939">
        <v>694533</v>
      </c>
      <c r="BW113" s="939"/>
      <c r="BX113" s="939"/>
      <c r="BY113" s="939"/>
      <c r="BZ113" s="939"/>
      <c r="CA113" s="939">
        <v>538608</v>
      </c>
      <c r="CB113" s="939"/>
      <c r="CC113" s="939"/>
      <c r="CD113" s="939"/>
      <c r="CE113" s="939"/>
      <c r="CF113" s="933">
        <v>1.2</v>
      </c>
      <c r="CG113" s="934"/>
      <c r="CH113" s="934"/>
      <c r="CI113" s="934"/>
      <c r="CJ113" s="934"/>
      <c r="CK113" s="961"/>
      <c r="CL113" s="962"/>
      <c r="CM113" s="935" t="s">
        <v>427</v>
      </c>
      <c r="CN113" s="936"/>
      <c r="CO113" s="936"/>
      <c r="CP113" s="936"/>
      <c r="CQ113" s="936"/>
      <c r="CR113" s="936"/>
      <c r="CS113" s="936"/>
      <c r="CT113" s="936"/>
      <c r="CU113" s="936"/>
      <c r="CV113" s="936"/>
      <c r="CW113" s="936"/>
      <c r="CX113" s="936"/>
      <c r="CY113" s="936"/>
      <c r="CZ113" s="936"/>
      <c r="DA113" s="936"/>
      <c r="DB113" s="936"/>
      <c r="DC113" s="936"/>
      <c r="DD113" s="936"/>
      <c r="DE113" s="936"/>
      <c r="DF113" s="937"/>
      <c r="DG113" s="971" t="s">
        <v>122</v>
      </c>
      <c r="DH113" s="972"/>
      <c r="DI113" s="972"/>
      <c r="DJ113" s="972"/>
      <c r="DK113" s="973"/>
      <c r="DL113" s="974" t="s">
        <v>122</v>
      </c>
      <c r="DM113" s="972"/>
      <c r="DN113" s="972"/>
      <c r="DO113" s="972"/>
      <c r="DP113" s="973"/>
      <c r="DQ113" s="974" t="s">
        <v>122</v>
      </c>
      <c r="DR113" s="972"/>
      <c r="DS113" s="972"/>
      <c r="DT113" s="972"/>
      <c r="DU113" s="973"/>
      <c r="DV113" s="975" t="s">
        <v>122</v>
      </c>
      <c r="DW113" s="976"/>
      <c r="DX113" s="976"/>
      <c r="DY113" s="976"/>
      <c r="DZ113" s="977"/>
    </row>
    <row r="114" spans="1:130" s="212" customFormat="1" ht="26.25" customHeight="1" x14ac:dyDescent="0.2">
      <c r="A114" s="967"/>
      <c r="B114" s="968"/>
      <c r="C114" s="936" t="s">
        <v>428</v>
      </c>
      <c r="D114" s="936"/>
      <c r="E114" s="936"/>
      <c r="F114" s="936"/>
      <c r="G114" s="936"/>
      <c r="H114" s="936"/>
      <c r="I114" s="936"/>
      <c r="J114" s="936"/>
      <c r="K114" s="936"/>
      <c r="L114" s="936"/>
      <c r="M114" s="936"/>
      <c r="N114" s="936"/>
      <c r="O114" s="936"/>
      <c r="P114" s="936"/>
      <c r="Q114" s="936"/>
      <c r="R114" s="936"/>
      <c r="S114" s="936"/>
      <c r="T114" s="936"/>
      <c r="U114" s="936"/>
      <c r="V114" s="936"/>
      <c r="W114" s="936"/>
      <c r="X114" s="936"/>
      <c r="Y114" s="936"/>
      <c r="Z114" s="937"/>
      <c r="AA114" s="971">
        <v>245287</v>
      </c>
      <c r="AB114" s="972"/>
      <c r="AC114" s="972"/>
      <c r="AD114" s="972"/>
      <c r="AE114" s="973"/>
      <c r="AF114" s="974">
        <v>194448</v>
      </c>
      <c r="AG114" s="972"/>
      <c r="AH114" s="972"/>
      <c r="AI114" s="972"/>
      <c r="AJ114" s="973"/>
      <c r="AK114" s="974">
        <v>168401</v>
      </c>
      <c r="AL114" s="972"/>
      <c r="AM114" s="972"/>
      <c r="AN114" s="972"/>
      <c r="AO114" s="973"/>
      <c r="AP114" s="975">
        <v>0.4</v>
      </c>
      <c r="AQ114" s="976"/>
      <c r="AR114" s="976"/>
      <c r="AS114" s="976"/>
      <c r="AT114" s="977"/>
      <c r="AU114" s="921"/>
      <c r="AV114" s="922"/>
      <c r="AW114" s="922"/>
      <c r="AX114" s="922"/>
      <c r="AY114" s="922"/>
      <c r="AZ114" s="935" t="s">
        <v>429</v>
      </c>
      <c r="BA114" s="936"/>
      <c r="BB114" s="936"/>
      <c r="BC114" s="936"/>
      <c r="BD114" s="936"/>
      <c r="BE114" s="936"/>
      <c r="BF114" s="936"/>
      <c r="BG114" s="936"/>
      <c r="BH114" s="936"/>
      <c r="BI114" s="936"/>
      <c r="BJ114" s="936"/>
      <c r="BK114" s="936"/>
      <c r="BL114" s="936"/>
      <c r="BM114" s="936"/>
      <c r="BN114" s="936"/>
      <c r="BO114" s="936"/>
      <c r="BP114" s="937"/>
      <c r="BQ114" s="938">
        <v>5909379</v>
      </c>
      <c r="BR114" s="939"/>
      <c r="BS114" s="939"/>
      <c r="BT114" s="939"/>
      <c r="BU114" s="939"/>
      <c r="BV114" s="939">
        <v>5808557</v>
      </c>
      <c r="BW114" s="939"/>
      <c r="BX114" s="939"/>
      <c r="BY114" s="939"/>
      <c r="BZ114" s="939"/>
      <c r="CA114" s="939">
        <v>5641059</v>
      </c>
      <c r="CB114" s="939"/>
      <c r="CC114" s="939"/>
      <c r="CD114" s="939"/>
      <c r="CE114" s="939"/>
      <c r="CF114" s="933">
        <v>12.3</v>
      </c>
      <c r="CG114" s="934"/>
      <c r="CH114" s="934"/>
      <c r="CI114" s="934"/>
      <c r="CJ114" s="934"/>
      <c r="CK114" s="961"/>
      <c r="CL114" s="962"/>
      <c r="CM114" s="935" t="s">
        <v>430</v>
      </c>
      <c r="CN114" s="936"/>
      <c r="CO114" s="936"/>
      <c r="CP114" s="936"/>
      <c r="CQ114" s="936"/>
      <c r="CR114" s="936"/>
      <c r="CS114" s="936"/>
      <c r="CT114" s="936"/>
      <c r="CU114" s="936"/>
      <c r="CV114" s="936"/>
      <c r="CW114" s="936"/>
      <c r="CX114" s="936"/>
      <c r="CY114" s="936"/>
      <c r="CZ114" s="936"/>
      <c r="DA114" s="936"/>
      <c r="DB114" s="936"/>
      <c r="DC114" s="936"/>
      <c r="DD114" s="936"/>
      <c r="DE114" s="936"/>
      <c r="DF114" s="937"/>
      <c r="DG114" s="971" t="s">
        <v>122</v>
      </c>
      <c r="DH114" s="972"/>
      <c r="DI114" s="972"/>
      <c r="DJ114" s="972"/>
      <c r="DK114" s="973"/>
      <c r="DL114" s="974" t="s">
        <v>122</v>
      </c>
      <c r="DM114" s="972"/>
      <c r="DN114" s="972"/>
      <c r="DO114" s="972"/>
      <c r="DP114" s="973"/>
      <c r="DQ114" s="974" t="s">
        <v>122</v>
      </c>
      <c r="DR114" s="972"/>
      <c r="DS114" s="972"/>
      <c r="DT114" s="972"/>
      <c r="DU114" s="973"/>
      <c r="DV114" s="975" t="s">
        <v>122</v>
      </c>
      <c r="DW114" s="976"/>
      <c r="DX114" s="976"/>
      <c r="DY114" s="976"/>
      <c r="DZ114" s="977"/>
    </row>
    <row r="115" spans="1:130" s="212" customFormat="1" ht="26.25" customHeight="1" x14ac:dyDescent="0.2">
      <c r="A115" s="967"/>
      <c r="B115" s="968"/>
      <c r="C115" s="936" t="s">
        <v>431</v>
      </c>
      <c r="D115" s="936"/>
      <c r="E115" s="936"/>
      <c r="F115" s="936"/>
      <c r="G115" s="936"/>
      <c r="H115" s="936"/>
      <c r="I115" s="936"/>
      <c r="J115" s="936"/>
      <c r="K115" s="936"/>
      <c r="L115" s="936"/>
      <c r="M115" s="936"/>
      <c r="N115" s="936"/>
      <c r="O115" s="936"/>
      <c r="P115" s="936"/>
      <c r="Q115" s="936"/>
      <c r="R115" s="936"/>
      <c r="S115" s="936"/>
      <c r="T115" s="936"/>
      <c r="U115" s="936"/>
      <c r="V115" s="936"/>
      <c r="W115" s="936"/>
      <c r="X115" s="936"/>
      <c r="Y115" s="936"/>
      <c r="Z115" s="937"/>
      <c r="AA115" s="950" t="s">
        <v>122</v>
      </c>
      <c r="AB115" s="951"/>
      <c r="AC115" s="951"/>
      <c r="AD115" s="951"/>
      <c r="AE115" s="952"/>
      <c r="AF115" s="953" t="s">
        <v>122</v>
      </c>
      <c r="AG115" s="951"/>
      <c r="AH115" s="951"/>
      <c r="AI115" s="951"/>
      <c r="AJ115" s="952"/>
      <c r="AK115" s="953" t="s">
        <v>122</v>
      </c>
      <c r="AL115" s="951"/>
      <c r="AM115" s="951"/>
      <c r="AN115" s="951"/>
      <c r="AO115" s="952"/>
      <c r="AP115" s="954" t="s">
        <v>122</v>
      </c>
      <c r="AQ115" s="955"/>
      <c r="AR115" s="955"/>
      <c r="AS115" s="955"/>
      <c r="AT115" s="956"/>
      <c r="AU115" s="921"/>
      <c r="AV115" s="922"/>
      <c r="AW115" s="922"/>
      <c r="AX115" s="922"/>
      <c r="AY115" s="922"/>
      <c r="AZ115" s="935" t="s">
        <v>432</v>
      </c>
      <c r="BA115" s="936"/>
      <c r="BB115" s="936"/>
      <c r="BC115" s="936"/>
      <c r="BD115" s="936"/>
      <c r="BE115" s="936"/>
      <c r="BF115" s="936"/>
      <c r="BG115" s="936"/>
      <c r="BH115" s="936"/>
      <c r="BI115" s="936"/>
      <c r="BJ115" s="936"/>
      <c r="BK115" s="936"/>
      <c r="BL115" s="936"/>
      <c r="BM115" s="936"/>
      <c r="BN115" s="936"/>
      <c r="BO115" s="936"/>
      <c r="BP115" s="937"/>
      <c r="BQ115" s="938">
        <v>2155</v>
      </c>
      <c r="BR115" s="939"/>
      <c r="BS115" s="939"/>
      <c r="BT115" s="939"/>
      <c r="BU115" s="939"/>
      <c r="BV115" s="939">
        <v>1999</v>
      </c>
      <c r="BW115" s="939"/>
      <c r="BX115" s="939"/>
      <c r="BY115" s="939"/>
      <c r="BZ115" s="939"/>
      <c r="CA115" s="939">
        <v>1847</v>
      </c>
      <c r="CB115" s="939"/>
      <c r="CC115" s="939"/>
      <c r="CD115" s="939"/>
      <c r="CE115" s="939"/>
      <c r="CF115" s="933">
        <v>0</v>
      </c>
      <c r="CG115" s="934"/>
      <c r="CH115" s="934"/>
      <c r="CI115" s="934"/>
      <c r="CJ115" s="934"/>
      <c r="CK115" s="961"/>
      <c r="CL115" s="962"/>
      <c r="CM115" s="935" t="s">
        <v>433</v>
      </c>
      <c r="CN115" s="936"/>
      <c r="CO115" s="936"/>
      <c r="CP115" s="936"/>
      <c r="CQ115" s="936"/>
      <c r="CR115" s="936"/>
      <c r="CS115" s="936"/>
      <c r="CT115" s="936"/>
      <c r="CU115" s="936"/>
      <c r="CV115" s="936"/>
      <c r="CW115" s="936"/>
      <c r="CX115" s="936"/>
      <c r="CY115" s="936"/>
      <c r="CZ115" s="936"/>
      <c r="DA115" s="936"/>
      <c r="DB115" s="936"/>
      <c r="DC115" s="936"/>
      <c r="DD115" s="936"/>
      <c r="DE115" s="936"/>
      <c r="DF115" s="937"/>
      <c r="DG115" s="971" t="s">
        <v>122</v>
      </c>
      <c r="DH115" s="972"/>
      <c r="DI115" s="972"/>
      <c r="DJ115" s="972"/>
      <c r="DK115" s="973"/>
      <c r="DL115" s="974" t="s">
        <v>122</v>
      </c>
      <c r="DM115" s="972"/>
      <c r="DN115" s="972"/>
      <c r="DO115" s="972"/>
      <c r="DP115" s="973"/>
      <c r="DQ115" s="974" t="s">
        <v>122</v>
      </c>
      <c r="DR115" s="972"/>
      <c r="DS115" s="972"/>
      <c r="DT115" s="972"/>
      <c r="DU115" s="973"/>
      <c r="DV115" s="975" t="s">
        <v>122</v>
      </c>
      <c r="DW115" s="976"/>
      <c r="DX115" s="976"/>
      <c r="DY115" s="976"/>
      <c r="DZ115" s="977"/>
    </row>
    <row r="116" spans="1:130" s="212" customFormat="1" ht="26.25" customHeight="1" x14ac:dyDescent="0.2">
      <c r="A116" s="969"/>
      <c r="B116" s="970"/>
      <c r="C116" s="978" t="s">
        <v>434</v>
      </c>
      <c r="D116" s="978"/>
      <c r="E116" s="978"/>
      <c r="F116" s="978"/>
      <c r="G116" s="978"/>
      <c r="H116" s="978"/>
      <c r="I116" s="978"/>
      <c r="J116" s="978"/>
      <c r="K116" s="978"/>
      <c r="L116" s="978"/>
      <c r="M116" s="978"/>
      <c r="N116" s="978"/>
      <c r="O116" s="978"/>
      <c r="P116" s="978"/>
      <c r="Q116" s="978"/>
      <c r="R116" s="978"/>
      <c r="S116" s="978"/>
      <c r="T116" s="978"/>
      <c r="U116" s="978"/>
      <c r="V116" s="978"/>
      <c r="W116" s="978"/>
      <c r="X116" s="978"/>
      <c r="Y116" s="978"/>
      <c r="Z116" s="979"/>
      <c r="AA116" s="971">
        <v>1800</v>
      </c>
      <c r="AB116" s="972"/>
      <c r="AC116" s="972"/>
      <c r="AD116" s="972"/>
      <c r="AE116" s="973"/>
      <c r="AF116" s="974">
        <v>1795</v>
      </c>
      <c r="AG116" s="972"/>
      <c r="AH116" s="972"/>
      <c r="AI116" s="972"/>
      <c r="AJ116" s="973"/>
      <c r="AK116" s="974">
        <v>2918</v>
      </c>
      <c r="AL116" s="972"/>
      <c r="AM116" s="972"/>
      <c r="AN116" s="972"/>
      <c r="AO116" s="973"/>
      <c r="AP116" s="975">
        <v>0</v>
      </c>
      <c r="AQ116" s="976"/>
      <c r="AR116" s="976"/>
      <c r="AS116" s="976"/>
      <c r="AT116" s="977"/>
      <c r="AU116" s="921"/>
      <c r="AV116" s="922"/>
      <c r="AW116" s="922"/>
      <c r="AX116" s="922"/>
      <c r="AY116" s="922"/>
      <c r="AZ116" s="980" t="s">
        <v>435</v>
      </c>
      <c r="BA116" s="981"/>
      <c r="BB116" s="981"/>
      <c r="BC116" s="981"/>
      <c r="BD116" s="981"/>
      <c r="BE116" s="981"/>
      <c r="BF116" s="981"/>
      <c r="BG116" s="981"/>
      <c r="BH116" s="981"/>
      <c r="BI116" s="981"/>
      <c r="BJ116" s="981"/>
      <c r="BK116" s="981"/>
      <c r="BL116" s="981"/>
      <c r="BM116" s="981"/>
      <c r="BN116" s="981"/>
      <c r="BO116" s="981"/>
      <c r="BP116" s="982"/>
      <c r="BQ116" s="938" t="s">
        <v>122</v>
      </c>
      <c r="BR116" s="939"/>
      <c r="BS116" s="939"/>
      <c r="BT116" s="939"/>
      <c r="BU116" s="939"/>
      <c r="BV116" s="939" t="s">
        <v>122</v>
      </c>
      <c r="BW116" s="939"/>
      <c r="BX116" s="939"/>
      <c r="BY116" s="939"/>
      <c r="BZ116" s="939"/>
      <c r="CA116" s="939" t="s">
        <v>122</v>
      </c>
      <c r="CB116" s="939"/>
      <c r="CC116" s="939"/>
      <c r="CD116" s="939"/>
      <c r="CE116" s="939"/>
      <c r="CF116" s="933" t="s">
        <v>122</v>
      </c>
      <c r="CG116" s="934"/>
      <c r="CH116" s="934"/>
      <c r="CI116" s="934"/>
      <c r="CJ116" s="934"/>
      <c r="CK116" s="961"/>
      <c r="CL116" s="962"/>
      <c r="CM116" s="935" t="s">
        <v>436</v>
      </c>
      <c r="CN116" s="936"/>
      <c r="CO116" s="936"/>
      <c r="CP116" s="936"/>
      <c r="CQ116" s="936"/>
      <c r="CR116" s="936"/>
      <c r="CS116" s="936"/>
      <c r="CT116" s="936"/>
      <c r="CU116" s="936"/>
      <c r="CV116" s="936"/>
      <c r="CW116" s="936"/>
      <c r="CX116" s="936"/>
      <c r="CY116" s="936"/>
      <c r="CZ116" s="936"/>
      <c r="DA116" s="936"/>
      <c r="DB116" s="936"/>
      <c r="DC116" s="936"/>
      <c r="DD116" s="936"/>
      <c r="DE116" s="936"/>
      <c r="DF116" s="937"/>
      <c r="DG116" s="971" t="s">
        <v>122</v>
      </c>
      <c r="DH116" s="972"/>
      <c r="DI116" s="972"/>
      <c r="DJ116" s="972"/>
      <c r="DK116" s="973"/>
      <c r="DL116" s="974" t="s">
        <v>122</v>
      </c>
      <c r="DM116" s="972"/>
      <c r="DN116" s="972"/>
      <c r="DO116" s="972"/>
      <c r="DP116" s="973"/>
      <c r="DQ116" s="974" t="s">
        <v>122</v>
      </c>
      <c r="DR116" s="972"/>
      <c r="DS116" s="972"/>
      <c r="DT116" s="972"/>
      <c r="DU116" s="973"/>
      <c r="DV116" s="975" t="s">
        <v>122</v>
      </c>
      <c r="DW116" s="976"/>
      <c r="DX116" s="976"/>
      <c r="DY116" s="976"/>
      <c r="DZ116" s="977"/>
    </row>
    <row r="117" spans="1:130" s="212" customFormat="1" ht="26.25" customHeight="1" x14ac:dyDescent="0.2">
      <c r="A117" s="925" t="s">
        <v>177</v>
      </c>
      <c r="B117" s="906"/>
      <c r="C117" s="906"/>
      <c r="D117" s="906"/>
      <c r="E117" s="906"/>
      <c r="F117" s="906"/>
      <c r="G117" s="906"/>
      <c r="H117" s="906"/>
      <c r="I117" s="906"/>
      <c r="J117" s="906"/>
      <c r="K117" s="906"/>
      <c r="L117" s="906"/>
      <c r="M117" s="906"/>
      <c r="N117" s="906"/>
      <c r="O117" s="906"/>
      <c r="P117" s="906"/>
      <c r="Q117" s="906"/>
      <c r="R117" s="906"/>
      <c r="S117" s="906"/>
      <c r="T117" s="906"/>
      <c r="U117" s="906"/>
      <c r="V117" s="906"/>
      <c r="W117" s="906"/>
      <c r="X117" s="906"/>
      <c r="Y117" s="990" t="s">
        <v>437</v>
      </c>
      <c r="Z117" s="907"/>
      <c r="AA117" s="991">
        <v>7007760</v>
      </c>
      <c r="AB117" s="992"/>
      <c r="AC117" s="992"/>
      <c r="AD117" s="992"/>
      <c r="AE117" s="993"/>
      <c r="AF117" s="994">
        <v>6781653</v>
      </c>
      <c r="AG117" s="992"/>
      <c r="AH117" s="992"/>
      <c r="AI117" s="992"/>
      <c r="AJ117" s="993"/>
      <c r="AK117" s="994">
        <v>6675763</v>
      </c>
      <c r="AL117" s="992"/>
      <c r="AM117" s="992"/>
      <c r="AN117" s="992"/>
      <c r="AO117" s="993"/>
      <c r="AP117" s="995"/>
      <c r="AQ117" s="996"/>
      <c r="AR117" s="996"/>
      <c r="AS117" s="996"/>
      <c r="AT117" s="997"/>
      <c r="AU117" s="921"/>
      <c r="AV117" s="922"/>
      <c r="AW117" s="922"/>
      <c r="AX117" s="922"/>
      <c r="AY117" s="922"/>
      <c r="AZ117" s="987" t="s">
        <v>438</v>
      </c>
      <c r="BA117" s="988"/>
      <c r="BB117" s="988"/>
      <c r="BC117" s="988"/>
      <c r="BD117" s="988"/>
      <c r="BE117" s="988"/>
      <c r="BF117" s="988"/>
      <c r="BG117" s="988"/>
      <c r="BH117" s="988"/>
      <c r="BI117" s="988"/>
      <c r="BJ117" s="988"/>
      <c r="BK117" s="988"/>
      <c r="BL117" s="988"/>
      <c r="BM117" s="988"/>
      <c r="BN117" s="988"/>
      <c r="BO117" s="988"/>
      <c r="BP117" s="989"/>
      <c r="BQ117" s="938" t="s">
        <v>122</v>
      </c>
      <c r="BR117" s="939"/>
      <c r="BS117" s="939"/>
      <c r="BT117" s="939"/>
      <c r="BU117" s="939"/>
      <c r="BV117" s="939" t="s">
        <v>122</v>
      </c>
      <c r="BW117" s="939"/>
      <c r="BX117" s="939"/>
      <c r="BY117" s="939"/>
      <c r="BZ117" s="939"/>
      <c r="CA117" s="939" t="s">
        <v>122</v>
      </c>
      <c r="CB117" s="939"/>
      <c r="CC117" s="939"/>
      <c r="CD117" s="939"/>
      <c r="CE117" s="939"/>
      <c r="CF117" s="933" t="s">
        <v>122</v>
      </c>
      <c r="CG117" s="934"/>
      <c r="CH117" s="934"/>
      <c r="CI117" s="934"/>
      <c r="CJ117" s="934"/>
      <c r="CK117" s="961"/>
      <c r="CL117" s="962"/>
      <c r="CM117" s="935" t="s">
        <v>439</v>
      </c>
      <c r="CN117" s="936"/>
      <c r="CO117" s="936"/>
      <c r="CP117" s="936"/>
      <c r="CQ117" s="936"/>
      <c r="CR117" s="936"/>
      <c r="CS117" s="936"/>
      <c r="CT117" s="936"/>
      <c r="CU117" s="936"/>
      <c r="CV117" s="936"/>
      <c r="CW117" s="936"/>
      <c r="CX117" s="936"/>
      <c r="CY117" s="936"/>
      <c r="CZ117" s="936"/>
      <c r="DA117" s="936"/>
      <c r="DB117" s="936"/>
      <c r="DC117" s="936"/>
      <c r="DD117" s="936"/>
      <c r="DE117" s="936"/>
      <c r="DF117" s="937"/>
      <c r="DG117" s="971" t="s">
        <v>122</v>
      </c>
      <c r="DH117" s="972"/>
      <c r="DI117" s="972"/>
      <c r="DJ117" s="972"/>
      <c r="DK117" s="973"/>
      <c r="DL117" s="974" t="s">
        <v>122</v>
      </c>
      <c r="DM117" s="972"/>
      <c r="DN117" s="972"/>
      <c r="DO117" s="972"/>
      <c r="DP117" s="973"/>
      <c r="DQ117" s="974" t="s">
        <v>122</v>
      </c>
      <c r="DR117" s="972"/>
      <c r="DS117" s="972"/>
      <c r="DT117" s="972"/>
      <c r="DU117" s="973"/>
      <c r="DV117" s="975" t="s">
        <v>122</v>
      </c>
      <c r="DW117" s="976"/>
      <c r="DX117" s="976"/>
      <c r="DY117" s="976"/>
      <c r="DZ117" s="977"/>
    </row>
    <row r="118" spans="1:130" s="212" customFormat="1" ht="26.25" customHeight="1" x14ac:dyDescent="0.2">
      <c r="A118" s="925" t="s">
        <v>413</v>
      </c>
      <c r="B118" s="906"/>
      <c r="C118" s="906"/>
      <c r="D118" s="906"/>
      <c r="E118" s="906"/>
      <c r="F118" s="906"/>
      <c r="G118" s="906"/>
      <c r="H118" s="906"/>
      <c r="I118" s="906"/>
      <c r="J118" s="906"/>
      <c r="K118" s="906"/>
      <c r="L118" s="906"/>
      <c r="M118" s="906"/>
      <c r="N118" s="906"/>
      <c r="O118" s="906"/>
      <c r="P118" s="906"/>
      <c r="Q118" s="906"/>
      <c r="R118" s="906"/>
      <c r="S118" s="906"/>
      <c r="T118" s="906"/>
      <c r="U118" s="906"/>
      <c r="V118" s="906"/>
      <c r="W118" s="906"/>
      <c r="X118" s="906"/>
      <c r="Y118" s="906"/>
      <c r="Z118" s="907"/>
      <c r="AA118" s="905" t="s">
        <v>410</v>
      </c>
      <c r="AB118" s="906"/>
      <c r="AC118" s="906"/>
      <c r="AD118" s="906"/>
      <c r="AE118" s="907"/>
      <c r="AF118" s="905" t="s">
        <v>411</v>
      </c>
      <c r="AG118" s="906"/>
      <c r="AH118" s="906"/>
      <c r="AI118" s="906"/>
      <c r="AJ118" s="907"/>
      <c r="AK118" s="905" t="s">
        <v>294</v>
      </c>
      <c r="AL118" s="906"/>
      <c r="AM118" s="906"/>
      <c r="AN118" s="906"/>
      <c r="AO118" s="907"/>
      <c r="AP118" s="983" t="s">
        <v>412</v>
      </c>
      <c r="AQ118" s="984"/>
      <c r="AR118" s="984"/>
      <c r="AS118" s="984"/>
      <c r="AT118" s="985"/>
      <c r="AU118" s="921"/>
      <c r="AV118" s="922"/>
      <c r="AW118" s="922"/>
      <c r="AX118" s="922"/>
      <c r="AY118" s="922"/>
      <c r="AZ118" s="986" t="s">
        <v>440</v>
      </c>
      <c r="BA118" s="978"/>
      <c r="BB118" s="978"/>
      <c r="BC118" s="978"/>
      <c r="BD118" s="978"/>
      <c r="BE118" s="978"/>
      <c r="BF118" s="978"/>
      <c r="BG118" s="978"/>
      <c r="BH118" s="978"/>
      <c r="BI118" s="978"/>
      <c r="BJ118" s="978"/>
      <c r="BK118" s="978"/>
      <c r="BL118" s="978"/>
      <c r="BM118" s="978"/>
      <c r="BN118" s="978"/>
      <c r="BO118" s="978"/>
      <c r="BP118" s="979"/>
      <c r="BQ118" s="1012" t="s">
        <v>122</v>
      </c>
      <c r="BR118" s="1013"/>
      <c r="BS118" s="1013"/>
      <c r="BT118" s="1013"/>
      <c r="BU118" s="1013"/>
      <c r="BV118" s="1013" t="s">
        <v>122</v>
      </c>
      <c r="BW118" s="1013"/>
      <c r="BX118" s="1013"/>
      <c r="BY118" s="1013"/>
      <c r="BZ118" s="1013"/>
      <c r="CA118" s="1013" t="s">
        <v>122</v>
      </c>
      <c r="CB118" s="1013"/>
      <c r="CC118" s="1013"/>
      <c r="CD118" s="1013"/>
      <c r="CE118" s="1013"/>
      <c r="CF118" s="933" t="s">
        <v>122</v>
      </c>
      <c r="CG118" s="934"/>
      <c r="CH118" s="934"/>
      <c r="CI118" s="934"/>
      <c r="CJ118" s="934"/>
      <c r="CK118" s="961"/>
      <c r="CL118" s="962"/>
      <c r="CM118" s="935" t="s">
        <v>441</v>
      </c>
      <c r="CN118" s="936"/>
      <c r="CO118" s="936"/>
      <c r="CP118" s="936"/>
      <c r="CQ118" s="936"/>
      <c r="CR118" s="936"/>
      <c r="CS118" s="936"/>
      <c r="CT118" s="936"/>
      <c r="CU118" s="936"/>
      <c r="CV118" s="936"/>
      <c r="CW118" s="936"/>
      <c r="CX118" s="936"/>
      <c r="CY118" s="936"/>
      <c r="CZ118" s="936"/>
      <c r="DA118" s="936"/>
      <c r="DB118" s="936"/>
      <c r="DC118" s="936"/>
      <c r="DD118" s="936"/>
      <c r="DE118" s="936"/>
      <c r="DF118" s="937"/>
      <c r="DG118" s="971" t="s">
        <v>122</v>
      </c>
      <c r="DH118" s="972"/>
      <c r="DI118" s="972"/>
      <c r="DJ118" s="972"/>
      <c r="DK118" s="973"/>
      <c r="DL118" s="974" t="s">
        <v>122</v>
      </c>
      <c r="DM118" s="972"/>
      <c r="DN118" s="972"/>
      <c r="DO118" s="972"/>
      <c r="DP118" s="973"/>
      <c r="DQ118" s="974" t="s">
        <v>122</v>
      </c>
      <c r="DR118" s="972"/>
      <c r="DS118" s="972"/>
      <c r="DT118" s="972"/>
      <c r="DU118" s="973"/>
      <c r="DV118" s="975" t="s">
        <v>122</v>
      </c>
      <c r="DW118" s="976"/>
      <c r="DX118" s="976"/>
      <c r="DY118" s="976"/>
      <c r="DZ118" s="977"/>
    </row>
    <row r="119" spans="1:130" s="212" customFormat="1" ht="26.25" customHeight="1" x14ac:dyDescent="0.2">
      <c r="A119" s="1069" t="s">
        <v>416</v>
      </c>
      <c r="B119" s="960"/>
      <c r="C119" s="942" t="s">
        <v>417</v>
      </c>
      <c r="D119" s="910"/>
      <c r="E119" s="910"/>
      <c r="F119" s="910"/>
      <c r="G119" s="910"/>
      <c r="H119" s="910"/>
      <c r="I119" s="910"/>
      <c r="J119" s="910"/>
      <c r="K119" s="910"/>
      <c r="L119" s="910"/>
      <c r="M119" s="910"/>
      <c r="N119" s="910"/>
      <c r="O119" s="910"/>
      <c r="P119" s="910"/>
      <c r="Q119" s="910"/>
      <c r="R119" s="910"/>
      <c r="S119" s="910"/>
      <c r="T119" s="910"/>
      <c r="U119" s="910"/>
      <c r="V119" s="910"/>
      <c r="W119" s="910"/>
      <c r="X119" s="910"/>
      <c r="Y119" s="910"/>
      <c r="Z119" s="911"/>
      <c r="AA119" s="912" t="s">
        <v>122</v>
      </c>
      <c r="AB119" s="913"/>
      <c r="AC119" s="913"/>
      <c r="AD119" s="913"/>
      <c r="AE119" s="914"/>
      <c r="AF119" s="915" t="s">
        <v>122</v>
      </c>
      <c r="AG119" s="913"/>
      <c r="AH119" s="913"/>
      <c r="AI119" s="913"/>
      <c r="AJ119" s="914"/>
      <c r="AK119" s="915" t="s">
        <v>122</v>
      </c>
      <c r="AL119" s="913"/>
      <c r="AM119" s="913"/>
      <c r="AN119" s="913"/>
      <c r="AO119" s="914"/>
      <c r="AP119" s="916" t="s">
        <v>122</v>
      </c>
      <c r="AQ119" s="917"/>
      <c r="AR119" s="917"/>
      <c r="AS119" s="917"/>
      <c r="AT119" s="918"/>
      <c r="AU119" s="923"/>
      <c r="AV119" s="924"/>
      <c r="AW119" s="924"/>
      <c r="AX119" s="924"/>
      <c r="AY119" s="924"/>
      <c r="AZ119" s="233" t="s">
        <v>177</v>
      </c>
      <c r="BA119" s="233"/>
      <c r="BB119" s="233"/>
      <c r="BC119" s="233"/>
      <c r="BD119" s="233"/>
      <c r="BE119" s="233"/>
      <c r="BF119" s="233"/>
      <c r="BG119" s="233"/>
      <c r="BH119" s="233"/>
      <c r="BI119" s="233"/>
      <c r="BJ119" s="233"/>
      <c r="BK119" s="233"/>
      <c r="BL119" s="233"/>
      <c r="BM119" s="233"/>
      <c r="BN119" s="233"/>
      <c r="BO119" s="990" t="s">
        <v>442</v>
      </c>
      <c r="BP119" s="1018"/>
      <c r="BQ119" s="1012">
        <v>76869661</v>
      </c>
      <c r="BR119" s="1013"/>
      <c r="BS119" s="1013"/>
      <c r="BT119" s="1013"/>
      <c r="BU119" s="1013"/>
      <c r="BV119" s="1013">
        <v>79360190</v>
      </c>
      <c r="BW119" s="1013"/>
      <c r="BX119" s="1013"/>
      <c r="BY119" s="1013"/>
      <c r="BZ119" s="1013"/>
      <c r="CA119" s="1013">
        <v>81850221</v>
      </c>
      <c r="CB119" s="1013"/>
      <c r="CC119" s="1013"/>
      <c r="CD119" s="1013"/>
      <c r="CE119" s="1013"/>
      <c r="CF119" s="1014"/>
      <c r="CG119" s="1015"/>
      <c r="CH119" s="1015"/>
      <c r="CI119" s="1015"/>
      <c r="CJ119" s="1016"/>
      <c r="CK119" s="963"/>
      <c r="CL119" s="964"/>
      <c r="CM119" s="986" t="s">
        <v>443</v>
      </c>
      <c r="CN119" s="978"/>
      <c r="CO119" s="978"/>
      <c r="CP119" s="978"/>
      <c r="CQ119" s="978"/>
      <c r="CR119" s="978"/>
      <c r="CS119" s="978"/>
      <c r="CT119" s="978"/>
      <c r="CU119" s="978"/>
      <c r="CV119" s="978"/>
      <c r="CW119" s="978"/>
      <c r="CX119" s="978"/>
      <c r="CY119" s="978"/>
      <c r="CZ119" s="978"/>
      <c r="DA119" s="978"/>
      <c r="DB119" s="978"/>
      <c r="DC119" s="978"/>
      <c r="DD119" s="978"/>
      <c r="DE119" s="978"/>
      <c r="DF119" s="979"/>
      <c r="DG119" s="1017" t="s">
        <v>122</v>
      </c>
      <c r="DH119" s="999"/>
      <c r="DI119" s="999"/>
      <c r="DJ119" s="999"/>
      <c r="DK119" s="1000"/>
      <c r="DL119" s="998" t="s">
        <v>122</v>
      </c>
      <c r="DM119" s="999"/>
      <c r="DN119" s="999"/>
      <c r="DO119" s="999"/>
      <c r="DP119" s="1000"/>
      <c r="DQ119" s="998" t="s">
        <v>122</v>
      </c>
      <c r="DR119" s="999"/>
      <c r="DS119" s="999"/>
      <c r="DT119" s="999"/>
      <c r="DU119" s="1000"/>
      <c r="DV119" s="1001" t="s">
        <v>122</v>
      </c>
      <c r="DW119" s="1002"/>
      <c r="DX119" s="1002"/>
      <c r="DY119" s="1002"/>
      <c r="DZ119" s="1003"/>
    </row>
    <row r="120" spans="1:130" s="212" customFormat="1" ht="26.25" customHeight="1" x14ac:dyDescent="0.2">
      <c r="A120" s="1070"/>
      <c r="B120" s="962"/>
      <c r="C120" s="935" t="s">
        <v>420</v>
      </c>
      <c r="D120" s="936"/>
      <c r="E120" s="936"/>
      <c r="F120" s="936"/>
      <c r="G120" s="936"/>
      <c r="H120" s="936"/>
      <c r="I120" s="936"/>
      <c r="J120" s="936"/>
      <c r="K120" s="936"/>
      <c r="L120" s="936"/>
      <c r="M120" s="936"/>
      <c r="N120" s="936"/>
      <c r="O120" s="936"/>
      <c r="P120" s="936"/>
      <c r="Q120" s="936"/>
      <c r="R120" s="936"/>
      <c r="S120" s="936"/>
      <c r="T120" s="936"/>
      <c r="U120" s="936"/>
      <c r="V120" s="936"/>
      <c r="W120" s="936"/>
      <c r="X120" s="936"/>
      <c r="Y120" s="936"/>
      <c r="Z120" s="937"/>
      <c r="AA120" s="971" t="s">
        <v>122</v>
      </c>
      <c r="AB120" s="972"/>
      <c r="AC120" s="972"/>
      <c r="AD120" s="972"/>
      <c r="AE120" s="973"/>
      <c r="AF120" s="974" t="s">
        <v>122</v>
      </c>
      <c r="AG120" s="972"/>
      <c r="AH120" s="972"/>
      <c r="AI120" s="972"/>
      <c r="AJ120" s="973"/>
      <c r="AK120" s="974" t="s">
        <v>122</v>
      </c>
      <c r="AL120" s="972"/>
      <c r="AM120" s="972"/>
      <c r="AN120" s="972"/>
      <c r="AO120" s="973"/>
      <c r="AP120" s="975" t="s">
        <v>122</v>
      </c>
      <c r="AQ120" s="976"/>
      <c r="AR120" s="976"/>
      <c r="AS120" s="976"/>
      <c r="AT120" s="977"/>
      <c r="AU120" s="1004" t="s">
        <v>444</v>
      </c>
      <c r="AV120" s="1005"/>
      <c r="AW120" s="1005"/>
      <c r="AX120" s="1005"/>
      <c r="AY120" s="1006"/>
      <c r="AZ120" s="942" t="s">
        <v>445</v>
      </c>
      <c r="BA120" s="910"/>
      <c r="BB120" s="910"/>
      <c r="BC120" s="910"/>
      <c r="BD120" s="910"/>
      <c r="BE120" s="910"/>
      <c r="BF120" s="910"/>
      <c r="BG120" s="910"/>
      <c r="BH120" s="910"/>
      <c r="BI120" s="910"/>
      <c r="BJ120" s="910"/>
      <c r="BK120" s="910"/>
      <c r="BL120" s="910"/>
      <c r="BM120" s="910"/>
      <c r="BN120" s="910"/>
      <c r="BO120" s="910"/>
      <c r="BP120" s="911"/>
      <c r="BQ120" s="943">
        <v>34876973</v>
      </c>
      <c r="BR120" s="944"/>
      <c r="BS120" s="944"/>
      <c r="BT120" s="944"/>
      <c r="BU120" s="944"/>
      <c r="BV120" s="944">
        <v>36938668</v>
      </c>
      <c r="BW120" s="944"/>
      <c r="BX120" s="944"/>
      <c r="BY120" s="944"/>
      <c r="BZ120" s="944"/>
      <c r="CA120" s="944">
        <v>39443845</v>
      </c>
      <c r="CB120" s="944"/>
      <c r="CC120" s="944"/>
      <c r="CD120" s="944"/>
      <c r="CE120" s="944"/>
      <c r="CF120" s="957">
        <v>85.9</v>
      </c>
      <c r="CG120" s="958"/>
      <c r="CH120" s="958"/>
      <c r="CI120" s="958"/>
      <c r="CJ120" s="958"/>
      <c r="CK120" s="1019" t="s">
        <v>446</v>
      </c>
      <c r="CL120" s="1020"/>
      <c r="CM120" s="1020"/>
      <c r="CN120" s="1020"/>
      <c r="CO120" s="1021"/>
      <c r="CP120" s="1027" t="s">
        <v>395</v>
      </c>
      <c r="CQ120" s="1028"/>
      <c r="CR120" s="1028"/>
      <c r="CS120" s="1028"/>
      <c r="CT120" s="1028"/>
      <c r="CU120" s="1028"/>
      <c r="CV120" s="1028"/>
      <c r="CW120" s="1028"/>
      <c r="CX120" s="1028"/>
      <c r="CY120" s="1028"/>
      <c r="CZ120" s="1028"/>
      <c r="DA120" s="1028"/>
      <c r="DB120" s="1028"/>
      <c r="DC120" s="1028"/>
      <c r="DD120" s="1028"/>
      <c r="DE120" s="1028"/>
      <c r="DF120" s="1029"/>
      <c r="DG120" s="943">
        <v>11251625</v>
      </c>
      <c r="DH120" s="944"/>
      <c r="DI120" s="944"/>
      <c r="DJ120" s="944"/>
      <c r="DK120" s="944"/>
      <c r="DL120" s="944">
        <v>10780894</v>
      </c>
      <c r="DM120" s="944"/>
      <c r="DN120" s="944"/>
      <c r="DO120" s="944"/>
      <c r="DP120" s="944"/>
      <c r="DQ120" s="944">
        <v>12280841</v>
      </c>
      <c r="DR120" s="944"/>
      <c r="DS120" s="944"/>
      <c r="DT120" s="944"/>
      <c r="DU120" s="944"/>
      <c r="DV120" s="945">
        <v>26.7</v>
      </c>
      <c r="DW120" s="945"/>
      <c r="DX120" s="945"/>
      <c r="DY120" s="945"/>
      <c r="DZ120" s="946"/>
    </row>
    <row r="121" spans="1:130" s="212" customFormat="1" ht="26.25" customHeight="1" x14ac:dyDescent="0.2">
      <c r="A121" s="1070"/>
      <c r="B121" s="962"/>
      <c r="C121" s="987" t="s">
        <v>447</v>
      </c>
      <c r="D121" s="988"/>
      <c r="E121" s="988"/>
      <c r="F121" s="988"/>
      <c r="G121" s="988"/>
      <c r="H121" s="988"/>
      <c r="I121" s="988"/>
      <c r="J121" s="988"/>
      <c r="K121" s="988"/>
      <c r="L121" s="988"/>
      <c r="M121" s="988"/>
      <c r="N121" s="988"/>
      <c r="O121" s="988"/>
      <c r="P121" s="988"/>
      <c r="Q121" s="988"/>
      <c r="R121" s="988"/>
      <c r="S121" s="988"/>
      <c r="T121" s="988"/>
      <c r="U121" s="988"/>
      <c r="V121" s="988"/>
      <c r="W121" s="988"/>
      <c r="X121" s="988"/>
      <c r="Y121" s="988"/>
      <c r="Z121" s="989"/>
      <c r="AA121" s="971" t="s">
        <v>122</v>
      </c>
      <c r="AB121" s="972"/>
      <c r="AC121" s="972"/>
      <c r="AD121" s="972"/>
      <c r="AE121" s="973"/>
      <c r="AF121" s="974" t="s">
        <v>122</v>
      </c>
      <c r="AG121" s="972"/>
      <c r="AH121" s="972"/>
      <c r="AI121" s="972"/>
      <c r="AJ121" s="973"/>
      <c r="AK121" s="974" t="s">
        <v>122</v>
      </c>
      <c r="AL121" s="972"/>
      <c r="AM121" s="972"/>
      <c r="AN121" s="972"/>
      <c r="AO121" s="973"/>
      <c r="AP121" s="975" t="s">
        <v>122</v>
      </c>
      <c r="AQ121" s="976"/>
      <c r="AR121" s="976"/>
      <c r="AS121" s="976"/>
      <c r="AT121" s="977"/>
      <c r="AU121" s="1007"/>
      <c r="AV121" s="1008"/>
      <c r="AW121" s="1008"/>
      <c r="AX121" s="1008"/>
      <c r="AY121" s="1009"/>
      <c r="AZ121" s="935" t="s">
        <v>448</v>
      </c>
      <c r="BA121" s="936"/>
      <c r="BB121" s="936"/>
      <c r="BC121" s="936"/>
      <c r="BD121" s="936"/>
      <c r="BE121" s="936"/>
      <c r="BF121" s="936"/>
      <c r="BG121" s="936"/>
      <c r="BH121" s="936"/>
      <c r="BI121" s="936"/>
      <c r="BJ121" s="936"/>
      <c r="BK121" s="936"/>
      <c r="BL121" s="936"/>
      <c r="BM121" s="936"/>
      <c r="BN121" s="936"/>
      <c r="BO121" s="936"/>
      <c r="BP121" s="937"/>
      <c r="BQ121" s="938">
        <v>18540562</v>
      </c>
      <c r="BR121" s="939"/>
      <c r="BS121" s="939"/>
      <c r="BT121" s="939"/>
      <c r="BU121" s="939"/>
      <c r="BV121" s="939">
        <v>18899916</v>
      </c>
      <c r="BW121" s="939"/>
      <c r="BX121" s="939"/>
      <c r="BY121" s="939"/>
      <c r="BZ121" s="939"/>
      <c r="CA121" s="939">
        <v>20962689</v>
      </c>
      <c r="CB121" s="939"/>
      <c r="CC121" s="939"/>
      <c r="CD121" s="939"/>
      <c r="CE121" s="939"/>
      <c r="CF121" s="933">
        <v>45.6</v>
      </c>
      <c r="CG121" s="934"/>
      <c r="CH121" s="934"/>
      <c r="CI121" s="934"/>
      <c r="CJ121" s="934"/>
      <c r="CK121" s="1022"/>
      <c r="CL121" s="1023"/>
      <c r="CM121" s="1023"/>
      <c r="CN121" s="1023"/>
      <c r="CO121" s="1024"/>
      <c r="CP121" s="1032" t="s">
        <v>393</v>
      </c>
      <c r="CQ121" s="1033"/>
      <c r="CR121" s="1033"/>
      <c r="CS121" s="1033"/>
      <c r="CT121" s="1033"/>
      <c r="CU121" s="1033"/>
      <c r="CV121" s="1033"/>
      <c r="CW121" s="1033"/>
      <c r="CX121" s="1033"/>
      <c r="CY121" s="1033"/>
      <c r="CZ121" s="1033"/>
      <c r="DA121" s="1033"/>
      <c r="DB121" s="1033"/>
      <c r="DC121" s="1033"/>
      <c r="DD121" s="1033"/>
      <c r="DE121" s="1033"/>
      <c r="DF121" s="1034"/>
      <c r="DG121" s="938">
        <v>67976</v>
      </c>
      <c r="DH121" s="939"/>
      <c r="DI121" s="939"/>
      <c r="DJ121" s="939"/>
      <c r="DK121" s="939"/>
      <c r="DL121" s="939">
        <v>125408</v>
      </c>
      <c r="DM121" s="939"/>
      <c r="DN121" s="939"/>
      <c r="DO121" s="939"/>
      <c r="DP121" s="939"/>
      <c r="DQ121" s="939">
        <v>197086</v>
      </c>
      <c r="DR121" s="939"/>
      <c r="DS121" s="939"/>
      <c r="DT121" s="939"/>
      <c r="DU121" s="939"/>
      <c r="DV121" s="940">
        <v>0.4</v>
      </c>
      <c r="DW121" s="940"/>
      <c r="DX121" s="940"/>
      <c r="DY121" s="940"/>
      <c r="DZ121" s="941"/>
    </row>
    <row r="122" spans="1:130" s="212" customFormat="1" ht="26.25" customHeight="1" x14ac:dyDescent="0.2">
      <c r="A122" s="1070"/>
      <c r="B122" s="962"/>
      <c r="C122" s="935" t="s">
        <v>430</v>
      </c>
      <c r="D122" s="936"/>
      <c r="E122" s="936"/>
      <c r="F122" s="936"/>
      <c r="G122" s="936"/>
      <c r="H122" s="936"/>
      <c r="I122" s="936"/>
      <c r="J122" s="936"/>
      <c r="K122" s="936"/>
      <c r="L122" s="936"/>
      <c r="M122" s="936"/>
      <c r="N122" s="936"/>
      <c r="O122" s="936"/>
      <c r="P122" s="936"/>
      <c r="Q122" s="936"/>
      <c r="R122" s="936"/>
      <c r="S122" s="936"/>
      <c r="T122" s="936"/>
      <c r="U122" s="936"/>
      <c r="V122" s="936"/>
      <c r="W122" s="936"/>
      <c r="X122" s="936"/>
      <c r="Y122" s="936"/>
      <c r="Z122" s="937"/>
      <c r="AA122" s="971" t="s">
        <v>122</v>
      </c>
      <c r="AB122" s="972"/>
      <c r="AC122" s="972"/>
      <c r="AD122" s="972"/>
      <c r="AE122" s="973"/>
      <c r="AF122" s="974" t="s">
        <v>122</v>
      </c>
      <c r="AG122" s="972"/>
      <c r="AH122" s="972"/>
      <c r="AI122" s="972"/>
      <c r="AJ122" s="973"/>
      <c r="AK122" s="974" t="s">
        <v>122</v>
      </c>
      <c r="AL122" s="972"/>
      <c r="AM122" s="972"/>
      <c r="AN122" s="972"/>
      <c r="AO122" s="973"/>
      <c r="AP122" s="975" t="s">
        <v>122</v>
      </c>
      <c r="AQ122" s="976"/>
      <c r="AR122" s="976"/>
      <c r="AS122" s="976"/>
      <c r="AT122" s="977"/>
      <c r="AU122" s="1007"/>
      <c r="AV122" s="1008"/>
      <c r="AW122" s="1008"/>
      <c r="AX122" s="1008"/>
      <c r="AY122" s="1009"/>
      <c r="AZ122" s="986" t="s">
        <v>449</v>
      </c>
      <c r="BA122" s="978"/>
      <c r="BB122" s="978"/>
      <c r="BC122" s="978"/>
      <c r="BD122" s="978"/>
      <c r="BE122" s="978"/>
      <c r="BF122" s="978"/>
      <c r="BG122" s="978"/>
      <c r="BH122" s="978"/>
      <c r="BI122" s="978"/>
      <c r="BJ122" s="978"/>
      <c r="BK122" s="978"/>
      <c r="BL122" s="978"/>
      <c r="BM122" s="978"/>
      <c r="BN122" s="978"/>
      <c r="BO122" s="978"/>
      <c r="BP122" s="979"/>
      <c r="BQ122" s="1012">
        <v>71675729</v>
      </c>
      <c r="BR122" s="1013"/>
      <c r="BS122" s="1013"/>
      <c r="BT122" s="1013"/>
      <c r="BU122" s="1013"/>
      <c r="BV122" s="1013">
        <v>71239452</v>
      </c>
      <c r="BW122" s="1013"/>
      <c r="BX122" s="1013"/>
      <c r="BY122" s="1013"/>
      <c r="BZ122" s="1013"/>
      <c r="CA122" s="1013">
        <v>68678755</v>
      </c>
      <c r="CB122" s="1013"/>
      <c r="CC122" s="1013"/>
      <c r="CD122" s="1013"/>
      <c r="CE122" s="1013"/>
      <c r="CF122" s="1030">
        <v>149.5</v>
      </c>
      <c r="CG122" s="1031"/>
      <c r="CH122" s="1031"/>
      <c r="CI122" s="1031"/>
      <c r="CJ122" s="1031"/>
      <c r="CK122" s="1022"/>
      <c r="CL122" s="1023"/>
      <c r="CM122" s="1023"/>
      <c r="CN122" s="1023"/>
      <c r="CO122" s="1024"/>
      <c r="CP122" s="1032" t="s">
        <v>391</v>
      </c>
      <c r="CQ122" s="1033"/>
      <c r="CR122" s="1033"/>
      <c r="CS122" s="1033"/>
      <c r="CT122" s="1033"/>
      <c r="CU122" s="1033"/>
      <c r="CV122" s="1033"/>
      <c r="CW122" s="1033"/>
      <c r="CX122" s="1033"/>
      <c r="CY122" s="1033"/>
      <c r="CZ122" s="1033"/>
      <c r="DA122" s="1033"/>
      <c r="DB122" s="1033"/>
      <c r="DC122" s="1033"/>
      <c r="DD122" s="1033"/>
      <c r="DE122" s="1033"/>
      <c r="DF122" s="1034"/>
      <c r="DG122" s="938" t="s">
        <v>122</v>
      </c>
      <c r="DH122" s="939"/>
      <c r="DI122" s="939"/>
      <c r="DJ122" s="939"/>
      <c r="DK122" s="939"/>
      <c r="DL122" s="939" t="s">
        <v>122</v>
      </c>
      <c r="DM122" s="939"/>
      <c r="DN122" s="939"/>
      <c r="DO122" s="939"/>
      <c r="DP122" s="939"/>
      <c r="DQ122" s="939" t="s">
        <v>122</v>
      </c>
      <c r="DR122" s="939"/>
      <c r="DS122" s="939"/>
      <c r="DT122" s="939"/>
      <c r="DU122" s="939"/>
      <c r="DV122" s="940" t="s">
        <v>122</v>
      </c>
      <c r="DW122" s="940"/>
      <c r="DX122" s="940"/>
      <c r="DY122" s="940"/>
      <c r="DZ122" s="941"/>
    </row>
    <row r="123" spans="1:130" s="212" customFormat="1" ht="26.25" customHeight="1" x14ac:dyDescent="0.2">
      <c r="A123" s="1070"/>
      <c r="B123" s="962"/>
      <c r="C123" s="935" t="s">
        <v>436</v>
      </c>
      <c r="D123" s="936"/>
      <c r="E123" s="936"/>
      <c r="F123" s="936"/>
      <c r="G123" s="936"/>
      <c r="H123" s="936"/>
      <c r="I123" s="936"/>
      <c r="J123" s="936"/>
      <c r="K123" s="936"/>
      <c r="L123" s="936"/>
      <c r="M123" s="936"/>
      <c r="N123" s="936"/>
      <c r="O123" s="936"/>
      <c r="P123" s="936"/>
      <c r="Q123" s="936"/>
      <c r="R123" s="936"/>
      <c r="S123" s="936"/>
      <c r="T123" s="936"/>
      <c r="U123" s="936"/>
      <c r="V123" s="936"/>
      <c r="W123" s="936"/>
      <c r="X123" s="936"/>
      <c r="Y123" s="936"/>
      <c r="Z123" s="937"/>
      <c r="AA123" s="971" t="s">
        <v>122</v>
      </c>
      <c r="AB123" s="972"/>
      <c r="AC123" s="972"/>
      <c r="AD123" s="972"/>
      <c r="AE123" s="973"/>
      <c r="AF123" s="974" t="s">
        <v>122</v>
      </c>
      <c r="AG123" s="972"/>
      <c r="AH123" s="972"/>
      <c r="AI123" s="972"/>
      <c r="AJ123" s="973"/>
      <c r="AK123" s="974" t="s">
        <v>122</v>
      </c>
      <c r="AL123" s="972"/>
      <c r="AM123" s="972"/>
      <c r="AN123" s="972"/>
      <c r="AO123" s="973"/>
      <c r="AP123" s="975" t="s">
        <v>122</v>
      </c>
      <c r="AQ123" s="976"/>
      <c r="AR123" s="976"/>
      <c r="AS123" s="976"/>
      <c r="AT123" s="977"/>
      <c r="AU123" s="1010"/>
      <c r="AV123" s="1011"/>
      <c r="AW123" s="1011"/>
      <c r="AX123" s="1011"/>
      <c r="AY123" s="1011"/>
      <c r="AZ123" s="233" t="s">
        <v>177</v>
      </c>
      <c r="BA123" s="233"/>
      <c r="BB123" s="233"/>
      <c r="BC123" s="233"/>
      <c r="BD123" s="233"/>
      <c r="BE123" s="233"/>
      <c r="BF123" s="233"/>
      <c r="BG123" s="233"/>
      <c r="BH123" s="233"/>
      <c r="BI123" s="233"/>
      <c r="BJ123" s="233"/>
      <c r="BK123" s="233"/>
      <c r="BL123" s="233"/>
      <c r="BM123" s="233"/>
      <c r="BN123" s="233"/>
      <c r="BO123" s="990" t="s">
        <v>450</v>
      </c>
      <c r="BP123" s="1018"/>
      <c r="BQ123" s="1076">
        <v>125093264</v>
      </c>
      <c r="BR123" s="1077"/>
      <c r="BS123" s="1077"/>
      <c r="BT123" s="1077"/>
      <c r="BU123" s="1077"/>
      <c r="BV123" s="1077">
        <v>127078036</v>
      </c>
      <c r="BW123" s="1077"/>
      <c r="BX123" s="1077"/>
      <c r="BY123" s="1077"/>
      <c r="BZ123" s="1077"/>
      <c r="CA123" s="1077">
        <v>129085289</v>
      </c>
      <c r="CB123" s="1077"/>
      <c r="CC123" s="1077"/>
      <c r="CD123" s="1077"/>
      <c r="CE123" s="1077"/>
      <c r="CF123" s="1014"/>
      <c r="CG123" s="1015"/>
      <c r="CH123" s="1015"/>
      <c r="CI123" s="1015"/>
      <c r="CJ123" s="1016"/>
      <c r="CK123" s="1022"/>
      <c r="CL123" s="1023"/>
      <c r="CM123" s="1023"/>
      <c r="CN123" s="1023"/>
      <c r="CO123" s="1024"/>
      <c r="CP123" s="1032" t="s">
        <v>392</v>
      </c>
      <c r="CQ123" s="1033"/>
      <c r="CR123" s="1033"/>
      <c r="CS123" s="1033"/>
      <c r="CT123" s="1033"/>
      <c r="CU123" s="1033"/>
      <c r="CV123" s="1033"/>
      <c r="CW123" s="1033"/>
      <c r="CX123" s="1033"/>
      <c r="CY123" s="1033"/>
      <c r="CZ123" s="1033"/>
      <c r="DA123" s="1033"/>
      <c r="DB123" s="1033"/>
      <c r="DC123" s="1033"/>
      <c r="DD123" s="1033"/>
      <c r="DE123" s="1033"/>
      <c r="DF123" s="1034"/>
      <c r="DG123" s="971" t="s">
        <v>122</v>
      </c>
      <c r="DH123" s="972"/>
      <c r="DI123" s="972"/>
      <c r="DJ123" s="972"/>
      <c r="DK123" s="973"/>
      <c r="DL123" s="974" t="s">
        <v>122</v>
      </c>
      <c r="DM123" s="972"/>
      <c r="DN123" s="972"/>
      <c r="DO123" s="972"/>
      <c r="DP123" s="973"/>
      <c r="DQ123" s="974" t="s">
        <v>122</v>
      </c>
      <c r="DR123" s="972"/>
      <c r="DS123" s="972"/>
      <c r="DT123" s="972"/>
      <c r="DU123" s="973"/>
      <c r="DV123" s="975" t="s">
        <v>122</v>
      </c>
      <c r="DW123" s="976"/>
      <c r="DX123" s="976"/>
      <c r="DY123" s="976"/>
      <c r="DZ123" s="977"/>
    </row>
    <row r="124" spans="1:130" s="212" customFormat="1" ht="26.25" customHeight="1" thickBot="1" x14ac:dyDescent="0.25">
      <c r="A124" s="1070"/>
      <c r="B124" s="962"/>
      <c r="C124" s="935" t="s">
        <v>439</v>
      </c>
      <c r="D124" s="936"/>
      <c r="E124" s="936"/>
      <c r="F124" s="936"/>
      <c r="G124" s="936"/>
      <c r="H124" s="936"/>
      <c r="I124" s="936"/>
      <c r="J124" s="936"/>
      <c r="K124" s="936"/>
      <c r="L124" s="936"/>
      <c r="M124" s="936"/>
      <c r="N124" s="936"/>
      <c r="O124" s="936"/>
      <c r="P124" s="936"/>
      <c r="Q124" s="936"/>
      <c r="R124" s="936"/>
      <c r="S124" s="936"/>
      <c r="T124" s="936"/>
      <c r="U124" s="936"/>
      <c r="V124" s="936"/>
      <c r="W124" s="936"/>
      <c r="X124" s="936"/>
      <c r="Y124" s="936"/>
      <c r="Z124" s="937"/>
      <c r="AA124" s="971" t="s">
        <v>122</v>
      </c>
      <c r="AB124" s="972"/>
      <c r="AC124" s="972"/>
      <c r="AD124" s="972"/>
      <c r="AE124" s="973"/>
      <c r="AF124" s="974" t="s">
        <v>122</v>
      </c>
      <c r="AG124" s="972"/>
      <c r="AH124" s="972"/>
      <c r="AI124" s="972"/>
      <c r="AJ124" s="973"/>
      <c r="AK124" s="974" t="s">
        <v>122</v>
      </c>
      <c r="AL124" s="972"/>
      <c r="AM124" s="972"/>
      <c r="AN124" s="972"/>
      <c r="AO124" s="973"/>
      <c r="AP124" s="975" t="s">
        <v>122</v>
      </c>
      <c r="AQ124" s="976"/>
      <c r="AR124" s="976"/>
      <c r="AS124" s="976"/>
      <c r="AT124" s="977"/>
      <c r="AU124" s="1072" t="s">
        <v>451</v>
      </c>
      <c r="AV124" s="1073"/>
      <c r="AW124" s="1073"/>
      <c r="AX124" s="1073"/>
      <c r="AY124" s="1073"/>
      <c r="AZ124" s="1073"/>
      <c r="BA124" s="1073"/>
      <c r="BB124" s="1073"/>
      <c r="BC124" s="1073"/>
      <c r="BD124" s="1073"/>
      <c r="BE124" s="1073"/>
      <c r="BF124" s="1073"/>
      <c r="BG124" s="1073"/>
      <c r="BH124" s="1073"/>
      <c r="BI124" s="1073"/>
      <c r="BJ124" s="1073"/>
      <c r="BK124" s="1073"/>
      <c r="BL124" s="1073"/>
      <c r="BM124" s="1073"/>
      <c r="BN124" s="1073"/>
      <c r="BO124" s="1073"/>
      <c r="BP124" s="1074"/>
      <c r="BQ124" s="1075" t="s">
        <v>122</v>
      </c>
      <c r="BR124" s="1040"/>
      <c r="BS124" s="1040"/>
      <c r="BT124" s="1040"/>
      <c r="BU124" s="1040"/>
      <c r="BV124" s="1040" t="s">
        <v>122</v>
      </c>
      <c r="BW124" s="1040"/>
      <c r="BX124" s="1040"/>
      <c r="BY124" s="1040"/>
      <c r="BZ124" s="1040"/>
      <c r="CA124" s="1040" t="s">
        <v>122</v>
      </c>
      <c r="CB124" s="1040"/>
      <c r="CC124" s="1040"/>
      <c r="CD124" s="1040"/>
      <c r="CE124" s="1040"/>
      <c r="CF124" s="1041"/>
      <c r="CG124" s="1042"/>
      <c r="CH124" s="1042"/>
      <c r="CI124" s="1042"/>
      <c r="CJ124" s="1043"/>
      <c r="CK124" s="1025"/>
      <c r="CL124" s="1025"/>
      <c r="CM124" s="1025"/>
      <c r="CN124" s="1025"/>
      <c r="CO124" s="1026"/>
      <c r="CP124" s="1032" t="s">
        <v>452</v>
      </c>
      <c r="CQ124" s="1033"/>
      <c r="CR124" s="1033"/>
      <c r="CS124" s="1033"/>
      <c r="CT124" s="1033"/>
      <c r="CU124" s="1033"/>
      <c r="CV124" s="1033"/>
      <c r="CW124" s="1033"/>
      <c r="CX124" s="1033"/>
      <c r="CY124" s="1033"/>
      <c r="CZ124" s="1033"/>
      <c r="DA124" s="1033"/>
      <c r="DB124" s="1033"/>
      <c r="DC124" s="1033"/>
      <c r="DD124" s="1033"/>
      <c r="DE124" s="1033"/>
      <c r="DF124" s="1034"/>
      <c r="DG124" s="1017" t="s">
        <v>122</v>
      </c>
      <c r="DH124" s="999"/>
      <c r="DI124" s="999"/>
      <c r="DJ124" s="999"/>
      <c r="DK124" s="1000"/>
      <c r="DL124" s="998" t="s">
        <v>122</v>
      </c>
      <c r="DM124" s="999"/>
      <c r="DN124" s="999"/>
      <c r="DO124" s="999"/>
      <c r="DP124" s="1000"/>
      <c r="DQ124" s="998" t="s">
        <v>122</v>
      </c>
      <c r="DR124" s="999"/>
      <c r="DS124" s="999"/>
      <c r="DT124" s="999"/>
      <c r="DU124" s="1000"/>
      <c r="DV124" s="1001" t="s">
        <v>122</v>
      </c>
      <c r="DW124" s="1002"/>
      <c r="DX124" s="1002"/>
      <c r="DY124" s="1002"/>
      <c r="DZ124" s="1003"/>
    </row>
    <row r="125" spans="1:130" s="212" customFormat="1" ht="26.25" customHeight="1" x14ac:dyDescent="0.2">
      <c r="A125" s="1070"/>
      <c r="B125" s="962"/>
      <c r="C125" s="935" t="s">
        <v>441</v>
      </c>
      <c r="D125" s="936"/>
      <c r="E125" s="936"/>
      <c r="F125" s="936"/>
      <c r="G125" s="936"/>
      <c r="H125" s="936"/>
      <c r="I125" s="936"/>
      <c r="J125" s="936"/>
      <c r="K125" s="936"/>
      <c r="L125" s="936"/>
      <c r="M125" s="936"/>
      <c r="N125" s="936"/>
      <c r="O125" s="936"/>
      <c r="P125" s="936"/>
      <c r="Q125" s="936"/>
      <c r="R125" s="936"/>
      <c r="S125" s="936"/>
      <c r="T125" s="936"/>
      <c r="U125" s="936"/>
      <c r="V125" s="936"/>
      <c r="W125" s="936"/>
      <c r="X125" s="936"/>
      <c r="Y125" s="936"/>
      <c r="Z125" s="937"/>
      <c r="AA125" s="971" t="s">
        <v>122</v>
      </c>
      <c r="AB125" s="972"/>
      <c r="AC125" s="972"/>
      <c r="AD125" s="972"/>
      <c r="AE125" s="973"/>
      <c r="AF125" s="974" t="s">
        <v>122</v>
      </c>
      <c r="AG125" s="972"/>
      <c r="AH125" s="972"/>
      <c r="AI125" s="972"/>
      <c r="AJ125" s="973"/>
      <c r="AK125" s="974" t="s">
        <v>122</v>
      </c>
      <c r="AL125" s="972"/>
      <c r="AM125" s="972"/>
      <c r="AN125" s="972"/>
      <c r="AO125" s="973"/>
      <c r="AP125" s="975" t="s">
        <v>122</v>
      </c>
      <c r="AQ125" s="976"/>
      <c r="AR125" s="976"/>
      <c r="AS125" s="976"/>
      <c r="AT125" s="977"/>
      <c r="AU125" s="234"/>
      <c r="AV125" s="235"/>
      <c r="AW125" s="235"/>
      <c r="AX125" s="235"/>
      <c r="AY125" s="235"/>
      <c r="AZ125" s="235"/>
      <c r="BA125" s="235"/>
      <c r="BB125" s="235"/>
      <c r="BC125" s="235"/>
      <c r="BD125" s="235"/>
      <c r="BE125" s="235"/>
      <c r="BF125" s="235"/>
      <c r="BG125" s="235"/>
      <c r="BH125" s="235"/>
      <c r="BI125" s="235"/>
      <c r="BJ125" s="235"/>
      <c r="BK125" s="235"/>
      <c r="BL125" s="235"/>
      <c r="BM125" s="235"/>
      <c r="BN125" s="235"/>
      <c r="BO125" s="235"/>
      <c r="BP125" s="235"/>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1035" t="s">
        <v>453</v>
      </c>
      <c r="CL125" s="1020"/>
      <c r="CM125" s="1020"/>
      <c r="CN125" s="1020"/>
      <c r="CO125" s="1021"/>
      <c r="CP125" s="942" t="s">
        <v>454</v>
      </c>
      <c r="CQ125" s="910"/>
      <c r="CR125" s="910"/>
      <c r="CS125" s="910"/>
      <c r="CT125" s="910"/>
      <c r="CU125" s="910"/>
      <c r="CV125" s="910"/>
      <c r="CW125" s="910"/>
      <c r="CX125" s="910"/>
      <c r="CY125" s="910"/>
      <c r="CZ125" s="910"/>
      <c r="DA125" s="910"/>
      <c r="DB125" s="910"/>
      <c r="DC125" s="910"/>
      <c r="DD125" s="910"/>
      <c r="DE125" s="910"/>
      <c r="DF125" s="911"/>
      <c r="DG125" s="943" t="s">
        <v>122</v>
      </c>
      <c r="DH125" s="944"/>
      <c r="DI125" s="944"/>
      <c r="DJ125" s="944"/>
      <c r="DK125" s="944"/>
      <c r="DL125" s="944" t="s">
        <v>122</v>
      </c>
      <c r="DM125" s="944"/>
      <c r="DN125" s="944"/>
      <c r="DO125" s="944"/>
      <c r="DP125" s="944"/>
      <c r="DQ125" s="944" t="s">
        <v>122</v>
      </c>
      <c r="DR125" s="944"/>
      <c r="DS125" s="944"/>
      <c r="DT125" s="944"/>
      <c r="DU125" s="944"/>
      <c r="DV125" s="945" t="s">
        <v>122</v>
      </c>
      <c r="DW125" s="945"/>
      <c r="DX125" s="945"/>
      <c r="DY125" s="945"/>
      <c r="DZ125" s="946"/>
    </row>
    <row r="126" spans="1:130" s="212" customFormat="1" ht="26.25" customHeight="1" thickBot="1" x14ac:dyDescent="0.25">
      <c r="A126" s="1070"/>
      <c r="B126" s="962"/>
      <c r="C126" s="935" t="s">
        <v>443</v>
      </c>
      <c r="D126" s="936"/>
      <c r="E126" s="936"/>
      <c r="F126" s="936"/>
      <c r="G126" s="936"/>
      <c r="H126" s="936"/>
      <c r="I126" s="936"/>
      <c r="J126" s="936"/>
      <c r="K126" s="936"/>
      <c r="L126" s="936"/>
      <c r="M126" s="936"/>
      <c r="N126" s="936"/>
      <c r="O126" s="936"/>
      <c r="P126" s="936"/>
      <c r="Q126" s="936"/>
      <c r="R126" s="936"/>
      <c r="S126" s="936"/>
      <c r="T126" s="936"/>
      <c r="U126" s="936"/>
      <c r="V126" s="936"/>
      <c r="W126" s="936"/>
      <c r="X126" s="936"/>
      <c r="Y126" s="936"/>
      <c r="Z126" s="937"/>
      <c r="AA126" s="971" t="s">
        <v>122</v>
      </c>
      <c r="AB126" s="972"/>
      <c r="AC126" s="972"/>
      <c r="AD126" s="972"/>
      <c r="AE126" s="973"/>
      <c r="AF126" s="974" t="s">
        <v>122</v>
      </c>
      <c r="AG126" s="972"/>
      <c r="AH126" s="972"/>
      <c r="AI126" s="972"/>
      <c r="AJ126" s="973"/>
      <c r="AK126" s="974" t="s">
        <v>122</v>
      </c>
      <c r="AL126" s="972"/>
      <c r="AM126" s="972"/>
      <c r="AN126" s="972"/>
      <c r="AO126" s="973"/>
      <c r="AP126" s="975" t="s">
        <v>122</v>
      </c>
      <c r="AQ126" s="976"/>
      <c r="AR126" s="976"/>
      <c r="AS126" s="976"/>
      <c r="AT126" s="977"/>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1036"/>
      <c r="CL126" s="1023"/>
      <c r="CM126" s="1023"/>
      <c r="CN126" s="1023"/>
      <c r="CO126" s="1024"/>
      <c r="CP126" s="935" t="s">
        <v>455</v>
      </c>
      <c r="CQ126" s="936"/>
      <c r="CR126" s="936"/>
      <c r="CS126" s="936"/>
      <c r="CT126" s="936"/>
      <c r="CU126" s="936"/>
      <c r="CV126" s="936"/>
      <c r="CW126" s="936"/>
      <c r="CX126" s="936"/>
      <c r="CY126" s="936"/>
      <c r="CZ126" s="936"/>
      <c r="DA126" s="936"/>
      <c r="DB126" s="936"/>
      <c r="DC126" s="936"/>
      <c r="DD126" s="936"/>
      <c r="DE126" s="936"/>
      <c r="DF126" s="937"/>
      <c r="DG126" s="938" t="s">
        <v>122</v>
      </c>
      <c r="DH126" s="939"/>
      <c r="DI126" s="939"/>
      <c r="DJ126" s="939"/>
      <c r="DK126" s="939"/>
      <c r="DL126" s="939" t="s">
        <v>122</v>
      </c>
      <c r="DM126" s="939"/>
      <c r="DN126" s="939"/>
      <c r="DO126" s="939"/>
      <c r="DP126" s="939"/>
      <c r="DQ126" s="939" t="s">
        <v>122</v>
      </c>
      <c r="DR126" s="939"/>
      <c r="DS126" s="939"/>
      <c r="DT126" s="939"/>
      <c r="DU126" s="939"/>
      <c r="DV126" s="940" t="s">
        <v>122</v>
      </c>
      <c r="DW126" s="940"/>
      <c r="DX126" s="940"/>
      <c r="DY126" s="940"/>
      <c r="DZ126" s="941"/>
    </row>
    <row r="127" spans="1:130" s="212" customFormat="1" ht="26.25" customHeight="1" x14ac:dyDescent="0.2">
      <c r="A127" s="1071"/>
      <c r="B127" s="964"/>
      <c r="C127" s="986" t="s">
        <v>456</v>
      </c>
      <c r="D127" s="978"/>
      <c r="E127" s="978"/>
      <c r="F127" s="978"/>
      <c r="G127" s="978"/>
      <c r="H127" s="978"/>
      <c r="I127" s="978"/>
      <c r="J127" s="978"/>
      <c r="K127" s="978"/>
      <c r="L127" s="978"/>
      <c r="M127" s="978"/>
      <c r="N127" s="978"/>
      <c r="O127" s="978"/>
      <c r="P127" s="978"/>
      <c r="Q127" s="978"/>
      <c r="R127" s="978"/>
      <c r="S127" s="978"/>
      <c r="T127" s="978"/>
      <c r="U127" s="978"/>
      <c r="V127" s="978"/>
      <c r="W127" s="978"/>
      <c r="X127" s="978"/>
      <c r="Y127" s="978"/>
      <c r="Z127" s="979"/>
      <c r="AA127" s="971" t="s">
        <v>122</v>
      </c>
      <c r="AB127" s="972"/>
      <c r="AC127" s="972"/>
      <c r="AD127" s="972"/>
      <c r="AE127" s="973"/>
      <c r="AF127" s="974" t="s">
        <v>122</v>
      </c>
      <c r="AG127" s="972"/>
      <c r="AH127" s="972"/>
      <c r="AI127" s="972"/>
      <c r="AJ127" s="973"/>
      <c r="AK127" s="974" t="s">
        <v>122</v>
      </c>
      <c r="AL127" s="972"/>
      <c r="AM127" s="972"/>
      <c r="AN127" s="972"/>
      <c r="AO127" s="973"/>
      <c r="AP127" s="975" t="s">
        <v>122</v>
      </c>
      <c r="AQ127" s="976"/>
      <c r="AR127" s="976"/>
      <c r="AS127" s="976"/>
      <c r="AT127" s="977"/>
      <c r="AU127" s="214"/>
      <c r="AV127" s="214"/>
      <c r="AW127" s="214"/>
      <c r="AX127" s="1044" t="s">
        <v>457</v>
      </c>
      <c r="AY127" s="1045"/>
      <c r="AZ127" s="1045"/>
      <c r="BA127" s="1045"/>
      <c r="BB127" s="1045"/>
      <c r="BC127" s="1045"/>
      <c r="BD127" s="1045"/>
      <c r="BE127" s="1046"/>
      <c r="BF127" s="1047" t="s">
        <v>458</v>
      </c>
      <c r="BG127" s="1045"/>
      <c r="BH127" s="1045"/>
      <c r="BI127" s="1045"/>
      <c r="BJ127" s="1045"/>
      <c r="BK127" s="1045"/>
      <c r="BL127" s="1046"/>
      <c r="BM127" s="1047" t="s">
        <v>459</v>
      </c>
      <c r="BN127" s="1045"/>
      <c r="BO127" s="1045"/>
      <c r="BP127" s="1045"/>
      <c r="BQ127" s="1045"/>
      <c r="BR127" s="1045"/>
      <c r="BS127" s="1046"/>
      <c r="BT127" s="1047" t="s">
        <v>460</v>
      </c>
      <c r="BU127" s="1045"/>
      <c r="BV127" s="1045"/>
      <c r="BW127" s="1045"/>
      <c r="BX127" s="1045"/>
      <c r="BY127" s="1045"/>
      <c r="BZ127" s="1068"/>
      <c r="CA127" s="214"/>
      <c r="CB127" s="214"/>
      <c r="CC127" s="214"/>
      <c r="CD127" s="237"/>
      <c r="CE127" s="237"/>
      <c r="CF127" s="237"/>
      <c r="CG127" s="214"/>
      <c r="CH127" s="214"/>
      <c r="CI127" s="214"/>
      <c r="CJ127" s="236"/>
      <c r="CK127" s="1036"/>
      <c r="CL127" s="1023"/>
      <c r="CM127" s="1023"/>
      <c r="CN127" s="1023"/>
      <c r="CO127" s="1024"/>
      <c r="CP127" s="935" t="s">
        <v>461</v>
      </c>
      <c r="CQ127" s="936"/>
      <c r="CR127" s="936"/>
      <c r="CS127" s="936"/>
      <c r="CT127" s="936"/>
      <c r="CU127" s="936"/>
      <c r="CV127" s="936"/>
      <c r="CW127" s="936"/>
      <c r="CX127" s="936"/>
      <c r="CY127" s="936"/>
      <c r="CZ127" s="936"/>
      <c r="DA127" s="936"/>
      <c r="DB127" s="936"/>
      <c r="DC127" s="936"/>
      <c r="DD127" s="936"/>
      <c r="DE127" s="936"/>
      <c r="DF127" s="937"/>
      <c r="DG127" s="938" t="s">
        <v>122</v>
      </c>
      <c r="DH127" s="939"/>
      <c r="DI127" s="939"/>
      <c r="DJ127" s="939"/>
      <c r="DK127" s="939"/>
      <c r="DL127" s="939" t="s">
        <v>122</v>
      </c>
      <c r="DM127" s="939"/>
      <c r="DN127" s="939"/>
      <c r="DO127" s="939"/>
      <c r="DP127" s="939"/>
      <c r="DQ127" s="939" t="s">
        <v>122</v>
      </c>
      <c r="DR127" s="939"/>
      <c r="DS127" s="939"/>
      <c r="DT127" s="939"/>
      <c r="DU127" s="939"/>
      <c r="DV127" s="940" t="s">
        <v>122</v>
      </c>
      <c r="DW127" s="940"/>
      <c r="DX127" s="940"/>
      <c r="DY127" s="940"/>
      <c r="DZ127" s="941"/>
    </row>
    <row r="128" spans="1:130" s="212" customFormat="1" ht="26.25" customHeight="1" thickBot="1" x14ac:dyDescent="0.25">
      <c r="A128" s="1054" t="s">
        <v>462</v>
      </c>
      <c r="B128" s="1055"/>
      <c r="C128" s="1055"/>
      <c r="D128" s="1055"/>
      <c r="E128" s="1055"/>
      <c r="F128" s="1055"/>
      <c r="G128" s="1055"/>
      <c r="H128" s="1055"/>
      <c r="I128" s="1055"/>
      <c r="J128" s="1055"/>
      <c r="K128" s="1055"/>
      <c r="L128" s="1055"/>
      <c r="M128" s="1055"/>
      <c r="N128" s="1055"/>
      <c r="O128" s="1055"/>
      <c r="P128" s="1055"/>
      <c r="Q128" s="1055"/>
      <c r="R128" s="1055"/>
      <c r="S128" s="1055"/>
      <c r="T128" s="1055"/>
      <c r="U128" s="1055"/>
      <c r="V128" s="1055"/>
      <c r="W128" s="1056" t="s">
        <v>463</v>
      </c>
      <c r="X128" s="1056"/>
      <c r="Y128" s="1056"/>
      <c r="Z128" s="1057"/>
      <c r="AA128" s="1058">
        <v>1753329</v>
      </c>
      <c r="AB128" s="1059"/>
      <c r="AC128" s="1059"/>
      <c r="AD128" s="1059"/>
      <c r="AE128" s="1060"/>
      <c r="AF128" s="1061">
        <v>1855908</v>
      </c>
      <c r="AG128" s="1059"/>
      <c r="AH128" s="1059"/>
      <c r="AI128" s="1059"/>
      <c r="AJ128" s="1060"/>
      <c r="AK128" s="1061">
        <v>2010062</v>
      </c>
      <c r="AL128" s="1059"/>
      <c r="AM128" s="1059"/>
      <c r="AN128" s="1059"/>
      <c r="AO128" s="1060"/>
      <c r="AP128" s="1062"/>
      <c r="AQ128" s="1063"/>
      <c r="AR128" s="1063"/>
      <c r="AS128" s="1063"/>
      <c r="AT128" s="1064"/>
      <c r="AU128" s="214"/>
      <c r="AV128" s="214"/>
      <c r="AW128" s="214"/>
      <c r="AX128" s="909" t="s">
        <v>464</v>
      </c>
      <c r="AY128" s="910"/>
      <c r="AZ128" s="910"/>
      <c r="BA128" s="910"/>
      <c r="BB128" s="910"/>
      <c r="BC128" s="910"/>
      <c r="BD128" s="910"/>
      <c r="BE128" s="911"/>
      <c r="BF128" s="1065" t="s">
        <v>122</v>
      </c>
      <c r="BG128" s="1066"/>
      <c r="BH128" s="1066"/>
      <c r="BI128" s="1066"/>
      <c r="BJ128" s="1066"/>
      <c r="BK128" s="1066"/>
      <c r="BL128" s="1067"/>
      <c r="BM128" s="1065">
        <v>11.25</v>
      </c>
      <c r="BN128" s="1066"/>
      <c r="BO128" s="1066"/>
      <c r="BP128" s="1066"/>
      <c r="BQ128" s="1066"/>
      <c r="BR128" s="1066"/>
      <c r="BS128" s="1067"/>
      <c r="BT128" s="1065">
        <v>20</v>
      </c>
      <c r="BU128" s="1066"/>
      <c r="BV128" s="1066"/>
      <c r="BW128" s="1066"/>
      <c r="BX128" s="1066"/>
      <c r="BY128" s="1066"/>
      <c r="BZ128" s="1089"/>
      <c r="CA128" s="237"/>
      <c r="CB128" s="237"/>
      <c r="CC128" s="237"/>
      <c r="CD128" s="237"/>
      <c r="CE128" s="237"/>
      <c r="CF128" s="237"/>
      <c r="CG128" s="214"/>
      <c r="CH128" s="214"/>
      <c r="CI128" s="214"/>
      <c r="CJ128" s="236"/>
      <c r="CK128" s="1037"/>
      <c r="CL128" s="1038"/>
      <c r="CM128" s="1038"/>
      <c r="CN128" s="1038"/>
      <c r="CO128" s="1039"/>
      <c r="CP128" s="1048" t="s">
        <v>465</v>
      </c>
      <c r="CQ128" s="739"/>
      <c r="CR128" s="739"/>
      <c r="CS128" s="739"/>
      <c r="CT128" s="739"/>
      <c r="CU128" s="739"/>
      <c r="CV128" s="739"/>
      <c r="CW128" s="739"/>
      <c r="CX128" s="739"/>
      <c r="CY128" s="739"/>
      <c r="CZ128" s="739"/>
      <c r="DA128" s="739"/>
      <c r="DB128" s="739"/>
      <c r="DC128" s="739"/>
      <c r="DD128" s="739"/>
      <c r="DE128" s="739"/>
      <c r="DF128" s="1049"/>
      <c r="DG128" s="1050">
        <v>2155</v>
      </c>
      <c r="DH128" s="1051"/>
      <c r="DI128" s="1051"/>
      <c r="DJ128" s="1051"/>
      <c r="DK128" s="1051"/>
      <c r="DL128" s="1051">
        <v>1999</v>
      </c>
      <c r="DM128" s="1051"/>
      <c r="DN128" s="1051"/>
      <c r="DO128" s="1051"/>
      <c r="DP128" s="1051"/>
      <c r="DQ128" s="1051">
        <v>1847</v>
      </c>
      <c r="DR128" s="1051"/>
      <c r="DS128" s="1051"/>
      <c r="DT128" s="1051"/>
      <c r="DU128" s="1051"/>
      <c r="DV128" s="1052">
        <v>0</v>
      </c>
      <c r="DW128" s="1052"/>
      <c r="DX128" s="1052"/>
      <c r="DY128" s="1052"/>
      <c r="DZ128" s="1053"/>
    </row>
    <row r="129" spans="1:131" s="212" customFormat="1" ht="26.25" customHeight="1" x14ac:dyDescent="0.2">
      <c r="A129" s="947" t="s">
        <v>102</v>
      </c>
      <c r="B129" s="948"/>
      <c r="C129" s="948"/>
      <c r="D129" s="948"/>
      <c r="E129" s="948"/>
      <c r="F129" s="948"/>
      <c r="G129" s="948"/>
      <c r="H129" s="948"/>
      <c r="I129" s="948"/>
      <c r="J129" s="948"/>
      <c r="K129" s="948"/>
      <c r="L129" s="948"/>
      <c r="M129" s="948"/>
      <c r="N129" s="948"/>
      <c r="O129" s="948"/>
      <c r="P129" s="948"/>
      <c r="Q129" s="948"/>
      <c r="R129" s="948"/>
      <c r="S129" s="948"/>
      <c r="T129" s="948"/>
      <c r="U129" s="948"/>
      <c r="V129" s="948"/>
      <c r="W129" s="1083" t="s">
        <v>466</v>
      </c>
      <c r="X129" s="1084"/>
      <c r="Y129" s="1084"/>
      <c r="Z129" s="1085"/>
      <c r="AA129" s="971">
        <v>49204060</v>
      </c>
      <c r="AB129" s="972"/>
      <c r="AC129" s="972"/>
      <c r="AD129" s="972"/>
      <c r="AE129" s="973"/>
      <c r="AF129" s="974">
        <v>50381673</v>
      </c>
      <c r="AG129" s="972"/>
      <c r="AH129" s="972"/>
      <c r="AI129" s="972"/>
      <c r="AJ129" s="973"/>
      <c r="AK129" s="974">
        <v>51273201</v>
      </c>
      <c r="AL129" s="972"/>
      <c r="AM129" s="972"/>
      <c r="AN129" s="972"/>
      <c r="AO129" s="973"/>
      <c r="AP129" s="1086"/>
      <c r="AQ129" s="1087"/>
      <c r="AR129" s="1087"/>
      <c r="AS129" s="1087"/>
      <c r="AT129" s="1088"/>
      <c r="AU129" s="215"/>
      <c r="AV129" s="215"/>
      <c r="AW129" s="215"/>
      <c r="AX129" s="1078" t="s">
        <v>467</v>
      </c>
      <c r="AY129" s="936"/>
      <c r="AZ129" s="936"/>
      <c r="BA129" s="936"/>
      <c r="BB129" s="936"/>
      <c r="BC129" s="936"/>
      <c r="BD129" s="936"/>
      <c r="BE129" s="937"/>
      <c r="BF129" s="1079" t="s">
        <v>122</v>
      </c>
      <c r="BG129" s="1080"/>
      <c r="BH129" s="1080"/>
      <c r="BI129" s="1080"/>
      <c r="BJ129" s="1080"/>
      <c r="BK129" s="1080"/>
      <c r="BL129" s="1081"/>
      <c r="BM129" s="1079">
        <v>16.25</v>
      </c>
      <c r="BN129" s="1080"/>
      <c r="BO129" s="1080"/>
      <c r="BP129" s="1080"/>
      <c r="BQ129" s="1080"/>
      <c r="BR129" s="1080"/>
      <c r="BS129" s="1081"/>
      <c r="BT129" s="1079">
        <v>30</v>
      </c>
      <c r="BU129" s="1080"/>
      <c r="BV129" s="1080"/>
      <c r="BW129" s="1080"/>
      <c r="BX129" s="1080"/>
      <c r="BY129" s="1080"/>
      <c r="BZ129" s="1082"/>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2">
      <c r="A130" s="947" t="s">
        <v>468</v>
      </c>
      <c r="B130" s="948"/>
      <c r="C130" s="948"/>
      <c r="D130" s="948"/>
      <c r="E130" s="948"/>
      <c r="F130" s="948"/>
      <c r="G130" s="948"/>
      <c r="H130" s="948"/>
      <c r="I130" s="948"/>
      <c r="J130" s="948"/>
      <c r="K130" s="948"/>
      <c r="L130" s="948"/>
      <c r="M130" s="948"/>
      <c r="N130" s="948"/>
      <c r="O130" s="948"/>
      <c r="P130" s="948"/>
      <c r="Q130" s="948"/>
      <c r="R130" s="948"/>
      <c r="S130" s="948"/>
      <c r="T130" s="948"/>
      <c r="U130" s="948"/>
      <c r="V130" s="948"/>
      <c r="W130" s="1083" t="s">
        <v>469</v>
      </c>
      <c r="X130" s="1084"/>
      <c r="Y130" s="1084"/>
      <c r="Z130" s="1085"/>
      <c r="AA130" s="971">
        <v>5781921</v>
      </c>
      <c r="AB130" s="972"/>
      <c r="AC130" s="972"/>
      <c r="AD130" s="972"/>
      <c r="AE130" s="973"/>
      <c r="AF130" s="974">
        <v>5990739</v>
      </c>
      <c r="AG130" s="972"/>
      <c r="AH130" s="972"/>
      <c r="AI130" s="972"/>
      <c r="AJ130" s="973"/>
      <c r="AK130" s="974">
        <v>5348603</v>
      </c>
      <c r="AL130" s="972"/>
      <c r="AM130" s="972"/>
      <c r="AN130" s="972"/>
      <c r="AO130" s="973"/>
      <c r="AP130" s="1086"/>
      <c r="AQ130" s="1087"/>
      <c r="AR130" s="1087"/>
      <c r="AS130" s="1087"/>
      <c r="AT130" s="1088"/>
      <c r="AU130" s="215"/>
      <c r="AV130" s="215"/>
      <c r="AW130" s="215"/>
      <c r="AX130" s="1078" t="s">
        <v>470</v>
      </c>
      <c r="AY130" s="936"/>
      <c r="AZ130" s="936"/>
      <c r="BA130" s="936"/>
      <c r="BB130" s="936"/>
      <c r="BC130" s="936"/>
      <c r="BD130" s="936"/>
      <c r="BE130" s="937"/>
      <c r="BF130" s="1114">
        <v>-1.7</v>
      </c>
      <c r="BG130" s="1115"/>
      <c r="BH130" s="1115"/>
      <c r="BI130" s="1115"/>
      <c r="BJ130" s="1115"/>
      <c r="BK130" s="1115"/>
      <c r="BL130" s="1116"/>
      <c r="BM130" s="1114">
        <v>25</v>
      </c>
      <c r="BN130" s="1115"/>
      <c r="BO130" s="1115"/>
      <c r="BP130" s="1115"/>
      <c r="BQ130" s="1115"/>
      <c r="BR130" s="1115"/>
      <c r="BS130" s="1116"/>
      <c r="BT130" s="1114">
        <v>35</v>
      </c>
      <c r="BU130" s="1115"/>
      <c r="BV130" s="1115"/>
      <c r="BW130" s="1115"/>
      <c r="BX130" s="1115"/>
      <c r="BY130" s="1115"/>
      <c r="BZ130" s="1117"/>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5">
      <c r="A131" s="1118"/>
      <c r="B131" s="1119"/>
      <c r="C131" s="1119"/>
      <c r="D131" s="1119"/>
      <c r="E131" s="1119"/>
      <c r="F131" s="1119"/>
      <c r="G131" s="1119"/>
      <c r="H131" s="1119"/>
      <c r="I131" s="1119"/>
      <c r="J131" s="1119"/>
      <c r="K131" s="1119"/>
      <c r="L131" s="1119"/>
      <c r="M131" s="1119"/>
      <c r="N131" s="1119"/>
      <c r="O131" s="1119"/>
      <c r="P131" s="1119"/>
      <c r="Q131" s="1119"/>
      <c r="R131" s="1119"/>
      <c r="S131" s="1119"/>
      <c r="T131" s="1119"/>
      <c r="U131" s="1119"/>
      <c r="V131" s="1119"/>
      <c r="W131" s="1120" t="s">
        <v>471</v>
      </c>
      <c r="X131" s="1121"/>
      <c r="Y131" s="1121"/>
      <c r="Z131" s="1122"/>
      <c r="AA131" s="1017">
        <v>43422139</v>
      </c>
      <c r="AB131" s="999"/>
      <c r="AC131" s="999"/>
      <c r="AD131" s="999"/>
      <c r="AE131" s="1000"/>
      <c r="AF131" s="998">
        <v>44390934</v>
      </c>
      <c r="AG131" s="999"/>
      <c r="AH131" s="999"/>
      <c r="AI131" s="999"/>
      <c r="AJ131" s="1000"/>
      <c r="AK131" s="998">
        <v>45924598</v>
      </c>
      <c r="AL131" s="999"/>
      <c r="AM131" s="999"/>
      <c r="AN131" s="999"/>
      <c r="AO131" s="1000"/>
      <c r="AP131" s="1123"/>
      <c r="AQ131" s="1124"/>
      <c r="AR131" s="1124"/>
      <c r="AS131" s="1124"/>
      <c r="AT131" s="1125"/>
      <c r="AU131" s="215"/>
      <c r="AV131" s="215"/>
      <c r="AW131" s="215"/>
      <c r="AX131" s="1096" t="s">
        <v>472</v>
      </c>
      <c r="AY131" s="739"/>
      <c r="AZ131" s="739"/>
      <c r="BA131" s="739"/>
      <c r="BB131" s="739"/>
      <c r="BC131" s="739"/>
      <c r="BD131" s="739"/>
      <c r="BE131" s="1049"/>
      <c r="BF131" s="1097" t="s">
        <v>122</v>
      </c>
      <c r="BG131" s="1098"/>
      <c r="BH131" s="1098"/>
      <c r="BI131" s="1098"/>
      <c r="BJ131" s="1098"/>
      <c r="BK131" s="1098"/>
      <c r="BL131" s="1099"/>
      <c r="BM131" s="1097">
        <v>350</v>
      </c>
      <c r="BN131" s="1098"/>
      <c r="BO131" s="1098"/>
      <c r="BP131" s="1098"/>
      <c r="BQ131" s="1098"/>
      <c r="BR131" s="1098"/>
      <c r="BS131" s="1099"/>
      <c r="BT131" s="1100"/>
      <c r="BU131" s="1101"/>
      <c r="BV131" s="1101"/>
      <c r="BW131" s="1101"/>
      <c r="BX131" s="1101"/>
      <c r="BY131" s="1101"/>
      <c r="BZ131" s="1102"/>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2">
      <c r="A132" s="1103" t="s">
        <v>473</v>
      </c>
      <c r="B132" s="1104"/>
      <c r="C132" s="1104"/>
      <c r="D132" s="1104"/>
      <c r="E132" s="1104"/>
      <c r="F132" s="1104"/>
      <c r="G132" s="1104"/>
      <c r="H132" s="1104"/>
      <c r="I132" s="1104"/>
      <c r="J132" s="1104"/>
      <c r="K132" s="1104"/>
      <c r="L132" s="1104"/>
      <c r="M132" s="1104"/>
      <c r="N132" s="1104"/>
      <c r="O132" s="1104"/>
      <c r="P132" s="1104"/>
      <c r="Q132" s="1104"/>
      <c r="R132" s="1104"/>
      <c r="S132" s="1104"/>
      <c r="T132" s="1104"/>
      <c r="U132" s="1104"/>
      <c r="V132" s="1107" t="s">
        <v>474</v>
      </c>
      <c r="W132" s="1107"/>
      <c r="X132" s="1107"/>
      <c r="Y132" s="1107"/>
      <c r="Z132" s="1108"/>
      <c r="AA132" s="1109">
        <v>-1.214795061</v>
      </c>
      <c r="AB132" s="1110"/>
      <c r="AC132" s="1110"/>
      <c r="AD132" s="1110"/>
      <c r="AE132" s="1111"/>
      <c r="AF132" s="1112">
        <v>-2.3991250110000002</v>
      </c>
      <c r="AG132" s="1110"/>
      <c r="AH132" s="1110"/>
      <c r="AI132" s="1110"/>
      <c r="AJ132" s="1111"/>
      <c r="AK132" s="1112">
        <v>-1.4870070280000001</v>
      </c>
      <c r="AL132" s="1110"/>
      <c r="AM132" s="1110"/>
      <c r="AN132" s="1110"/>
      <c r="AO132" s="1111"/>
      <c r="AP132" s="1014"/>
      <c r="AQ132" s="1015"/>
      <c r="AR132" s="1015"/>
      <c r="AS132" s="1015"/>
      <c r="AT132" s="1113"/>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6"/>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5">
      <c r="A133" s="1105"/>
      <c r="B133" s="1106"/>
      <c r="C133" s="1106"/>
      <c r="D133" s="1106"/>
      <c r="E133" s="1106"/>
      <c r="F133" s="1106"/>
      <c r="G133" s="1106"/>
      <c r="H133" s="1106"/>
      <c r="I133" s="1106"/>
      <c r="J133" s="1106"/>
      <c r="K133" s="1106"/>
      <c r="L133" s="1106"/>
      <c r="M133" s="1106"/>
      <c r="N133" s="1106"/>
      <c r="O133" s="1106"/>
      <c r="P133" s="1106"/>
      <c r="Q133" s="1106"/>
      <c r="R133" s="1106"/>
      <c r="S133" s="1106"/>
      <c r="T133" s="1106"/>
      <c r="U133" s="1106"/>
      <c r="V133" s="1090" t="s">
        <v>475</v>
      </c>
      <c r="W133" s="1090"/>
      <c r="X133" s="1090"/>
      <c r="Y133" s="1090"/>
      <c r="Z133" s="1091"/>
      <c r="AA133" s="1092">
        <v>-1.2</v>
      </c>
      <c r="AB133" s="1093"/>
      <c r="AC133" s="1093"/>
      <c r="AD133" s="1093"/>
      <c r="AE133" s="1094"/>
      <c r="AF133" s="1092">
        <v>-1.4</v>
      </c>
      <c r="AG133" s="1093"/>
      <c r="AH133" s="1093"/>
      <c r="AI133" s="1093"/>
      <c r="AJ133" s="1094"/>
      <c r="AK133" s="1092">
        <v>-1.7</v>
      </c>
      <c r="AL133" s="1093"/>
      <c r="AM133" s="1093"/>
      <c r="AN133" s="1093"/>
      <c r="AO133" s="1094"/>
      <c r="AP133" s="1041"/>
      <c r="AQ133" s="1042"/>
      <c r="AR133" s="1042"/>
      <c r="AS133" s="1042"/>
      <c r="AT133" s="1095"/>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2">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4" hidden="1" x14ac:dyDescent="0.2">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2jX7VTnLupBxALgzRGaR96UJGmZ0t4FRnVTrUGFbhcg0WlZtpgheP9AxL1jgLPMEqpshvhMYzJ/Ph/YW4BZe/w==" saltValue="0JseJIjgSnMZAwRoGbZDPA=="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2"/>
  <cols>
    <col min="1" max="120" width="2.77734375" style="242" customWidth="1"/>
    <col min="121" max="121" width="0" style="241" hidden="1" customWidth="1"/>
    <col min="122" max="16384" width="9" style="241" hidden="1"/>
  </cols>
  <sheetData>
    <row r="1" spans="1:120" ht="13.2"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41"/>
    </row>
    <row r="17" spans="119:120" ht="13.2" x14ac:dyDescent="0.2">
      <c r="DP17" s="241"/>
    </row>
    <row r="18" spans="119:120" ht="13.2" x14ac:dyDescent="0.2"/>
    <row r="19" spans="119:120" ht="13.2" x14ac:dyDescent="0.2"/>
    <row r="20" spans="119:120" ht="13.2" x14ac:dyDescent="0.2">
      <c r="DO20" s="241"/>
      <c r="DP20" s="241"/>
    </row>
    <row r="21" spans="119:120" ht="13.2" x14ac:dyDescent="0.2">
      <c r="DP21" s="241"/>
    </row>
    <row r="22" spans="119:120" ht="13.2" x14ac:dyDescent="0.2"/>
    <row r="23" spans="119:120" ht="13.2" x14ac:dyDescent="0.2">
      <c r="DO23" s="241"/>
      <c r="DP23" s="241"/>
    </row>
    <row r="24" spans="119:120" ht="13.2" x14ac:dyDescent="0.2">
      <c r="DP24" s="241"/>
    </row>
    <row r="25" spans="119:120" ht="13.2" x14ac:dyDescent="0.2">
      <c r="DP25" s="241"/>
    </row>
    <row r="26" spans="119:120" ht="13.2" x14ac:dyDescent="0.2">
      <c r="DO26" s="241"/>
      <c r="DP26" s="241"/>
    </row>
    <row r="27" spans="119:120" ht="13.2" x14ac:dyDescent="0.2"/>
    <row r="28" spans="119:120" ht="13.2" x14ac:dyDescent="0.2">
      <c r="DO28" s="241"/>
      <c r="DP28" s="241"/>
    </row>
    <row r="29" spans="119:120" ht="13.2" x14ac:dyDescent="0.2">
      <c r="DP29" s="241"/>
    </row>
    <row r="30" spans="119:120" ht="13.2" x14ac:dyDescent="0.2"/>
    <row r="31" spans="119:120" ht="13.2" x14ac:dyDescent="0.2">
      <c r="DO31" s="241"/>
      <c r="DP31" s="241"/>
    </row>
    <row r="32" spans="119:120" ht="13.2" x14ac:dyDescent="0.2"/>
    <row r="33" spans="98:120" ht="13.2" x14ac:dyDescent="0.2">
      <c r="DO33" s="241"/>
      <c r="DP33" s="241"/>
    </row>
    <row r="34" spans="98:120" ht="13.2" x14ac:dyDescent="0.2">
      <c r="DM34" s="241"/>
    </row>
    <row r="35" spans="98:120" ht="13.2" x14ac:dyDescent="0.2">
      <c r="CT35" s="241"/>
      <c r="CU35" s="241"/>
      <c r="CV35" s="241"/>
      <c r="CY35" s="241"/>
      <c r="CZ35" s="241"/>
      <c r="DA35" s="241"/>
      <c r="DD35" s="241"/>
      <c r="DE35" s="241"/>
      <c r="DF35" s="241"/>
      <c r="DI35" s="241"/>
      <c r="DJ35" s="241"/>
      <c r="DK35" s="241"/>
      <c r="DM35" s="241"/>
      <c r="DN35" s="241"/>
      <c r="DO35" s="241"/>
      <c r="DP35" s="241"/>
    </row>
    <row r="36" spans="98:120" ht="13.2" x14ac:dyDescent="0.2"/>
    <row r="37" spans="98:120" ht="13.2" x14ac:dyDescent="0.2">
      <c r="CW37" s="241"/>
      <c r="DB37" s="241"/>
      <c r="DG37" s="241"/>
      <c r="DL37" s="241"/>
      <c r="DP37" s="241"/>
    </row>
    <row r="38" spans="98:120" ht="13.2" x14ac:dyDescent="0.2">
      <c r="CT38" s="241"/>
      <c r="CU38" s="241"/>
      <c r="CV38" s="241"/>
      <c r="CW38" s="241"/>
      <c r="CY38" s="241"/>
      <c r="CZ38" s="241"/>
      <c r="DA38" s="241"/>
      <c r="DB38" s="241"/>
      <c r="DD38" s="241"/>
      <c r="DE38" s="241"/>
      <c r="DF38" s="241"/>
      <c r="DG38" s="241"/>
      <c r="DI38" s="241"/>
      <c r="DJ38" s="241"/>
      <c r="DK38" s="241"/>
      <c r="DL38" s="241"/>
      <c r="DN38" s="241"/>
      <c r="DO38" s="241"/>
      <c r="DP38" s="241"/>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41"/>
      <c r="DO49" s="241"/>
      <c r="DP49" s="241"/>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41"/>
      <c r="CS63" s="241"/>
      <c r="CX63" s="241"/>
      <c r="DC63" s="241"/>
      <c r="DH63" s="241"/>
    </row>
    <row r="64" spans="22:120" ht="13.2" x14ac:dyDescent="0.2">
      <c r="V64" s="241"/>
    </row>
    <row r="65" spans="15:120" ht="13.2" x14ac:dyDescent="0.2">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ht="13.2" x14ac:dyDescent="0.2">
      <c r="Q66" s="241"/>
      <c r="S66" s="241"/>
      <c r="U66" s="241"/>
      <c r="DM66" s="241"/>
    </row>
    <row r="67" spans="15:120" ht="13.2" x14ac:dyDescent="0.2">
      <c r="O67" s="241"/>
      <c r="P67" s="241"/>
      <c r="R67" s="241"/>
      <c r="T67" s="241"/>
      <c r="Y67" s="241"/>
      <c r="CT67" s="241"/>
      <c r="CV67" s="241"/>
      <c r="CW67" s="241"/>
      <c r="CY67" s="241"/>
      <c r="DA67" s="241"/>
      <c r="DB67" s="241"/>
      <c r="DD67" s="241"/>
      <c r="DF67" s="241"/>
      <c r="DG67" s="241"/>
      <c r="DI67" s="241"/>
      <c r="DK67" s="241"/>
      <c r="DL67" s="241"/>
      <c r="DN67" s="241"/>
      <c r="DO67" s="241"/>
      <c r="DP67" s="241"/>
    </row>
    <row r="68" spans="15:120" ht="13.2" x14ac:dyDescent="0.2"/>
    <row r="69" spans="15:120" ht="13.2" x14ac:dyDescent="0.2"/>
    <row r="70" spans="15:120" ht="13.2" x14ac:dyDescent="0.2"/>
    <row r="71" spans="15:120" ht="13.2" x14ac:dyDescent="0.2"/>
    <row r="72" spans="15:120" ht="13.2" x14ac:dyDescent="0.2">
      <c r="DP72" s="241"/>
    </row>
    <row r="73" spans="15:120" ht="13.2" x14ac:dyDescent="0.2">
      <c r="DP73" s="241"/>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41"/>
      <c r="CX96" s="241"/>
      <c r="DC96" s="241"/>
      <c r="DH96" s="241"/>
    </row>
    <row r="97" spans="24:120" ht="13.2" x14ac:dyDescent="0.2">
      <c r="CS97" s="241"/>
      <c r="CX97" s="241"/>
      <c r="DC97" s="241"/>
      <c r="DH97" s="241"/>
      <c r="DP97" s="242" t="s">
        <v>476</v>
      </c>
    </row>
    <row r="98" spans="24:120" ht="13.2" hidden="1" x14ac:dyDescent="0.2">
      <c r="CS98" s="241"/>
      <c r="CX98" s="241"/>
      <c r="DC98" s="241"/>
      <c r="DH98" s="241"/>
    </row>
    <row r="99" spans="24:120" ht="13.2" hidden="1" x14ac:dyDescent="0.2">
      <c r="CS99" s="241"/>
      <c r="CX99" s="241"/>
      <c r="DC99" s="241"/>
      <c r="DH99" s="241"/>
    </row>
    <row r="101" spans="24:120" ht="12" hidden="1" customHeight="1" x14ac:dyDescent="0.2">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2">
      <c r="CU102" s="241"/>
      <c r="CZ102" s="241"/>
      <c r="DE102" s="241"/>
      <c r="DJ102" s="241"/>
      <c r="DM102" s="241"/>
    </row>
    <row r="103" spans="24:120" ht="13.2" hidden="1" x14ac:dyDescent="0.2">
      <c r="CT103" s="241"/>
      <c r="CV103" s="241"/>
      <c r="CW103" s="241"/>
      <c r="CY103" s="241"/>
      <c r="DA103" s="241"/>
      <c r="DB103" s="241"/>
      <c r="DD103" s="241"/>
      <c r="DF103" s="241"/>
      <c r="DG103" s="241"/>
      <c r="DI103" s="241"/>
      <c r="DK103" s="241"/>
      <c r="DL103" s="241"/>
      <c r="DM103" s="241"/>
      <c r="DN103" s="241"/>
      <c r="DO103" s="241"/>
      <c r="DP103" s="241"/>
    </row>
    <row r="104" spans="24:120" ht="13.2" hidden="1" x14ac:dyDescent="0.2">
      <c r="CV104" s="241"/>
      <c r="CW104" s="241"/>
      <c r="DA104" s="241"/>
      <c r="DB104" s="241"/>
      <c r="DF104" s="241"/>
      <c r="DG104" s="241"/>
      <c r="DK104" s="241"/>
      <c r="DL104" s="241"/>
      <c r="DN104" s="241"/>
      <c r="DO104" s="241"/>
      <c r="DP104" s="241"/>
    </row>
    <row r="105" spans="24:120" ht="12.75" hidden="1" customHeight="1" x14ac:dyDescent="0.2"/>
  </sheetData>
  <sheetProtection algorithmName="SHA-512" hashValue="r57ykMypTZl+hN3Haj0qV9k/zEX8wK18NdOY1q5bHL+F4Reynlt687zlXlBa/+BWdcp4yE9+YidnR0FNf36WiQ==" saltValue="TB0H+8SmugtHqCBdRIJ/6w==" spinCount="100000" sheet="1" objects="1" scenarios="1"/>
  <dataConsolidate/>
  <phoneticPr fontId="2"/>
  <printOptions horizontalCentered="1" verticalCentered="1"/>
  <pageMargins left="0" right="0" top="0" bottom="0" header="0" footer="0"/>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2"/>
  <cols>
    <col min="1" max="116" width="2.6640625" style="242" customWidth="1"/>
    <col min="117" max="16384" width="9" style="241" hidden="1"/>
  </cols>
  <sheetData>
    <row r="1" spans="2:116" ht="13.2"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ht="13.2" x14ac:dyDescent="0.2"/>
    <row r="3" spans="2:116" ht="13.2" x14ac:dyDescent="0.2"/>
    <row r="4" spans="2:116" ht="13.2" x14ac:dyDescent="0.2">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ht="13.2" x14ac:dyDescent="0.2">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ht="13.2" x14ac:dyDescent="0.2"/>
    <row r="20" spans="9:116" ht="13.2" x14ac:dyDescent="0.2"/>
    <row r="21" spans="9:116" ht="13.2" x14ac:dyDescent="0.2">
      <c r="DL21" s="241"/>
    </row>
    <row r="22" spans="9:116" ht="13.2" x14ac:dyDescent="0.2">
      <c r="DI22" s="241"/>
      <c r="DJ22" s="241"/>
      <c r="DK22" s="241"/>
      <c r="DL22" s="241"/>
    </row>
    <row r="23" spans="9:116" ht="13.2" x14ac:dyDescent="0.2">
      <c r="CY23" s="241"/>
      <c r="CZ23" s="241"/>
      <c r="DA23" s="241"/>
      <c r="DB23" s="241"/>
      <c r="DC23" s="241"/>
      <c r="DD23" s="241"/>
      <c r="DE23" s="241"/>
      <c r="DF23" s="241"/>
      <c r="DG23" s="241"/>
      <c r="DH23" s="241"/>
      <c r="DI23" s="241"/>
      <c r="DJ23" s="241"/>
      <c r="DK23" s="241"/>
      <c r="DL23" s="241"/>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41"/>
      <c r="DA35" s="241"/>
      <c r="DB35" s="241"/>
      <c r="DC35" s="241"/>
      <c r="DD35" s="241"/>
      <c r="DE35" s="241"/>
      <c r="DF35" s="241"/>
      <c r="DG35" s="241"/>
      <c r="DH35" s="241"/>
      <c r="DI35" s="241"/>
      <c r="DJ35" s="241"/>
      <c r="DK35" s="241"/>
      <c r="DL35" s="241"/>
    </row>
    <row r="36" spans="15:116" ht="13.2" x14ac:dyDescent="0.2"/>
    <row r="37" spans="15:116" ht="13.2" x14ac:dyDescent="0.2">
      <c r="DL37" s="241"/>
    </row>
    <row r="38" spans="15:116" ht="13.2" x14ac:dyDescent="0.2">
      <c r="DI38" s="241"/>
      <c r="DJ38" s="241"/>
      <c r="DK38" s="241"/>
      <c r="DL38" s="241"/>
    </row>
    <row r="39" spans="15:116" ht="13.2" x14ac:dyDescent="0.2"/>
    <row r="40" spans="15:116" ht="13.2" x14ac:dyDescent="0.2"/>
    <row r="41" spans="15:116" ht="13.2" x14ac:dyDescent="0.2"/>
    <row r="42" spans="15:116" ht="13.2" x14ac:dyDescent="0.2"/>
    <row r="43" spans="15:116" ht="13.2" x14ac:dyDescent="0.2">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ht="13.2" x14ac:dyDescent="0.2">
      <c r="DL44" s="241"/>
    </row>
    <row r="45" spans="15:116" ht="13.2" x14ac:dyDescent="0.2"/>
    <row r="46" spans="15:116" ht="13.2" x14ac:dyDescent="0.2">
      <c r="DA46" s="241"/>
      <c r="DB46" s="241"/>
      <c r="DC46" s="241"/>
      <c r="DD46" s="241"/>
      <c r="DE46" s="241"/>
      <c r="DF46" s="241"/>
      <c r="DG46" s="241"/>
      <c r="DH46" s="241"/>
      <c r="DI46" s="241"/>
      <c r="DJ46" s="241"/>
      <c r="DK46" s="241"/>
      <c r="DL46" s="241"/>
    </row>
    <row r="47" spans="15:116" ht="13.2" x14ac:dyDescent="0.2"/>
    <row r="48" spans="15:116" ht="13.2" x14ac:dyDescent="0.2"/>
    <row r="49" spans="104:116" ht="13.2" x14ac:dyDescent="0.2"/>
    <row r="50" spans="104:116" ht="13.2" x14ac:dyDescent="0.2">
      <c r="CZ50" s="241"/>
      <c r="DA50" s="241"/>
      <c r="DB50" s="241"/>
      <c r="DC50" s="241"/>
      <c r="DD50" s="241"/>
      <c r="DE50" s="241"/>
      <c r="DF50" s="241"/>
      <c r="DG50" s="241"/>
      <c r="DH50" s="241"/>
      <c r="DI50" s="241"/>
      <c r="DJ50" s="241"/>
      <c r="DK50" s="241"/>
      <c r="DL50" s="241"/>
    </row>
    <row r="51" spans="104:116" ht="13.2" x14ac:dyDescent="0.2"/>
    <row r="52" spans="104:116" ht="13.2" x14ac:dyDescent="0.2"/>
    <row r="53" spans="104:116" ht="13.2" x14ac:dyDescent="0.2">
      <c r="DL53" s="241"/>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41"/>
      <c r="DD67" s="241"/>
      <c r="DE67" s="241"/>
      <c r="DF67" s="241"/>
      <c r="DG67" s="241"/>
      <c r="DH67" s="241"/>
      <c r="DI67" s="241"/>
      <c r="DJ67" s="241"/>
      <c r="DK67" s="241"/>
      <c r="DL67" s="241"/>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ZepbN6XaV4ATNS/i2yy+S/G0S1TJsvGjgAqTa+Bfn2CEarsRUzZQWYWNF4wtpMl02CR5D63+rCTS70MZFvgqsQ==" saltValue="QIKtcUxYHSzz+87MglV2LQ==" spinCount="100000" sheet="1" objects="1" scenarios="1"/>
  <dataConsolidate/>
  <phoneticPr fontId="2"/>
  <printOptions horizontalCentered="1" verticalCentered="1"/>
  <pageMargins left="0" right="0" top="0" bottom="0" header="0" footer="0"/>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2"/>
  <cols>
    <col min="1" max="36" width="2.44140625" style="243" customWidth="1"/>
    <col min="37" max="44" width="17" style="243" customWidth="1"/>
    <col min="45" max="45" width="6.109375" style="249" customWidth="1"/>
    <col min="46" max="46" width="3" style="247" customWidth="1"/>
    <col min="47" max="47" width="19.109375" style="243" hidden="1" customWidth="1"/>
    <col min="48" max="52" width="12.6640625" style="243" hidden="1" customWidth="1"/>
    <col min="53" max="16384" width="8.6640625" style="243" hidden="1"/>
  </cols>
  <sheetData>
    <row r="1" spans="1:46" ht="13.2" x14ac:dyDescent="0.2">
      <c r="AS1" s="243"/>
      <c r="AT1" s="243"/>
    </row>
    <row r="2" spans="1:46" ht="13.2" x14ac:dyDescent="0.2">
      <c r="AS2" s="243"/>
      <c r="AT2" s="243"/>
    </row>
    <row r="3" spans="1:46" ht="13.2" x14ac:dyDescent="0.2">
      <c r="AS3" s="243"/>
      <c r="AT3" s="243"/>
    </row>
    <row r="4" spans="1:46" ht="13.2" x14ac:dyDescent="0.2">
      <c r="AS4" s="243"/>
      <c r="AT4" s="243"/>
    </row>
    <row r="5" spans="1:46" ht="16.2" x14ac:dyDescent="0.2">
      <c r="A5" s="244" t="s">
        <v>477</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ht="13.2" x14ac:dyDescent="0.2">
      <c r="A6" s="247"/>
      <c r="AK6" s="248" t="s">
        <v>478</v>
      </c>
      <c r="AL6" s="248"/>
      <c r="AM6" s="248"/>
      <c r="AN6" s="248"/>
    </row>
    <row r="7" spans="1:46" ht="13.5" customHeight="1" x14ac:dyDescent="0.2">
      <c r="A7" s="247"/>
      <c r="AK7" s="250"/>
      <c r="AL7" s="251"/>
      <c r="AM7" s="251"/>
      <c r="AN7" s="252"/>
      <c r="AO7" s="1127" t="s">
        <v>479</v>
      </c>
      <c r="AP7" s="253"/>
      <c r="AQ7" s="254" t="s">
        <v>480</v>
      </c>
      <c r="AR7" s="255"/>
    </row>
    <row r="8" spans="1:46" ht="13.2" x14ac:dyDescent="0.2">
      <c r="A8" s="247"/>
      <c r="AK8" s="256"/>
      <c r="AL8" s="257"/>
      <c r="AM8" s="257"/>
      <c r="AN8" s="258"/>
      <c r="AO8" s="1128"/>
      <c r="AP8" s="259" t="s">
        <v>481</v>
      </c>
      <c r="AQ8" s="260" t="s">
        <v>482</v>
      </c>
      <c r="AR8" s="261" t="s">
        <v>483</v>
      </c>
    </row>
    <row r="9" spans="1:46" ht="13.2" x14ac:dyDescent="0.2">
      <c r="A9" s="247"/>
      <c r="AK9" s="1129" t="s">
        <v>484</v>
      </c>
      <c r="AL9" s="1130"/>
      <c r="AM9" s="1130"/>
      <c r="AN9" s="1131"/>
      <c r="AO9" s="262">
        <v>11486431</v>
      </c>
      <c r="AP9" s="262">
        <v>51192</v>
      </c>
      <c r="AQ9" s="263">
        <v>69190</v>
      </c>
      <c r="AR9" s="264">
        <v>-26</v>
      </c>
    </row>
    <row r="10" spans="1:46" ht="13.5" customHeight="1" x14ac:dyDescent="0.2">
      <c r="A10" s="247"/>
      <c r="AK10" s="1129" t="s">
        <v>485</v>
      </c>
      <c r="AL10" s="1130"/>
      <c r="AM10" s="1130"/>
      <c r="AN10" s="1131"/>
      <c r="AO10" s="265">
        <v>2341653</v>
      </c>
      <c r="AP10" s="265">
        <v>10436</v>
      </c>
      <c r="AQ10" s="266">
        <v>1817</v>
      </c>
      <c r="AR10" s="267">
        <v>474.4</v>
      </c>
    </row>
    <row r="11" spans="1:46" ht="13.5" customHeight="1" x14ac:dyDescent="0.2">
      <c r="A11" s="247"/>
      <c r="AK11" s="1129" t="s">
        <v>486</v>
      </c>
      <c r="AL11" s="1130"/>
      <c r="AM11" s="1130"/>
      <c r="AN11" s="1131"/>
      <c r="AO11" s="265">
        <v>29470</v>
      </c>
      <c r="AP11" s="265">
        <v>131</v>
      </c>
      <c r="AQ11" s="266">
        <v>711</v>
      </c>
      <c r="AR11" s="267">
        <v>-81.599999999999994</v>
      </c>
    </row>
    <row r="12" spans="1:46" ht="13.5" customHeight="1" x14ac:dyDescent="0.2">
      <c r="A12" s="247"/>
      <c r="AK12" s="1129" t="s">
        <v>487</v>
      </c>
      <c r="AL12" s="1130"/>
      <c r="AM12" s="1130"/>
      <c r="AN12" s="1131"/>
      <c r="AO12" s="265" t="s">
        <v>488</v>
      </c>
      <c r="AP12" s="265" t="s">
        <v>488</v>
      </c>
      <c r="AQ12" s="266">
        <v>19</v>
      </c>
      <c r="AR12" s="267" t="s">
        <v>488</v>
      </c>
    </row>
    <row r="13" spans="1:46" ht="13.5" customHeight="1" x14ac:dyDescent="0.2">
      <c r="A13" s="247"/>
      <c r="AK13" s="1129" t="s">
        <v>489</v>
      </c>
      <c r="AL13" s="1130"/>
      <c r="AM13" s="1130"/>
      <c r="AN13" s="1131"/>
      <c r="AO13" s="265">
        <v>606008</v>
      </c>
      <c r="AP13" s="265">
        <v>2701</v>
      </c>
      <c r="AQ13" s="266">
        <v>2094</v>
      </c>
      <c r="AR13" s="267">
        <v>29</v>
      </c>
    </row>
    <row r="14" spans="1:46" ht="13.5" customHeight="1" x14ac:dyDescent="0.2">
      <c r="A14" s="247"/>
      <c r="AK14" s="1129" t="s">
        <v>490</v>
      </c>
      <c r="AL14" s="1130"/>
      <c r="AM14" s="1130"/>
      <c r="AN14" s="1131"/>
      <c r="AO14" s="265">
        <v>489703</v>
      </c>
      <c r="AP14" s="265">
        <v>2182</v>
      </c>
      <c r="AQ14" s="266">
        <v>1351</v>
      </c>
      <c r="AR14" s="267">
        <v>61.5</v>
      </c>
    </row>
    <row r="15" spans="1:46" ht="13.5" customHeight="1" x14ac:dyDescent="0.2">
      <c r="A15" s="247"/>
      <c r="AK15" s="1132" t="s">
        <v>491</v>
      </c>
      <c r="AL15" s="1133"/>
      <c r="AM15" s="1133"/>
      <c r="AN15" s="1134"/>
      <c r="AO15" s="265">
        <v>-629213</v>
      </c>
      <c r="AP15" s="265">
        <v>-2804</v>
      </c>
      <c r="AQ15" s="266">
        <v>-3935</v>
      </c>
      <c r="AR15" s="267">
        <v>-28.7</v>
      </c>
    </row>
    <row r="16" spans="1:46" ht="13.2" x14ac:dyDescent="0.2">
      <c r="A16" s="247"/>
      <c r="AK16" s="1132" t="s">
        <v>177</v>
      </c>
      <c r="AL16" s="1133"/>
      <c r="AM16" s="1133"/>
      <c r="AN16" s="1134"/>
      <c r="AO16" s="265">
        <v>14324052</v>
      </c>
      <c r="AP16" s="265">
        <v>63839</v>
      </c>
      <c r="AQ16" s="266">
        <v>71247</v>
      </c>
      <c r="AR16" s="267">
        <v>-10.4</v>
      </c>
    </row>
    <row r="17" spans="1:46" ht="13.2" x14ac:dyDescent="0.2">
      <c r="A17" s="247"/>
    </row>
    <row r="18" spans="1:46" ht="13.2" x14ac:dyDescent="0.2">
      <c r="A18" s="247"/>
      <c r="AQ18" s="268"/>
      <c r="AR18" s="268"/>
    </row>
    <row r="19" spans="1:46" ht="13.2" x14ac:dyDescent="0.2">
      <c r="A19" s="247"/>
      <c r="AK19" s="243" t="s">
        <v>492</v>
      </c>
    </row>
    <row r="20" spans="1:46" ht="13.2" x14ac:dyDescent="0.2">
      <c r="A20" s="247"/>
      <c r="AK20" s="269"/>
      <c r="AL20" s="270"/>
      <c r="AM20" s="270"/>
      <c r="AN20" s="271"/>
      <c r="AO20" s="272" t="s">
        <v>493</v>
      </c>
      <c r="AP20" s="273" t="s">
        <v>494</v>
      </c>
      <c r="AQ20" s="274" t="s">
        <v>495</v>
      </c>
      <c r="AR20" s="275"/>
    </row>
    <row r="21" spans="1:46" s="248" customFormat="1" ht="13.2" x14ac:dyDescent="0.2">
      <c r="A21" s="276"/>
      <c r="AK21" s="1135" t="s">
        <v>496</v>
      </c>
      <c r="AL21" s="1136"/>
      <c r="AM21" s="1136"/>
      <c r="AN21" s="1137"/>
      <c r="AO21" s="277">
        <v>4.88</v>
      </c>
      <c r="AP21" s="278">
        <v>6.59</v>
      </c>
      <c r="AQ21" s="279">
        <v>-1.71</v>
      </c>
      <c r="AS21" s="280"/>
      <c r="AT21" s="276"/>
    </row>
    <row r="22" spans="1:46" s="248" customFormat="1" ht="13.2" x14ac:dyDescent="0.2">
      <c r="A22" s="276"/>
      <c r="AK22" s="1135" t="s">
        <v>497</v>
      </c>
      <c r="AL22" s="1136"/>
      <c r="AM22" s="1136"/>
      <c r="AN22" s="1137"/>
      <c r="AO22" s="281">
        <v>93.3</v>
      </c>
      <c r="AP22" s="282">
        <v>99.2</v>
      </c>
      <c r="AQ22" s="283">
        <v>-5.9</v>
      </c>
      <c r="AR22" s="268"/>
      <c r="AS22" s="280"/>
      <c r="AT22" s="276"/>
    </row>
    <row r="23" spans="1:46" s="248" customFormat="1" ht="13.2" x14ac:dyDescent="0.2">
      <c r="A23" s="276"/>
      <c r="AP23" s="268"/>
      <c r="AQ23" s="268"/>
      <c r="AR23" s="268"/>
      <c r="AS23" s="280"/>
      <c r="AT23" s="276"/>
    </row>
    <row r="24" spans="1:46" s="248" customFormat="1" ht="13.2" x14ac:dyDescent="0.2">
      <c r="A24" s="276"/>
      <c r="AP24" s="268"/>
      <c r="AQ24" s="268"/>
      <c r="AR24" s="268"/>
      <c r="AS24" s="280"/>
      <c r="AT24" s="276"/>
    </row>
    <row r="25" spans="1:46" s="248" customFormat="1" ht="13.2" x14ac:dyDescent="0.2">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ht="13.2" x14ac:dyDescent="0.2">
      <c r="A26" s="1126" t="s">
        <v>498</v>
      </c>
      <c r="B26" s="1126"/>
      <c r="C26" s="1126"/>
      <c r="D26" s="1126"/>
      <c r="E26" s="1126"/>
      <c r="F26" s="1126"/>
      <c r="G26" s="1126"/>
      <c r="H26" s="1126"/>
      <c r="I26" s="1126"/>
      <c r="J26" s="1126"/>
      <c r="K26" s="1126"/>
      <c r="L26" s="1126"/>
      <c r="M26" s="1126"/>
      <c r="N26" s="1126"/>
      <c r="O26" s="1126"/>
      <c r="P26" s="1126"/>
      <c r="Q26" s="1126"/>
      <c r="R26" s="1126"/>
      <c r="S26" s="1126"/>
      <c r="T26" s="1126"/>
      <c r="U26" s="1126"/>
      <c r="V26" s="1126"/>
      <c r="W26" s="1126"/>
      <c r="X26" s="1126"/>
      <c r="Y26" s="1126"/>
      <c r="Z26" s="1126"/>
      <c r="AA26" s="1126"/>
      <c r="AB26" s="1126"/>
      <c r="AC26" s="1126"/>
      <c r="AD26" s="1126"/>
      <c r="AE26" s="1126"/>
      <c r="AF26" s="1126"/>
      <c r="AG26" s="1126"/>
      <c r="AH26" s="1126"/>
      <c r="AI26" s="1126"/>
      <c r="AJ26" s="1126"/>
      <c r="AK26" s="1126"/>
      <c r="AL26" s="1126"/>
      <c r="AM26" s="1126"/>
      <c r="AN26" s="1126"/>
      <c r="AO26" s="1126"/>
      <c r="AP26" s="1126"/>
      <c r="AQ26" s="1126"/>
      <c r="AR26" s="1126"/>
      <c r="AS26" s="1126"/>
    </row>
    <row r="27" spans="1:46" ht="13.2" x14ac:dyDescent="0.2">
      <c r="A27" s="288"/>
      <c r="AS27" s="243"/>
      <c r="AT27" s="243"/>
    </row>
    <row r="28" spans="1:46" ht="16.2" x14ac:dyDescent="0.2">
      <c r="A28" s="244" t="s">
        <v>499</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ht="13.2" x14ac:dyDescent="0.2">
      <c r="A29" s="247"/>
      <c r="AK29" s="248" t="s">
        <v>500</v>
      </c>
      <c r="AL29" s="248"/>
      <c r="AM29" s="248"/>
      <c r="AN29" s="248"/>
      <c r="AS29" s="290"/>
    </row>
    <row r="30" spans="1:46" ht="13.5" customHeight="1" x14ac:dyDescent="0.2">
      <c r="A30" s="247"/>
      <c r="AK30" s="250"/>
      <c r="AL30" s="251"/>
      <c r="AM30" s="251"/>
      <c r="AN30" s="252"/>
      <c r="AO30" s="1127" t="s">
        <v>479</v>
      </c>
      <c r="AP30" s="253"/>
      <c r="AQ30" s="254" t="s">
        <v>480</v>
      </c>
      <c r="AR30" s="255"/>
    </row>
    <row r="31" spans="1:46" ht="13.2" x14ac:dyDescent="0.2">
      <c r="A31" s="247"/>
      <c r="AK31" s="256"/>
      <c r="AL31" s="257"/>
      <c r="AM31" s="257"/>
      <c r="AN31" s="258"/>
      <c r="AO31" s="1128"/>
      <c r="AP31" s="259" t="s">
        <v>481</v>
      </c>
      <c r="AQ31" s="260" t="s">
        <v>482</v>
      </c>
      <c r="AR31" s="261" t="s">
        <v>483</v>
      </c>
    </row>
    <row r="32" spans="1:46" ht="27" customHeight="1" x14ac:dyDescent="0.2">
      <c r="A32" s="247"/>
      <c r="AK32" s="1143" t="s">
        <v>501</v>
      </c>
      <c r="AL32" s="1144"/>
      <c r="AM32" s="1144"/>
      <c r="AN32" s="1145"/>
      <c r="AO32" s="291">
        <v>5433354</v>
      </c>
      <c r="AP32" s="291">
        <v>24215</v>
      </c>
      <c r="AQ32" s="292">
        <v>37151</v>
      </c>
      <c r="AR32" s="293">
        <v>-34.799999999999997</v>
      </c>
    </row>
    <row r="33" spans="1:46" ht="13.5" customHeight="1" x14ac:dyDescent="0.2">
      <c r="A33" s="247"/>
      <c r="AK33" s="1143" t="s">
        <v>502</v>
      </c>
      <c r="AL33" s="1144"/>
      <c r="AM33" s="1144"/>
      <c r="AN33" s="1145"/>
      <c r="AO33" s="291" t="s">
        <v>488</v>
      </c>
      <c r="AP33" s="291" t="s">
        <v>488</v>
      </c>
      <c r="AQ33" s="292">
        <v>1</v>
      </c>
      <c r="AR33" s="293" t="s">
        <v>488</v>
      </c>
    </row>
    <row r="34" spans="1:46" ht="27" customHeight="1" x14ac:dyDescent="0.2">
      <c r="A34" s="247"/>
      <c r="AK34" s="1143" t="s">
        <v>503</v>
      </c>
      <c r="AL34" s="1144"/>
      <c r="AM34" s="1144"/>
      <c r="AN34" s="1145"/>
      <c r="AO34" s="291" t="s">
        <v>488</v>
      </c>
      <c r="AP34" s="291" t="s">
        <v>488</v>
      </c>
      <c r="AQ34" s="292">
        <v>48</v>
      </c>
      <c r="AR34" s="293" t="s">
        <v>488</v>
      </c>
    </row>
    <row r="35" spans="1:46" ht="27" customHeight="1" x14ac:dyDescent="0.2">
      <c r="A35" s="247"/>
      <c r="AK35" s="1143" t="s">
        <v>504</v>
      </c>
      <c r="AL35" s="1144"/>
      <c r="AM35" s="1144"/>
      <c r="AN35" s="1145"/>
      <c r="AO35" s="291">
        <v>1071090</v>
      </c>
      <c r="AP35" s="291">
        <v>4774</v>
      </c>
      <c r="AQ35" s="292">
        <v>8181</v>
      </c>
      <c r="AR35" s="293">
        <v>-41.6</v>
      </c>
    </row>
    <row r="36" spans="1:46" ht="27" customHeight="1" x14ac:dyDescent="0.2">
      <c r="A36" s="247"/>
      <c r="AK36" s="1143" t="s">
        <v>505</v>
      </c>
      <c r="AL36" s="1144"/>
      <c r="AM36" s="1144"/>
      <c r="AN36" s="1145"/>
      <c r="AO36" s="291">
        <v>168401</v>
      </c>
      <c r="AP36" s="291">
        <v>751</v>
      </c>
      <c r="AQ36" s="292">
        <v>473</v>
      </c>
      <c r="AR36" s="293">
        <v>58.8</v>
      </c>
    </row>
    <row r="37" spans="1:46" ht="13.5" customHeight="1" x14ac:dyDescent="0.2">
      <c r="A37" s="247"/>
      <c r="AK37" s="1143" t="s">
        <v>506</v>
      </c>
      <c r="AL37" s="1144"/>
      <c r="AM37" s="1144"/>
      <c r="AN37" s="1145"/>
      <c r="AO37" s="291" t="s">
        <v>488</v>
      </c>
      <c r="AP37" s="291" t="s">
        <v>488</v>
      </c>
      <c r="AQ37" s="292">
        <v>499</v>
      </c>
      <c r="AR37" s="293" t="s">
        <v>488</v>
      </c>
    </row>
    <row r="38" spans="1:46" ht="27" customHeight="1" x14ac:dyDescent="0.2">
      <c r="A38" s="247"/>
      <c r="AK38" s="1146" t="s">
        <v>507</v>
      </c>
      <c r="AL38" s="1147"/>
      <c r="AM38" s="1147"/>
      <c r="AN38" s="1148"/>
      <c r="AO38" s="294">
        <v>2918</v>
      </c>
      <c r="AP38" s="294">
        <v>13</v>
      </c>
      <c r="AQ38" s="295">
        <v>1</v>
      </c>
      <c r="AR38" s="283">
        <v>1200</v>
      </c>
      <c r="AS38" s="290"/>
    </row>
    <row r="39" spans="1:46" ht="13.2" x14ac:dyDescent="0.2">
      <c r="A39" s="247"/>
      <c r="AK39" s="1146" t="s">
        <v>508</v>
      </c>
      <c r="AL39" s="1147"/>
      <c r="AM39" s="1147"/>
      <c r="AN39" s="1148"/>
      <c r="AO39" s="291">
        <v>-2010062</v>
      </c>
      <c r="AP39" s="291">
        <v>-8958</v>
      </c>
      <c r="AQ39" s="292">
        <v>-8269</v>
      </c>
      <c r="AR39" s="293">
        <v>8.3000000000000007</v>
      </c>
      <c r="AS39" s="290"/>
    </row>
    <row r="40" spans="1:46" ht="27" customHeight="1" x14ac:dyDescent="0.2">
      <c r="A40" s="247"/>
      <c r="AK40" s="1143" t="s">
        <v>509</v>
      </c>
      <c r="AL40" s="1144"/>
      <c r="AM40" s="1144"/>
      <c r="AN40" s="1145"/>
      <c r="AO40" s="291">
        <v>-5348603</v>
      </c>
      <c r="AP40" s="291">
        <v>-23837</v>
      </c>
      <c r="AQ40" s="292">
        <v>-27482</v>
      </c>
      <c r="AR40" s="293">
        <v>-13.3</v>
      </c>
      <c r="AS40" s="290"/>
    </row>
    <row r="41" spans="1:46" ht="13.2" x14ac:dyDescent="0.2">
      <c r="A41" s="247"/>
      <c r="AK41" s="1149" t="s">
        <v>287</v>
      </c>
      <c r="AL41" s="1150"/>
      <c r="AM41" s="1150"/>
      <c r="AN41" s="1151"/>
      <c r="AO41" s="291">
        <v>-682902</v>
      </c>
      <c r="AP41" s="291">
        <v>-3044</v>
      </c>
      <c r="AQ41" s="292">
        <v>10602</v>
      </c>
      <c r="AR41" s="293">
        <v>-128.69999999999999</v>
      </c>
      <c r="AS41" s="290"/>
    </row>
    <row r="42" spans="1:46" ht="13.2" x14ac:dyDescent="0.2">
      <c r="A42" s="247"/>
      <c r="AK42" s="296"/>
      <c r="AQ42" s="268"/>
      <c r="AR42" s="268"/>
      <c r="AS42" s="290"/>
    </row>
    <row r="43" spans="1:46" ht="13.2" x14ac:dyDescent="0.2">
      <c r="A43" s="247"/>
      <c r="AP43" s="297"/>
      <c r="AQ43" s="268"/>
      <c r="AS43" s="290"/>
    </row>
    <row r="44" spans="1:46" ht="13.2" x14ac:dyDescent="0.2">
      <c r="A44" s="247"/>
      <c r="AQ44" s="268"/>
    </row>
    <row r="45" spans="1:46" ht="13.2" x14ac:dyDescent="0.2">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ht="13.2" x14ac:dyDescent="0.2">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2">
      <c r="A47" s="300" t="s">
        <v>510</v>
      </c>
    </row>
    <row r="48" spans="1:46" ht="13.2" x14ac:dyDescent="0.2">
      <c r="A48" s="247"/>
      <c r="AK48" s="301" t="s">
        <v>511</v>
      </c>
      <c r="AL48" s="301"/>
      <c r="AM48" s="301"/>
      <c r="AN48" s="301"/>
      <c r="AO48" s="301"/>
      <c r="AP48" s="301"/>
      <c r="AQ48" s="302"/>
      <c r="AR48" s="301"/>
    </row>
    <row r="49" spans="1:44" ht="13.5" customHeight="1" x14ac:dyDescent="0.2">
      <c r="A49" s="247"/>
      <c r="AK49" s="303"/>
      <c r="AL49" s="304"/>
      <c r="AM49" s="1138" t="s">
        <v>479</v>
      </c>
      <c r="AN49" s="1140" t="s">
        <v>512</v>
      </c>
      <c r="AO49" s="1141"/>
      <c r="AP49" s="1141"/>
      <c r="AQ49" s="1141"/>
      <c r="AR49" s="1142"/>
    </row>
    <row r="50" spans="1:44" ht="13.2" x14ac:dyDescent="0.2">
      <c r="A50" s="247"/>
      <c r="AK50" s="305"/>
      <c r="AL50" s="306"/>
      <c r="AM50" s="1139"/>
      <c r="AN50" s="307" t="s">
        <v>513</v>
      </c>
      <c r="AO50" s="308" t="s">
        <v>514</v>
      </c>
      <c r="AP50" s="309" t="s">
        <v>515</v>
      </c>
      <c r="AQ50" s="310" t="s">
        <v>516</v>
      </c>
      <c r="AR50" s="311" t="s">
        <v>517</v>
      </c>
    </row>
    <row r="51" spans="1:44" ht="13.2" x14ac:dyDescent="0.2">
      <c r="A51" s="247"/>
      <c r="AK51" s="303" t="s">
        <v>518</v>
      </c>
      <c r="AL51" s="304"/>
      <c r="AM51" s="312">
        <v>9691330</v>
      </c>
      <c r="AN51" s="313">
        <v>42052</v>
      </c>
      <c r="AO51" s="314">
        <v>12.1</v>
      </c>
      <c r="AP51" s="315">
        <v>52191</v>
      </c>
      <c r="AQ51" s="316">
        <v>0.7</v>
      </c>
      <c r="AR51" s="317">
        <v>11.4</v>
      </c>
    </row>
    <row r="52" spans="1:44" ht="13.2" x14ac:dyDescent="0.2">
      <c r="A52" s="247"/>
      <c r="AK52" s="318"/>
      <c r="AL52" s="319" t="s">
        <v>519</v>
      </c>
      <c r="AM52" s="320">
        <v>3704799</v>
      </c>
      <c r="AN52" s="321">
        <v>16075</v>
      </c>
      <c r="AO52" s="322">
        <v>79.099999999999994</v>
      </c>
      <c r="AP52" s="323">
        <v>26807</v>
      </c>
      <c r="AQ52" s="324">
        <v>1.8</v>
      </c>
      <c r="AR52" s="325">
        <v>77.3</v>
      </c>
    </row>
    <row r="53" spans="1:44" ht="13.2" x14ac:dyDescent="0.2">
      <c r="A53" s="247"/>
      <c r="AK53" s="303" t="s">
        <v>520</v>
      </c>
      <c r="AL53" s="304"/>
      <c r="AM53" s="312">
        <v>9281979</v>
      </c>
      <c r="AN53" s="313">
        <v>40501</v>
      </c>
      <c r="AO53" s="314">
        <v>-3.7</v>
      </c>
      <c r="AP53" s="315">
        <v>48105</v>
      </c>
      <c r="AQ53" s="316">
        <v>-7.8</v>
      </c>
      <c r="AR53" s="317">
        <v>4.0999999999999996</v>
      </c>
    </row>
    <row r="54" spans="1:44" ht="13.2" x14ac:dyDescent="0.2">
      <c r="A54" s="247"/>
      <c r="AK54" s="318"/>
      <c r="AL54" s="319" t="s">
        <v>519</v>
      </c>
      <c r="AM54" s="320">
        <v>3844476</v>
      </c>
      <c r="AN54" s="321">
        <v>16775</v>
      </c>
      <c r="AO54" s="322">
        <v>4.4000000000000004</v>
      </c>
      <c r="AP54" s="323">
        <v>24072</v>
      </c>
      <c r="AQ54" s="324">
        <v>-10.199999999999999</v>
      </c>
      <c r="AR54" s="325">
        <v>14.6</v>
      </c>
    </row>
    <row r="55" spans="1:44" ht="13.2" x14ac:dyDescent="0.2">
      <c r="A55" s="247"/>
      <c r="AK55" s="303" t="s">
        <v>521</v>
      </c>
      <c r="AL55" s="304"/>
      <c r="AM55" s="312">
        <v>11016933</v>
      </c>
      <c r="AN55" s="313">
        <v>48417</v>
      </c>
      <c r="AO55" s="314">
        <v>19.5</v>
      </c>
      <c r="AP55" s="315">
        <v>47446</v>
      </c>
      <c r="AQ55" s="316">
        <v>-1.4</v>
      </c>
      <c r="AR55" s="317">
        <v>20.9</v>
      </c>
    </row>
    <row r="56" spans="1:44" ht="13.2" x14ac:dyDescent="0.2">
      <c r="A56" s="247"/>
      <c r="AK56" s="318"/>
      <c r="AL56" s="319" t="s">
        <v>519</v>
      </c>
      <c r="AM56" s="320">
        <v>2582384</v>
      </c>
      <c r="AN56" s="321">
        <v>11349</v>
      </c>
      <c r="AO56" s="322">
        <v>-32.299999999999997</v>
      </c>
      <c r="AP56" s="323">
        <v>24371</v>
      </c>
      <c r="AQ56" s="324">
        <v>1.2</v>
      </c>
      <c r="AR56" s="325">
        <v>-33.5</v>
      </c>
    </row>
    <row r="57" spans="1:44" ht="13.2" x14ac:dyDescent="0.2">
      <c r="A57" s="247"/>
      <c r="AK57" s="303" t="s">
        <v>522</v>
      </c>
      <c r="AL57" s="304"/>
      <c r="AM57" s="312">
        <v>12919123</v>
      </c>
      <c r="AN57" s="313">
        <v>57231</v>
      </c>
      <c r="AO57" s="314">
        <v>18.2</v>
      </c>
      <c r="AP57" s="315">
        <v>48387</v>
      </c>
      <c r="AQ57" s="316">
        <v>2</v>
      </c>
      <c r="AR57" s="317">
        <v>16.2</v>
      </c>
    </row>
    <row r="58" spans="1:44" ht="13.2" x14ac:dyDescent="0.2">
      <c r="A58" s="247"/>
      <c r="AK58" s="318"/>
      <c r="AL58" s="319" t="s">
        <v>519</v>
      </c>
      <c r="AM58" s="320">
        <v>8676971</v>
      </c>
      <c r="AN58" s="321">
        <v>38439</v>
      </c>
      <c r="AO58" s="322">
        <v>238.7</v>
      </c>
      <c r="AP58" s="323">
        <v>25592</v>
      </c>
      <c r="AQ58" s="324">
        <v>5</v>
      </c>
      <c r="AR58" s="325">
        <v>233.7</v>
      </c>
    </row>
    <row r="59" spans="1:44" ht="13.2" x14ac:dyDescent="0.2">
      <c r="A59" s="247"/>
      <c r="AK59" s="303" t="s">
        <v>523</v>
      </c>
      <c r="AL59" s="304"/>
      <c r="AM59" s="312">
        <v>11758103</v>
      </c>
      <c r="AN59" s="313">
        <v>52403</v>
      </c>
      <c r="AO59" s="314">
        <v>-8.4</v>
      </c>
      <c r="AP59" s="315">
        <v>49684</v>
      </c>
      <c r="AQ59" s="316">
        <v>2.7</v>
      </c>
      <c r="AR59" s="317">
        <v>-11.1</v>
      </c>
    </row>
    <row r="60" spans="1:44" ht="13.2" x14ac:dyDescent="0.2">
      <c r="A60" s="247"/>
      <c r="AK60" s="318"/>
      <c r="AL60" s="319" t="s">
        <v>519</v>
      </c>
      <c r="AM60" s="320">
        <v>7424303</v>
      </c>
      <c r="AN60" s="321">
        <v>33088</v>
      </c>
      <c r="AO60" s="322">
        <v>-13.9</v>
      </c>
      <c r="AP60" s="323">
        <v>28303</v>
      </c>
      <c r="AQ60" s="324">
        <v>10.6</v>
      </c>
      <c r="AR60" s="325">
        <v>-24.5</v>
      </c>
    </row>
    <row r="61" spans="1:44" ht="13.2" x14ac:dyDescent="0.2">
      <c r="A61" s="247"/>
      <c r="AK61" s="303" t="s">
        <v>524</v>
      </c>
      <c r="AL61" s="326"/>
      <c r="AM61" s="312">
        <v>10933494</v>
      </c>
      <c r="AN61" s="313">
        <v>48121</v>
      </c>
      <c r="AO61" s="314">
        <v>7.5</v>
      </c>
      <c r="AP61" s="315">
        <v>49163</v>
      </c>
      <c r="AQ61" s="327">
        <v>-0.8</v>
      </c>
      <c r="AR61" s="317">
        <v>8.3000000000000007</v>
      </c>
    </row>
    <row r="62" spans="1:44" ht="13.2" x14ac:dyDescent="0.2">
      <c r="A62" s="247"/>
      <c r="AK62" s="318"/>
      <c r="AL62" s="319" t="s">
        <v>519</v>
      </c>
      <c r="AM62" s="320">
        <v>5246587</v>
      </c>
      <c r="AN62" s="321">
        <v>23145</v>
      </c>
      <c r="AO62" s="322">
        <v>55.2</v>
      </c>
      <c r="AP62" s="323">
        <v>25829</v>
      </c>
      <c r="AQ62" s="324">
        <v>1.7</v>
      </c>
      <c r="AR62" s="325">
        <v>53.5</v>
      </c>
    </row>
    <row r="63" spans="1:44" ht="13.2" x14ac:dyDescent="0.2">
      <c r="A63" s="247"/>
    </row>
    <row r="64" spans="1:44" ht="13.2" x14ac:dyDescent="0.2">
      <c r="A64" s="247"/>
    </row>
    <row r="65" spans="1:46" ht="13.2" x14ac:dyDescent="0.2">
      <c r="A65" s="247"/>
    </row>
    <row r="66" spans="1:46" ht="13.2" x14ac:dyDescent="0.2">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2">
      <c r="AS67" s="243"/>
      <c r="AT67" s="243"/>
    </row>
    <row r="70" spans="1:46" ht="13.2" hidden="1" x14ac:dyDescent="0.2"/>
    <row r="71" spans="1:46" ht="13.2" hidden="1" x14ac:dyDescent="0.2"/>
    <row r="72" spans="1:46" ht="13.2" hidden="1" x14ac:dyDescent="0.2"/>
    <row r="73" spans="1:46" ht="13.2" hidden="1" x14ac:dyDescent="0.2"/>
  </sheetData>
  <sheetProtection algorithmName="SHA-512" hashValue="MFHP6B7T/17j5wueRfsaji46XfqOk8/041w921WaBemEXde9IzeXZYhUnQM2V2IS5po4+tpYomxxLTV39xaljQ==" saltValue="VAmcN5lj9dpGt3eSymRPV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2"/>
  <cols>
    <col min="1" max="125" width="2.44140625" style="242" customWidth="1"/>
    <col min="126" max="16384" width="9" style="241" hidden="1"/>
  </cols>
  <sheetData>
    <row r="1" spans="2:125" ht="13.5" customHeight="1"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ht="13.2" x14ac:dyDescent="0.2">
      <c r="B2" s="241"/>
      <c r="DG2" s="241"/>
    </row>
    <row r="3" spans="2:125" ht="13.2" x14ac:dyDescent="0.2">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ht="13.2" x14ac:dyDescent="0.2"/>
    <row r="5" spans="2:125" ht="13.2" x14ac:dyDescent="0.2"/>
    <row r="6" spans="2:125" ht="13.2" x14ac:dyDescent="0.2"/>
    <row r="7" spans="2:125" ht="13.2" x14ac:dyDescent="0.2"/>
    <row r="8" spans="2:125" ht="13.2" x14ac:dyDescent="0.2"/>
    <row r="9" spans="2:125" ht="13.2" x14ac:dyDescent="0.2">
      <c r="DU9" s="241"/>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41"/>
    </row>
    <row r="18" spans="125:125" ht="13.2" x14ac:dyDescent="0.2"/>
    <row r="19" spans="125:125" ht="13.2" x14ac:dyDescent="0.2"/>
    <row r="20" spans="125:125" ht="13.2" x14ac:dyDescent="0.2">
      <c r="DU20" s="241"/>
    </row>
    <row r="21" spans="125:125" ht="13.2" x14ac:dyDescent="0.2">
      <c r="DU21" s="241"/>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41"/>
    </row>
    <row r="29" spans="125:125" ht="13.2" x14ac:dyDescent="0.2"/>
    <row r="30" spans="125:125" ht="13.2" x14ac:dyDescent="0.2"/>
    <row r="31" spans="125:125" ht="13.2" x14ac:dyDescent="0.2"/>
    <row r="32" spans="125:125" ht="13.2" x14ac:dyDescent="0.2"/>
    <row r="33" spans="2:125" ht="13.2" x14ac:dyDescent="0.2">
      <c r="B33" s="241"/>
      <c r="G33" s="241"/>
      <c r="I33" s="241"/>
    </row>
    <row r="34" spans="2:125" ht="13.2" x14ac:dyDescent="0.2">
      <c r="C34" s="241"/>
      <c r="P34" s="241"/>
      <c r="DE34" s="241"/>
      <c r="DH34" s="241"/>
    </row>
    <row r="35" spans="2:125" ht="13.2" x14ac:dyDescent="0.2">
      <c r="D35" s="241"/>
      <c r="E35" s="241"/>
      <c r="DG35" s="241"/>
      <c r="DJ35" s="241"/>
      <c r="DP35" s="241"/>
      <c r="DQ35" s="241"/>
      <c r="DR35" s="241"/>
      <c r="DS35" s="241"/>
      <c r="DT35" s="241"/>
      <c r="DU35" s="241"/>
    </row>
    <row r="36" spans="2:125" ht="13.2" x14ac:dyDescent="0.2">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ht="13.2" x14ac:dyDescent="0.2">
      <c r="DU37" s="241"/>
    </row>
    <row r="38" spans="2:125" ht="13.2" x14ac:dyDescent="0.2">
      <c r="DT38" s="241"/>
      <c r="DU38" s="241"/>
    </row>
    <row r="39" spans="2:125" ht="13.2" x14ac:dyDescent="0.2"/>
    <row r="40" spans="2:125" ht="13.2" x14ac:dyDescent="0.2">
      <c r="DH40" s="241"/>
    </row>
    <row r="41" spans="2:125" ht="13.2" x14ac:dyDescent="0.2">
      <c r="DE41" s="241"/>
    </row>
    <row r="42" spans="2:125" ht="13.2" x14ac:dyDescent="0.2">
      <c r="DG42" s="241"/>
      <c r="DJ42" s="241"/>
    </row>
    <row r="43" spans="2:125" ht="13.2" x14ac:dyDescent="0.2">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ht="13.2" x14ac:dyDescent="0.2">
      <c r="DU44" s="241"/>
    </row>
    <row r="45" spans="2:125" ht="13.2" x14ac:dyDescent="0.2"/>
    <row r="46" spans="2:125" ht="13.2" x14ac:dyDescent="0.2"/>
    <row r="47" spans="2:125" ht="13.2" x14ac:dyDescent="0.2"/>
    <row r="48" spans="2:125" ht="13.2" x14ac:dyDescent="0.2">
      <c r="DT48" s="241"/>
      <c r="DU48" s="241"/>
    </row>
    <row r="49" spans="120:125" ht="13.2" x14ac:dyDescent="0.2">
      <c r="DU49" s="241"/>
    </row>
    <row r="50" spans="120:125" ht="13.2" x14ac:dyDescent="0.2">
      <c r="DU50" s="241"/>
    </row>
    <row r="51" spans="120:125" ht="13.2" x14ac:dyDescent="0.2">
      <c r="DP51" s="241"/>
      <c r="DQ51" s="241"/>
      <c r="DR51" s="241"/>
      <c r="DS51" s="241"/>
      <c r="DT51" s="241"/>
      <c r="DU51" s="241"/>
    </row>
    <row r="52" spans="120:125" ht="13.2" x14ac:dyDescent="0.2"/>
    <row r="53" spans="120:125" ht="13.2" x14ac:dyDescent="0.2"/>
    <row r="54" spans="120:125" ht="13.2" x14ac:dyDescent="0.2">
      <c r="DU54" s="241"/>
    </row>
    <row r="55" spans="120:125" ht="13.2" x14ac:dyDescent="0.2"/>
    <row r="56" spans="120:125" ht="13.2" x14ac:dyDescent="0.2"/>
    <row r="57" spans="120:125" ht="13.2" x14ac:dyDescent="0.2"/>
    <row r="58" spans="120:125" ht="13.2" x14ac:dyDescent="0.2">
      <c r="DU58" s="241"/>
    </row>
    <row r="59" spans="120:125" ht="13.2" x14ac:dyDescent="0.2"/>
    <row r="60" spans="120:125" ht="13.2" x14ac:dyDescent="0.2"/>
    <row r="61" spans="120:125" ht="13.2" x14ac:dyDescent="0.2"/>
    <row r="62" spans="120:125" ht="13.2" x14ac:dyDescent="0.2"/>
    <row r="63" spans="120:125" ht="13.2" x14ac:dyDescent="0.2">
      <c r="DU63" s="241"/>
    </row>
    <row r="64" spans="120:125" ht="13.2" x14ac:dyDescent="0.2">
      <c r="DT64" s="241"/>
      <c r="DU64" s="241"/>
    </row>
    <row r="65" spans="123:125" ht="13.2" x14ac:dyDescent="0.2"/>
    <row r="66" spans="123:125" ht="13.2" x14ac:dyDescent="0.2"/>
    <row r="67" spans="123:125" ht="13.2" x14ac:dyDescent="0.2"/>
    <row r="68" spans="123:125" ht="13.2" x14ac:dyDescent="0.2"/>
    <row r="69" spans="123:125" ht="13.2" x14ac:dyDescent="0.2">
      <c r="DS69" s="241"/>
      <c r="DT69" s="241"/>
      <c r="DU69" s="241"/>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41"/>
    </row>
    <row r="83" spans="116:125" ht="13.2" x14ac:dyDescent="0.2">
      <c r="DM83" s="241"/>
      <c r="DN83" s="241"/>
      <c r="DO83" s="241"/>
      <c r="DP83" s="241"/>
      <c r="DQ83" s="241"/>
      <c r="DR83" s="241"/>
      <c r="DS83" s="241"/>
      <c r="DT83" s="241"/>
      <c r="DU83" s="241"/>
    </row>
    <row r="84" spans="116:125" ht="13.2" x14ac:dyDescent="0.2"/>
    <row r="85" spans="116:125" ht="13.2" x14ac:dyDescent="0.2"/>
    <row r="86" spans="116:125" ht="13.2" x14ac:dyDescent="0.2"/>
    <row r="87" spans="116:125" ht="13.2" x14ac:dyDescent="0.2"/>
    <row r="88" spans="116:125" ht="13.2" x14ac:dyDescent="0.2">
      <c r="DU88" s="241"/>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41"/>
      <c r="DT94" s="241"/>
      <c r="DU94" s="241"/>
    </row>
    <row r="95" spans="116:125" ht="13.5" customHeight="1" x14ac:dyDescent="0.2">
      <c r="DU95" s="241"/>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41"/>
    </row>
    <row r="102" spans="124:125" ht="13.5" customHeight="1" x14ac:dyDescent="0.2"/>
    <row r="103" spans="124:125" ht="13.5" customHeight="1" x14ac:dyDescent="0.2"/>
    <row r="104" spans="124:125" ht="13.5" customHeight="1" x14ac:dyDescent="0.2">
      <c r="DT104" s="241"/>
      <c r="DU104" s="241"/>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1" t="s">
        <v>476</v>
      </c>
    </row>
    <row r="121" spans="125:125" ht="13.5" hidden="1" customHeight="1" x14ac:dyDescent="0.2">
      <c r="DU121" s="241"/>
    </row>
  </sheetData>
  <sheetProtection algorithmName="SHA-512" hashValue="aZTVQSu+ezB3mCL2SdzD8dKLIWLuwXabgtI/wWDc2M6rc64odAmHgaiY9rPXQVFYW2ylhf43I5DcDoRAwFtAIQ==" saltValue="D0TkDKkzliMhErS1VO6PZA=="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2"/>
  <cols>
    <col min="1" max="125" width="2.44140625" style="242" customWidth="1"/>
    <col min="126" max="142" width="0" style="241" hidden="1" customWidth="1"/>
    <col min="143" max="16384" width="9" style="241" hidden="1"/>
  </cols>
  <sheetData>
    <row r="1" spans="1:125" ht="13.5" customHeight="1"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ht="13.2" x14ac:dyDescent="0.2">
      <c r="B2" s="241"/>
      <c r="T2" s="241"/>
    </row>
    <row r="3" spans="1:125" ht="13.2"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41"/>
      <c r="G33" s="241"/>
      <c r="I33" s="241"/>
    </row>
    <row r="34" spans="2:125" ht="13.2" x14ac:dyDescent="0.2">
      <c r="C34" s="241"/>
      <c r="P34" s="241"/>
      <c r="R34" s="241"/>
      <c r="U34" s="241"/>
    </row>
    <row r="35" spans="2:125" ht="13.2" x14ac:dyDescent="0.2">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ht="13.2" x14ac:dyDescent="0.2">
      <c r="F36" s="241"/>
      <c r="H36" s="241"/>
      <c r="J36" s="241"/>
      <c r="K36" s="241"/>
      <c r="L36" s="241"/>
      <c r="M36" s="241"/>
      <c r="N36" s="241"/>
      <c r="O36" s="241"/>
      <c r="Q36" s="241"/>
      <c r="S36" s="241"/>
      <c r="V36" s="241"/>
    </row>
    <row r="37" spans="2:125" ht="13.2" x14ac:dyDescent="0.2"/>
    <row r="38" spans="2:125" ht="13.2" x14ac:dyDescent="0.2"/>
    <row r="39" spans="2:125" ht="13.2" x14ac:dyDescent="0.2"/>
    <row r="40" spans="2:125" ht="13.2" x14ac:dyDescent="0.2">
      <c r="U40" s="241"/>
    </row>
    <row r="41" spans="2:125" ht="13.2" x14ac:dyDescent="0.2">
      <c r="R41" s="241"/>
    </row>
    <row r="42" spans="2:125" ht="13.2" x14ac:dyDescent="0.2">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ht="13.2" x14ac:dyDescent="0.2">
      <c r="Q43" s="241"/>
      <c r="S43" s="241"/>
      <c r="V43" s="241"/>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2" t="s">
        <v>476</v>
      </c>
    </row>
  </sheetData>
  <sheetProtection algorithmName="SHA-512" hashValue="u6CWxWVUucUsJD582M3J/yQ01vqCsSKPyGpfOXZQyNhufhtclvgXWPoP53yHGJwY8TieaUS9iIL7kyvljjrWHQ==" saltValue="l5ed80U7Xq9Wy1jn1aWqEw=="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Normal="100" zoomScaleSheetLayoutView="100" workbookViewId="0"/>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s="1" customFormat="1" ht="16.5" customHeight="1" x14ac:dyDescent="0.2"/>
    <row r="9" s="1" customFormat="1" ht="16.5" customHeight="1" x14ac:dyDescent="0.2"/>
    <row r="10" s="1" customFormat="1" ht="16.5" customHeight="1" x14ac:dyDescent="0.2"/>
    <row r="11" s="1" customFormat="1" ht="16.5" customHeight="1" x14ac:dyDescent="0.2"/>
    <row r="12" s="1" customFormat="1" ht="16.5" customHeight="1" x14ac:dyDescent="0.2"/>
    <row r="13" s="1" customFormat="1" ht="16.5" customHeight="1" x14ac:dyDescent="0.2"/>
    <row r="14" s="1" customFormat="1" ht="16.5" customHeight="1" x14ac:dyDescent="0.2"/>
    <row r="15" s="1" customFormat="1" ht="16.5" customHeight="1" x14ac:dyDescent="0.2"/>
    <row r="16" s="1" customFormat="1" ht="16.5" customHeight="1" x14ac:dyDescent="0.2"/>
    <row r="17" s="1" customFormat="1" ht="16.5" customHeight="1" x14ac:dyDescent="0.2"/>
    <row r="18" s="1" customFormat="1" ht="16.5" customHeight="1" x14ac:dyDescent="0.2"/>
    <row r="19" s="1" customFormat="1" ht="16.5" customHeight="1" x14ac:dyDescent="0.2"/>
    <row r="20" s="1" customFormat="1" ht="16.5" customHeight="1" x14ac:dyDescent="0.2"/>
    <row r="21" s="1" customFormat="1" ht="16.5" customHeight="1" x14ac:dyDescent="0.2"/>
    <row r="22" s="1" customFormat="1" ht="16.5" customHeight="1" x14ac:dyDescent="0.2"/>
    <row r="23" s="1" customFormat="1" ht="16.5" customHeight="1" x14ac:dyDescent="0.2"/>
    <row r="24" s="1" customFormat="1" ht="16.5" customHeight="1" x14ac:dyDescent="0.2"/>
    <row r="25" s="1" customFormat="1" ht="16.5" customHeight="1" x14ac:dyDescent="0.2"/>
    <row r="26" s="1" customFormat="1" ht="16.5" customHeight="1" x14ac:dyDescent="0.2"/>
    <row r="27" s="1" customFormat="1" ht="16.5" customHeight="1" x14ac:dyDescent="0.2"/>
    <row r="28" s="1" customFormat="1" ht="16.5" customHeight="1" x14ac:dyDescent="0.2"/>
    <row r="29" s="1" customFormat="1" ht="16.5" customHeight="1" x14ac:dyDescent="0.2"/>
    <row r="30" s="1" customFormat="1" ht="16.5" customHeight="1" x14ac:dyDescent="0.2"/>
    <row r="31" s="1" customFormat="1" ht="16.5" customHeight="1" x14ac:dyDescent="0.2"/>
    <row r="32" s="1" customFormat="1"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526</v>
      </c>
      <c r="G46" s="8" t="s">
        <v>527</v>
      </c>
      <c r="H46" s="8" t="s">
        <v>528</v>
      </c>
      <c r="I46" s="8" t="s">
        <v>529</v>
      </c>
      <c r="J46" s="9" t="s">
        <v>530</v>
      </c>
    </row>
    <row r="47" spans="2:10" ht="57.75" customHeight="1" x14ac:dyDescent="0.2">
      <c r="B47" s="10"/>
      <c r="C47" s="1152" t="s">
        <v>3</v>
      </c>
      <c r="D47" s="1152"/>
      <c r="E47" s="1153"/>
      <c r="F47" s="11">
        <v>28.84</v>
      </c>
      <c r="G47" s="12">
        <v>27.93</v>
      </c>
      <c r="H47" s="12">
        <v>28.82</v>
      </c>
      <c r="I47" s="12">
        <v>28.15</v>
      </c>
      <c r="J47" s="13">
        <v>28.17</v>
      </c>
    </row>
    <row r="48" spans="2:10" ht="57.75" customHeight="1" x14ac:dyDescent="0.2">
      <c r="B48" s="14"/>
      <c r="C48" s="1154" t="s">
        <v>4</v>
      </c>
      <c r="D48" s="1154"/>
      <c r="E48" s="1155"/>
      <c r="F48" s="15">
        <v>3.56</v>
      </c>
      <c r="G48" s="16">
        <v>2.25</v>
      </c>
      <c r="H48" s="16">
        <v>2.3199999999999998</v>
      </c>
      <c r="I48" s="16">
        <v>2.38</v>
      </c>
      <c r="J48" s="17">
        <v>2.44</v>
      </c>
    </row>
    <row r="49" spans="2:10" ht="57.75" customHeight="1" thickBot="1" x14ac:dyDescent="0.25">
      <c r="B49" s="18"/>
      <c r="C49" s="1156" t="s">
        <v>5</v>
      </c>
      <c r="D49" s="1156"/>
      <c r="E49" s="1157"/>
      <c r="F49" s="19">
        <v>7.47</v>
      </c>
      <c r="G49" s="20" t="s">
        <v>531</v>
      </c>
      <c r="H49" s="20">
        <v>0.22</v>
      </c>
      <c r="I49" s="20">
        <v>0.12</v>
      </c>
      <c r="J49" s="21">
        <v>0.6</v>
      </c>
    </row>
    <row r="50" spans="2:10" ht="13.2" x14ac:dyDescent="0.2"/>
  </sheetData>
  <sheetProtection algorithmName="SHA-512" hashValue="g2CuwQ1oXRQqxxNSj0UvcgicjY52hYX3/Ex+yKAPQBD00FPL1PbI7Kh2c5br3gXyjtz89hV8+QNeeaM7HfnK2w==" saltValue="oB19qi7vq/oau8VnHUKSsQ==" spinCount="100000"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51"/>
  <sheetViews>
    <sheetView showGridLines="0" zoomScaleNormal="100" zoomScaleSheetLayoutView="100" workbookViewId="0"/>
  </sheetViews>
  <sheetFormatPr defaultColWidth="0" defaultRowHeight="13.5"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526</v>
      </c>
      <c r="G33" s="29" t="s">
        <v>527</v>
      </c>
      <c r="H33" s="29" t="s">
        <v>528</v>
      </c>
      <c r="I33" s="29" t="s">
        <v>529</v>
      </c>
      <c r="J33" s="30" t="s">
        <v>530</v>
      </c>
      <c r="K33" s="22"/>
      <c r="L33" s="22"/>
      <c r="M33" s="22"/>
      <c r="N33" s="22"/>
      <c r="O33" s="22"/>
      <c r="P33" s="22"/>
    </row>
    <row r="34" spans="1:16" ht="39" customHeight="1" x14ac:dyDescent="0.2">
      <c r="A34" s="22"/>
      <c r="B34" s="31"/>
      <c r="C34" s="1162" t="s">
        <v>532</v>
      </c>
      <c r="D34" s="1162"/>
      <c r="E34" s="1163"/>
      <c r="F34" s="32">
        <v>13.17</v>
      </c>
      <c r="G34" s="33">
        <v>12.8</v>
      </c>
      <c r="H34" s="33">
        <v>12.51</v>
      </c>
      <c r="I34" s="33">
        <v>12.2</v>
      </c>
      <c r="J34" s="34">
        <v>11.96</v>
      </c>
      <c r="K34" s="22"/>
      <c r="L34" s="22"/>
      <c r="M34" s="22"/>
      <c r="N34" s="22"/>
      <c r="O34" s="22"/>
      <c r="P34" s="22"/>
    </row>
    <row r="35" spans="1:16" ht="39" customHeight="1" x14ac:dyDescent="0.2">
      <c r="A35" s="22"/>
      <c r="B35" s="35"/>
      <c r="C35" s="1158" t="s">
        <v>533</v>
      </c>
      <c r="D35" s="1158"/>
      <c r="E35" s="1159"/>
      <c r="F35" s="36">
        <v>2.59</v>
      </c>
      <c r="G35" s="37">
        <v>2.61</v>
      </c>
      <c r="H35" s="37">
        <v>2.58</v>
      </c>
      <c r="I35" s="37">
        <v>2.0499999999999998</v>
      </c>
      <c r="J35" s="38">
        <v>3.92</v>
      </c>
      <c r="K35" s="22"/>
      <c r="L35" s="22"/>
      <c r="M35" s="22"/>
      <c r="N35" s="22"/>
      <c r="O35" s="22"/>
      <c r="P35" s="22"/>
    </row>
    <row r="36" spans="1:16" ht="39" customHeight="1" x14ac:dyDescent="0.2">
      <c r="A36" s="22"/>
      <c r="B36" s="35"/>
      <c r="C36" s="1158" t="s">
        <v>534</v>
      </c>
      <c r="D36" s="1158"/>
      <c r="E36" s="1159"/>
      <c r="F36" s="36">
        <v>3.55</v>
      </c>
      <c r="G36" s="37">
        <v>2.25</v>
      </c>
      <c r="H36" s="37">
        <v>2.31</v>
      </c>
      <c r="I36" s="37">
        <v>2.37</v>
      </c>
      <c r="J36" s="38">
        <v>2.4300000000000002</v>
      </c>
      <c r="K36" s="22"/>
      <c r="L36" s="22"/>
      <c r="M36" s="22"/>
      <c r="N36" s="22"/>
      <c r="O36" s="22"/>
      <c r="P36" s="22"/>
    </row>
    <row r="37" spans="1:16" ht="39" customHeight="1" x14ac:dyDescent="0.2">
      <c r="A37" s="22"/>
      <c r="B37" s="35"/>
      <c r="C37" s="1158" t="s">
        <v>535</v>
      </c>
      <c r="D37" s="1158"/>
      <c r="E37" s="1159"/>
      <c r="F37" s="36">
        <v>0.38</v>
      </c>
      <c r="G37" s="37">
        <v>0.37</v>
      </c>
      <c r="H37" s="37">
        <v>0.43</v>
      </c>
      <c r="I37" s="37">
        <v>0.43</v>
      </c>
      <c r="J37" s="38">
        <v>0.47</v>
      </c>
      <c r="K37" s="22"/>
      <c r="L37" s="22"/>
      <c r="M37" s="22"/>
      <c r="N37" s="22"/>
      <c r="O37" s="22"/>
      <c r="P37" s="22"/>
    </row>
    <row r="38" spans="1:16" ht="39" customHeight="1" x14ac:dyDescent="0.2">
      <c r="A38" s="22"/>
      <c r="B38" s="35"/>
      <c r="C38" s="1158" t="s">
        <v>536</v>
      </c>
      <c r="D38" s="1158"/>
      <c r="E38" s="1159"/>
      <c r="F38" s="36">
        <v>0.75</v>
      </c>
      <c r="G38" s="37">
        <v>0.3</v>
      </c>
      <c r="H38" s="37">
        <v>0.43</v>
      </c>
      <c r="I38" s="37">
        <v>0.15</v>
      </c>
      <c r="J38" s="38">
        <v>0.33</v>
      </c>
      <c r="K38" s="22"/>
      <c r="L38" s="22"/>
      <c r="M38" s="22"/>
      <c r="N38" s="22"/>
      <c r="O38" s="22"/>
      <c r="P38" s="22"/>
    </row>
    <row r="39" spans="1:16" ht="39" customHeight="1" x14ac:dyDescent="0.2">
      <c r="A39" s="22"/>
      <c r="B39" s="35"/>
      <c r="C39" s="1158" t="s">
        <v>537</v>
      </c>
      <c r="D39" s="1158"/>
      <c r="E39" s="1159"/>
      <c r="F39" s="36">
        <v>1.27</v>
      </c>
      <c r="G39" s="37">
        <v>0.93</v>
      </c>
      <c r="H39" s="37">
        <v>0.64</v>
      </c>
      <c r="I39" s="37">
        <v>0.2</v>
      </c>
      <c r="J39" s="38">
        <v>0.3</v>
      </c>
      <c r="K39" s="22"/>
      <c r="L39" s="22"/>
      <c r="M39" s="22"/>
      <c r="N39" s="22"/>
      <c r="O39" s="22"/>
      <c r="P39" s="22"/>
    </row>
    <row r="40" spans="1:16" ht="39" customHeight="1" x14ac:dyDescent="0.2">
      <c r="A40" s="22"/>
      <c r="B40" s="35"/>
      <c r="C40" s="1158" t="s">
        <v>538</v>
      </c>
      <c r="D40" s="1158"/>
      <c r="E40" s="1159"/>
      <c r="F40" s="36">
        <v>0</v>
      </c>
      <c r="G40" s="37">
        <v>0</v>
      </c>
      <c r="H40" s="37">
        <v>0</v>
      </c>
      <c r="I40" s="37">
        <v>0</v>
      </c>
      <c r="J40" s="38">
        <v>0</v>
      </c>
      <c r="K40" s="22"/>
      <c r="L40" s="22"/>
      <c r="M40" s="22"/>
      <c r="N40" s="22"/>
      <c r="O40" s="22"/>
      <c r="P40" s="22"/>
    </row>
    <row r="41" spans="1:16" ht="39" customHeight="1" x14ac:dyDescent="0.2">
      <c r="A41" s="22"/>
      <c r="B41" s="35"/>
      <c r="C41" s="1158" t="s">
        <v>539</v>
      </c>
      <c r="D41" s="1158"/>
      <c r="E41" s="1159"/>
      <c r="F41" s="36">
        <v>0</v>
      </c>
      <c r="G41" s="37">
        <v>0</v>
      </c>
      <c r="H41" s="37">
        <v>0</v>
      </c>
      <c r="I41" s="37">
        <v>0</v>
      </c>
      <c r="J41" s="38">
        <v>0</v>
      </c>
      <c r="K41" s="22"/>
      <c r="L41" s="22"/>
      <c r="M41" s="22"/>
      <c r="N41" s="22"/>
      <c r="O41" s="22"/>
      <c r="P41" s="22"/>
    </row>
    <row r="42" spans="1:16" ht="39" customHeight="1" x14ac:dyDescent="0.2">
      <c r="A42" s="22"/>
      <c r="B42" s="39"/>
      <c r="C42" s="1158" t="s">
        <v>540</v>
      </c>
      <c r="D42" s="1158"/>
      <c r="E42" s="1159"/>
      <c r="F42" s="36" t="s">
        <v>488</v>
      </c>
      <c r="G42" s="37" t="s">
        <v>488</v>
      </c>
      <c r="H42" s="37" t="s">
        <v>488</v>
      </c>
      <c r="I42" s="37" t="s">
        <v>488</v>
      </c>
      <c r="J42" s="38" t="s">
        <v>488</v>
      </c>
      <c r="K42" s="22"/>
      <c r="L42" s="22"/>
      <c r="M42" s="22"/>
      <c r="N42" s="22"/>
      <c r="O42" s="22"/>
      <c r="P42" s="22"/>
    </row>
    <row r="43" spans="1:16" ht="39" customHeight="1" thickBot="1" x14ac:dyDescent="0.25">
      <c r="A43" s="22"/>
      <c r="B43" s="40"/>
      <c r="C43" s="1160" t="s">
        <v>541</v>
      </c>
      <c r="D43" s="1160"/>
      <c r="E43" s="1161"/>
      <c r="F43" s="41" t="s">
        <v>488</v>
      </c>
      <c r="G43" s="42" t="s">
        <v>488</v>
      </c>
      <c r="H43" s="42" t="s">
        <v>488</v>
      </c>
      <c r="I43" s="42" t="s">
        <v>488</v>
      </c>
      <c r="J43" s="43" t="s">
        <v>488</v>
      </c>
      <c r="K43" s="22"/>
      <c r="L43" s="22"/>
      <c r="M43" s="22"/>
      <c r="N43" s="22"/>
      <c r="O43" s="22"/>
      <c r="P43" s="22"/>
    </row>
    <row r="44" spans="1:16" ht="39" customHeight="1" x14ac:dyDescent="0.2">
      <c r="A44" s="22"/>
      <c r="B44" s="44"/>
      <c r="C44" s="45"/>
      <c r="D44" s="45"/>
      <c r="E44" s="45"/>
      <c r="F44" s="22"/>
      <c r="G44" s="22"/>
      <c r="H44" s="22"/>
      <c r="I44" s="22"/>
      <c r="J44" s="22"/>
      <c r="K44" s="22"/>
      <c r="L44" s="22"/>
      <c r="M44" s="22"/>
      <c r="N44" s="22"/>
      <c r="O44" s="22"/>
      <c r="P44" s="22"/>
    </row>
    <row r="45" spans="1:16" ht="16.2" x14ac:dyDescent="0.2">
      <c r="A45" s="22"/>
      <c r="B45" s="22"/>
      <c r="C45" s="22"/>
      <c r="D45" s="22"/>
      <c r="E45" s="22"/>
      <c r="F45" s="22"/>
      <c r="G45" s="22"/>
      <c r="H45" s="22"/>
      <c r="I45" s="22"/>
      <c r="J45" s="22"/>
      <c r="K45" s="22"/>
      <c r="L45" s="22"/>
      <c r="M45" s="22"/>
      <c r="N45" s="22"/>
      <c r="O45" s="22"/>
      <c r="P45" s="22"/>
    </row>
    <row r="49" s="23" customFormat="1" ht="13.5" hidden="1" customHeight="1" x14ac:dyDescent="0.2"/>
    <row r="50" s="23" customFormat="1" ht="13.5" hidden="1" customHeight="1" x14ac:dyDescent="0.2"/>
    <row r="51" s="23" customFormat="1" ht="13.5" hidden="1" customHeight="1" x14ac:dyDescent="0.2"/>
  </sheetData>
  <sheetProtection algorithmName="SHA-512" hashValue="GZOv1cpbGsSoBVXnd70csHOugH59EkRAHgTKcNE3uzqEpIaXVatWDRMKUlAu+jc9w9lRIbVbrKa56XwX7VdRiQ==" saltValue="ety9UrA706wwflv9T3EOe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Normal="100" zoomScaleSheetLayoutView="55" workbookViewId="0"/>
  </sheetViews>
  <sheetFormatPr defaultColWidth="0" defaultRowHeight="12.6" customHeight="1" zeroHeight="1" x14ac:dyDescent="0.2"/>
  <cols>
    <col min="1" max="1" width="6.6640625" style="47" customWidth="1"/>
    <col min="2" max="3" width="10.88671875" style="47" customWidth="1"/>
    <col min="4" max="4" width="10" style="47" customWidth="1"/>
    <col min="5" max="10" width="11" style="47" customWidth="1"/>
    <col min="11" max="15" width="13.109375" style="47" customWidth="1"/>
    <col min="16" max="21" width="11.44140625" style="47" customWidth="1"/>
    <col min="22" max="16384" width="0" style="47" hidden="1"/>
  </cols>
  <sheetData>
    <row r="1" spans="1:21" ht="13.5" customHeight="1" x14ac:dyDescent="0.2">
      <c r="A1" s="46"/>
      <c r="B1" s="46"/>
      <c r="C1" s="46"/>
      <c r="D1" s="46"/>
      <c r="E1" s="46"/>
      <c r="F1" s="46"/>
      <c r="G1" s="46"/>
      <c r="H1" s="46"/>
      <c r="I1" s="46"/>
      <c r="J1" s="46"/>
      <c r="K1" s="46"/>
      <c r="L1" s="46"/>
      <c r="M1" s="46"/>
      <c r="N1" s="46"/>
      <c r="O1" s="46"/>
      <c r="P1" s="46"/>
      <c r="Q1" s="46"/>
      <c r="R1" s="46"/>
      <c r="S1" s="46"/>
      <c r="T1" s="46"/>
      <c r="U1" s="46"/>
    </row>
    <row r="2" spans="1:21" ht="13.5" customHeight="1" x14ac:dyDescent="0.2">
      <c r="A2" s="46"/>
      <c r="B2" s="46"/>
      <c r="C2" s="46"/>
      <c r="D2" s="46"/>
      <c r="E2" s="46"/>
      <c r="F2" s="46"/>
      <c r="G2" s="46"/>
      <c r="H2" s="46"/>
      <c r="I2" s="46"/>
      <c r="J2" s="46"/>
      <c r="K2" s="46"/>
      <c r="L2" s="46"/>
      <c r="M2" s="46"/>
      <c r="N2" s="46"/>
      <c r="O2" s="46"/>
      <c r="P2" s="46"/>
      <c r="Q2" s="46"/>
      <c r="R2" s="46"/>
      <c r="S2" s="46"/>
      <c r="T2" s="46"/>
      <c r="U2" s="46"/>
    </row>
    <row r="3" spans="1:21" ht="13.5" customHeight="1" x14ac:dyDescent="0.2">
      <c r="A3" s="46"/>
      <c r="B3" s="46"/>
      <c r="C3" s="46"/>
      <c r="D3" s="46"/>
      <c r="E3" s="46"/>
      <c r="F3" s="46"/>
      <c r="G3" s="46"/>
      <c r="H3" s="46"/>
      <c r="I3" s="46"/>
      <c r="J3" s="46"/>
      <c r="K3" s="46"/>
      <c r="L3" s="46"/>
      <c r="M3" s="46"/>
      <c r="N3" s="46"/>
      <c r="O3" s="46"/>
      <c r="P3" s="46"/>
      <c r="Q3" s="46"/>
      <c r="R3" s="46"/>
      <c r="S3" s="46"/>
      <c r="T3" s="46"/>
      <c r="U3" s="46"/>
    </row>
    <row r="4" spans="1:21" ht="13.5" customHeight="1" x14ac:dyDescent="0.2">
      <c r="A4" s="46"/>
      <c r="B4" s="46"/>
      <c r="C4" s="46"/>
      <c r="D4" s="46"/>
      <c r="E4" s="46"/>
      <c r="F4" s="46"/>
      <c r="G4" s="46"/>
      <c r="H4" s="46"/>
      <c r="I4" s="46"/>
      <c r="J4" s="46"/>
      <c r="K4" s="46"/>
      <c r="L4" s="46"/>
      <c r="M4" s="46"/>
      <c r="N4" s="46"/>
      <c r="O4" s="46"/>
      <c r="P4" s="46"/>
      <c r="Q4" s="46"/>
      <c r="R4" s="46"/>
      <c r="S4" s="46"/>
      <c r="T4" s="46"/>
      <c r="U4" s="46"/>
    </row>
    <row r="5" spans="1:21" ht="13.5" customHeight="1" x14ac:dyDescent="0.2">
      <c r="A5" s="46"/>
      <c r="B5" s="46"/>
      <c r="C5" s="46"/>
      <c r="D5" s="46"/>
      <c r="E5" s="46"/>
      <c r="F5" s="46"/>
      <c r="G5" s="46"/>
      <c r="H5" s="46"/>
      <c r="I5" s="46"/>
      <c r="J5" s="46"/>
      <c r="K5" s="46"/>
      <c r="L5" s="46"/>
      <c r="M5" s="46"/>
      <c r="N5" s="46"/>
      <c r="O5" s="46"/>
      <c r="P5" s="46"/>
      <c r="Q5" s="46"/>
      <c r="R5" s="46"/>
      <c r="S5" s="46"/>
      <c r="T5" s="46"/>
      <c r="U5" s="46"/>
    </row>
    <row r="6" spans="1:21" ht="13.5" customHeight="1" x14ac:dyDescent="0.2">
      <c r="A6" s="46"/>
      <c r="B6" s="46"/>
      <c r="C6" s="46"/>
      <c r="D6" s="46"/>
      <c r="E6" s="46"/>
      <c r="F6" s="46"/>
      <c r="G6" s="46"/>
      <c r="H6" s="46"/>
      <c r="I6" s="46"/>
      <c r="J6" s="46"/>
      <c r="K6" s="46"/>
      <c r="L6" s="46"/>
      <c r="M6" s="46"/>
      <c r="N6" s="46"/>
      <c r="O6" s="46"/>
      <c r="P6" s="46"/>
      <c r="Q6" s="46"/>
      <c r="R6" s="46"/>
      <c r="S6" s="46"/>
      <c r="T6" s="46"/>
      <c r="U6" s="46"/>
    </row>
    <row r="7" spans="1:21" ht="13.5" customHeight="1" x14ac:dyDescent="0.2">
      <c r="A7" s="46"/>
      <c r="B7" s="46"/>
      <c r="C7" s="46"/>
      <c r="D7" s="46"/>
      <c r="E7" s="46"/>
      <c r="F7" s="46"/>
      <c r="G7" s="46"/>
      <c r="H7" s="46"/>
      <c r="I7" s="46"/>
      <c r="J7" s="46"/>
      <c r="K7" s="46"/>
      <c r="L7" s="46"/>
      <c r="M7" s="46"/>
      <c r="N7" s="46"/>
      <c r="O7" s="46"/>
      <c r="P7" s="46"/>
      <c r="Q7" s="46"/>
      <c r="R7" s="46"/>
      <c r="S7" s="46"/>
      <c r="T7" s="46"/>
      <c r="U7" s="46"/>
    </row>
    <row r="8" spans="1:21" ht="13.5" customHeight="1" x14ac:dyDescent="0.2">
      <c r="A8" s="46"/>
      <c r="B8" s="46"/>
      <c r="C8" s="46"/>
      <c r="D8" s="46"/>
      <c r="E8" s="46"/>
      <c r="F8" s="46"/>
      <c r="G8" s="46"/>
      <c r="H8" s="46"/>
      <c r="I8" s="46"/>
      <c r="J8" s="46"/>
      <c r="K8" s="46"/>
      <c r="L8" s="46"/>
      <c r="M8" s="46"/>
      <c r="N8" s="46"/>
      <c r="O8" s="46"/>
      <c r="P8" s="46"/>
      <c r="Q8" s="46"/>
      <c r="R8" s="46"/>
      <c r="S8" s="46"/>
      <c r="T8" s="46"/>
      <c r="U8" s="46"/>
    </row>
    <row r="9" spans="1:21" ht="13.5" customHeight="1" x14ac:dyDescent="0.2">
      <c r="A9" s="46"/>
      <c r="B9" s="46"/>
      <c r="C9" s="46"/>
      <c r="D9" s="46"/>
      <c r="E9" s="46"/>
      <c r="F9" s="46"/>
      <c r="G9" s="46"/>
      <c r="H9" s="46"/>
      <c r="I9" s="46"/>
      <c r="J9" s="46"/>
      <c r="K9" s="46"/>
      <c r="L9" s="46"/>
      <c r="M9" s="46"/>
      <c r="N9" s="46"/>
      <c r="O9" s="46"/>
      <c r="P9" s="46"/>
      <c r="Q9" s="46"/>
      <c r="R9" s="46"/>
      <c r="S9" s="46"/>
      <c r="T9" s="46"/>
      <c r="U9" s="46"/>
    </row>
    <row r="10" spans="1:21" ht="13.5" customHeight="1" x14ac:dyDescent="0.2">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2">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2">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2">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2">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2">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2">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2">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2">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2">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2">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2">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2">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2">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2">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2">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2">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2">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2">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2">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2">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2">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2">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2">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2">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2">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2">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2">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2">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2">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2">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2">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2">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5">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5">
      <c r="A44" s="46"/>
      <c r="B44" s="49" t="s">
        <v>8</v>
      </c>
      <c r="C44" s="50"/>
      <c r="D44" s="50"/>
      <c r="E44" s="51"/>
      <c r="F44" s="51"/>
      <c r="G44" s="51"/>
      <c r="H44" s="51"/>
      <c r="I44" s="51"/>
      <c r="J44" s="52" t="s">
        <v>2</v>
      </c>
      <c r="K44" s="53" t="s">
        <v>526</v>
      </c>
      <c r="L44" s="54" t="s">
        <v>527</v>
      </c>
      <c r="M44" s="54" t="s">
        <v>528</v>
      </c>
      <c r="N44" s="54" t="s">
        <v>529</v>
      </c>
      <c r="O44" s="55" t="s">
        <v>530</v>
      </c>
      <c r="P44" s="46"/>
      <c r="Q44" s="46"/>
      <c r="R44" s="46"/>
      <c r="S44" s="46"/>
      <c r="T44" s="46"/>
      <c r="U44" s="46"/>
    </row>
    <row r="45" spans="1:21" ht="30.75" customHeight="1" x14ac:dyDescent="0.2">
      <c r="A45" s="46"/>
      <c r="B45" s="1164" t="s">
        <v>9</v>
      </c>
      <c r="C45" s="1165"/>
      <c r="D45" s="56"/>
      <c r="E45" s="1170" t="s">
        <v>10</v>
      </c>
      <c r="F45" s="1170"/>
      <c r="G45" s="1170"/>
      <c r="H45" s="1170"/>
      <c r="I45" s="1170"/>
      <c r="J45" s="1171"/>
      <c r="K45" s="57">
        <v>5644</v>
      </c>
      <c r="L45" s="58">
        <v>6178</v>
      </c>
      <c r="M45" s="58">
        <v>5770</v>
      </c>
      <c r="N45" s="58">
        <v>5516</v>
      </c>
      <c r="O45" s="59">
        <v>5433</v>
      </c>
      <c r="P45" s="46"/>
      <c r="Q45" s="46"/>
      <c r="R45" s="46"/>
      <c r="S45" s="46"/>
      <c r="T45" s="46"/>
      <c r="U45" s="46"/>
    </row>
    <row r="46" spans="1:21" ht="30.75" customHeight="1" x14ac:dyDescent="0.2">
      <c r="A46" s="46"/>
      <c r="B46" s="1166"/>
      <c r="C46" s="1167"/>
      <c r="D46" s="60"/>
      <c r="E46" s="1172" t="s">
        <v>11</v>
      </c>
      <c r="F46" s="1172"/>
      <c r="G46" s="1172"/>
      <c r="H46" s="1172"/>
      <c r="I46" s="1172"/>
      <c r="J46" s="1173"/>
      <c r="K46" s="61" t="s">
        <v>488</v>
      </c>
      <c r="L46" s="62" t="s">
        <v>488</v>
      </c>
      <c r="M46" s="62" t="s">
        <v>488</v>
      </c>
      <c r="N46" s="62" t="s">
        <v>488</v>
      </c>
      <c r="O46" s="63" t="s">
        <v>488</v>
      </c>
      <c r="P46" s="46"/>
      <c r="Q46" s="46"/>
      <c r="R46" s="46"/>
      <c r="S46" s="46"/>
      <c r="T46" s="46"/>
      <c r="U46" s="46"/>
    </row>
    <row r="47" spans="1:21" ht="30.75" customHeight="1" x14ac:dyDescent="0.2">
      <c r="A47" s="46"/>
      <c r="B47" s="1166"/>
      <c r="C47" s="1167"/>
      <c r="D47" s="60"/>
      <c r="E47" s="1172" t="s">
        <v>12</v>
      </c>
      <c r="F47" s="1172"/>
      <c r="G47" s="1172"/>
      <c r="H47" s="1172"/>
      <c r="I47" s="1172"/>
      <c r="J47" s="1173"/>
      <c r="K47" s="61" t="s">
        <v>488</v>
      </c>
      <c r="L47" s="62" t="s">
        <v>488</v>
      </c>
      <c r="M47" s="62" t="s">
        <v>488</v>
      </c>
      <c r="N47" s="62" t="s">
        <v>488</v>
      </c>
      <c r="O47" s="63" t="s">
        <v>488</v>
      </c>
      <c r="P47" s="46"/>
      <c r="Q47" s="46"/>
      <c r="R47" s="46"/>
      <c r="S47" s="46"/>
      <c r="T47" s="46"/>
      <c r="U47" s="46"/>
    </row>
    <row r="48" spans="1:21" ht="30.75" customHeight="1" x14ac:dyDescent="0.2">
      <c r="A48" s="46"/>
      <c r="B48" s="1166"/>
      <c r="C48" s="1167"/>
      <c r="D48" s="60"/>
      <c r="E48" s="1172" t="s">
        <v>13</v>
      </c>
      <c r="F48" s="1172"/>
      <c r="G48" s="1172"/>
      <c r="H48" s="1172"/>
      <c r="I48" s="1172"/>
      <c r="J48" s="1173"/>
      <c r="K48" s="61">
        <v>1058</v>
      </c>
      <c r="L48" s="62">
        <v>1028</v>
      </c>
      <c r="M48" s="62">
        <v>991</v>
      </c>
      <c r="N48" s="62">
        <v>1069</v>
      </c>
      <c r="O48" s="63">
        <v>1071</v>
      </c>
      <c r="P48" s="46"/>
      <c r="Q48" s="46"/>
      <c r="R48" s="46"/>
      <c r="S48" s="46"/>
      <c r="T48" s="46"/>
      <c r="U48" s="46"/>
    </row>
    <row r="49" spans="1:21" ht="30.75" customHeight="1" x14ac:dyDescent="0.2">
      <c r="A49" s="46"/>
      <c r="B49" s="1166"/>
      <c r="C49" s="1167"/>
      <c r="D49" s="60"/>
      <c r="E49" s="1172" t="s">
        <v>14</v>
      </c>
      <c r="F49" s="1172"/>
      <c r="G49" s="1172"/>
      <c r="H49" s="1172"/>
      <c r="I49" s="1172"/>
      <c r="J49" s="1173"/>
      <c r="K49" s="61">
        <v>261</v>
      </c>
      <c r="L49" s="62">
        <v>252</v>
      </c>
      <c r="M49" s="62">
        <v>245</v>
      </c>
      <c r="N49" s="62">
        <v>194</v>
      </c>
      <c r="O49" s="63">
        <v>168</v>
      </c>
      <c r="P49" s="46"/>
      <c r="Q49" s="46"/>
      <c r="R49" s="46"/>
      <c r="S49" s="46"/>
      <c r="T49" s="46"/>
      <c r="U49" s="46"/>
    </row>
    <row r="50" spans="1:21" ht="30.75" customHeight="1" x14ac:dyDescent="0.2">
      <c r="A50" s="46"/>
      <c r="B50" s="1166"/>
      <c r="C50" s="1167"/>
      <c r="D50" s="60"/>
      <c r="E50" s="1172" t="s">
        <v>15</v>
      </c>
      <c r="F50" s="1172"/>
      <c r="G50" s="1172"/>
      <c r="H50" s="1172"/>
      <c r="I50" s="1172"/>
      <c r="J50" s="1173"/>
      <c r="K50" s="61" t="s">
        <v>488</v>
      </c>
      <c r="L50" s="62" t="s">
        <v>488</v>
      </c>
      <c r="M50" s="62" t="s">
        <v>488</v>
      </c>
      <c r="N50" s="62" t="s">
        <v>488</v>
      </c>
      <c r="O50" s="63" t="s">
        <v>488</v>
      </c>
      <c r="P50" s="46"/>
      <c r="Q50" s="46"/>
      <c r="R50" s="46"/>
      <c r="S50" s="46"/>
      <c r="T50" s="46"/>
      <c r="U50" s="46"/>
    </row>
    <row r="51" spans="1:21" ht="30.75" customHeight="1" x14ac:dyDescent="0.2">
      <c r="A51" s="46"/>
      <c r="B51" s="1168"/>
      <c r="C51" s="1169"/>
      <c r="D51" s="64"/>
      <c r="E51" s="1172" t="s">
        <v>16</v>
      </c>
      <c r="F51" s="1172"/>
      <c r="G51" s="1172"/>
      <c r="H51" s="1172"/>
      <c r="I51" s="1172"/>
      <c r="J51" s="1173"/>
      <c r="K51" s="61">
        <v>1</v>
      </c>
      <c r="L51" s="62">
        <v>1</v>
      </c>
      <c r="M51" s="62">
        <v>2</v>
      </c>
      <c r="N51" s="62">
        <v>2</v>
      </c>
      <c r="O51" s="63">
        <v>3</v>
      </c>
      <c r="P51" s="46"/>
      <c r="Q51" s="46"/>
      <c r="R51" s="46"/>
      <c r="S51" s="46"/>
      <c r="T51" s="46"/>
      <c r="U51" s="46"/>
    </row>
    <row r="52" spans="1:21" ht="30.75" customHeight="1" x14ac:dyDescent="0.2">
      <c r="A52" s="46"/>
      <c r="B52" s="1174" t="s">
        <v>17</v>
      </c>
      <c r="C52" s="1175"/>
      <c r="D52" s="64"/>
      <c r="E52" s="1172" t="s">
        <v>18</v>
      </c>
      <c r="F52" s="1172"/>
      <c r="G52" s="1172"/>
      <c r="H52" s="1172"/>
      <c r="I52" s="1172"/>
      <c r="J52" s="1173"/>
      <c r="K52" s="61">
        <v>7695</v>
      </c>
      <c r="L52" s="62">
        <v>7818</v>
      </c>
      <c r="M52" s="62">
        <v>7534</v>
      </c>
      <c r="N52" s="62">
        <v>7846</v>
      </c>
      <c r="O52" s="63">
        <v>7358</v>
      </c>
      <c r="P52" s="46"/>
      <c r="Q52" s="46"/>
      <c r="R52" s="46"/>
      <c r="S52" s="46"/>
      <c r="T52" s="46"/>
      <c r="U52" s="46"/>
    </row>
    <row r="53" spans="1:21" ht="30.75" customHeight="1" thickBot="1" x14ac:dyDescent="0.25">
      <c r="A53" s="46"/>
      <c r="B53" s="1176" t="s">
        <v>19</v>
      </c>
      <c r="C53" s="1177"/>
      <c r="D53" s="65"/>
      <c r="E53" s="1178" t="s">
        <v>20</v>
      </c>
      <c r="F53" s="1178"/>
      <c r="G53" s="1178"/>
      <c r="H53" s="1178"/>
      <c r="I53" s="1178"/>
      <c r="J53" s="1179"/>
      <c r="K53" s="66">
        <v>-731</v>
      </c>
      <c r="L53" s="67">
        <v>-359</v>
      </c>
      <c r="M53" s="67">
        <v>-526</v>
      </c>
      <c r="N53" s="67">
        <v>-1065</v>
      </c>
      <c r="O53" s="68">
        <v>-683</v>
      </c>
      <c r="P53" s="46"/>
      <c r="Q53" s="46"/>
      <c r="R53" s="46"/>
      <c r="S53" s="46"/>
      <c r="T53" s="46"/>
      <c r="U53" s="46"/>
    </row>
    <row r="54" spans="1:21" ht="24" customHeight="1" x14ac:dyDescent="0.2">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2">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5">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5">
      <c r="A57" s="46"/>
      <c r="B57" s="74"/>
      <c r="C57" s="75"/>
      <c r="D57" s="75"/>
      <c r="E57" s="76"/>
      <c r="F57" s="76"/>
      <c r="G57" s="76"/>
      <c r="H57" s="76"/>
      <c r="I57" s="76"/>
      <c r="J57" s="77" t="s">
        <v>2</v>
      </c>
      <c r="K57" s="78" t="s">
        <v>542</v>
      </c>
      <c r="L57" s="79" t="s">
        <v>543</v>
      </c>
      <c r="M57" s="79" t="s">
        <v>544</v>
      </c>
      <c r="N57" s="79" t="s">
        <v>545</v>
      </c>
      <c r="O57" s="80" t="s">
        <v>546</v>
      </c>
      <c r="P57" s="46"/>
      <c r="Q57" s="46"/>
      <c r="R57" s="46"/>
      <c r="S57" s="46"/>
      <c r="T57" s="46"/>
      <c r="U57" s="46"/>
    </row>
    <row r="58" spans="1:21" ht="31.5" customHeight="1" x14ac:dyDescent="0.2">
      <c r="B58" s="1180" t="s">
        <v>24</v>
      </c>
      <c r="C58" s="1181"/>
      <c r="D58" s="1186" t="s">
        <v>25</v>
      </c>
      <c r="E58" s="1187"/>
      <c r="F58" s="1187"/>
      <c r="G58" s="1187"/>
      <c r="H58" s="1187"/>
      <c r="I58" s="1187"/>
      <c r="J58" s="1188"/>
      <c r="K58" s="81"/>
      <c r="L58" s="82"/>
      <c r="M58" s="82"/>
      <c r="N58" s="82"/>
      <c r="O58" s="83"/>
    </row>
    <row r="59" spans="1:21" ht="31.5" customHeight="1" x14ac:dyDescent="0.2">
      <c r="B59" s="1182"/>
      <c r="C59" s="1183"/>
      <c r="D59" s="1189" t="s">
        <v>26</v>
      </c>
      <c r="E59" s="1190"/>
      <c r="F59" s="1190"/>
      <c r="G59" s="1190"/>
      <c r="H59" s="1190"/>
      <c r="I59" s="1190"/>
      <c r="J59" s="1191"/>
      <c r="K59" s="84"/>
      <c r="L59" s="85"/>
      <c r="M59" s="85"/>
      <c r="N59" s="85"/>
      <c r="O59" s="86"/>
    </row>
    <row r="60" spans="1:21" ht="31.5" customHeight="1" thickBot="1" x14ac:dyDescent="0.25">
      <c r="B60" s="1184"/>
      <c r="C60" s="1185"/>
      <c r="D60" s="1192" t="s">
        <v>27</v>
      </c>
      <c r="E60" s="1193"/>
      <c r="F60" s="1193"/>
      <c r="G60" s="1193"/>
      <c r="H60" s="1193"/>
      <c r="I60" s="1193"/>
      <c r="J60" s="1194"/>
      <c r="K60" s="87"/>
      <c r="L60" s="88"/>
      <c r="M60" s="88"/>
      <c r="N60" s="88"/>
      <c r="O60" s="89"/>
    </row>
    <row r="61" spans="1:21" ht="24" customHeight="1" x14ac:dyDescent="0.2">
      <c r="B61" s="90"/>
      <c r="C61" s="90"/>
      <c r="D61" s="91" t="s">
        <v>28</v>
      </c>
      <c r="E61" s="92"/>
      <c r="F61" s="92"/>
      <c r="G61" s="92"/>
      <c r="H61" s="92"/>
      <c r="I61" s="92"/>
      <c r="J61" s="92"/>
      <c r="K61" s="92"/>
      <c r="L61" s="92"/>
      <c r="M61" s="92"/>
      <c r="N61" s="92"/>
      <c r="O61" s="92"/>
    </row>
    <row r="62" spans="1:21" ht="24" customHeight="1" x14ac:dyDescent="0.2">
      <c r="B62" s="93"/>
      <c r="C62" s="93"/>
      <c r="D62" s="91" t="s">
        <v>29</v>
      </c>
      <c r="E62" s="92"/>
      <c r="F62" s="92"/>
      <c r="G62" s="92"/>
      <c r="H62" s="92"/>
      <c r="I62" s="92"/>
      <c r="J62" s="92"/>
      <c r="K62" s="92"/>
      <c r="L62" s="92"/>
      <c r="M62" s="92"/>
      <c r="N62" s="92"/>
      <c r="O62" s="92"/>
    </row>
    <row r="63" spans="1:21" ht="24" customHeight="1" x14ac:dyDescent="0.2">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2">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2ckWVAn2OU3Y4KGKIA9hW6um39QrJi5zvUBb/elg0S1U3UPYWM0BIFy1Xwn7+lyoPHreN9irPPYW7K5k61rtzw==" saltValue="yFC9XfL0vpTi1RafO4TeAw=="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Normal="100" zoomScaleSheetLayoutView="100" workbookViewId="0"/>
  </sheetViews>
  <sheetFormatPr defaultColWidth="0" defaultRowHeight="13.5" customHeight="1" zeroHeight="1" x14ac:dyDescent="0.2"/>
  <cols>
    <col min="1" max="1" width="6.6640625" style="94" customWidth="1"/>
    <col min="2" max="3" width="12.6640625" style="94" customWidth="1"/>
    <col min="4" max="4" width="11.6640625" style="94" customWidth="1"/>
    <col min="5" max="8" width="10.33203125" style="94" customWidth="1"/>
    <col min="9" max="13" width="16.33203125" style="94" customWidth="1"/>
    <col min="14" max="19" width="12.6640625" style="94" customWidth="1"/>
    <col min="20" max="16384" width="0" style="94"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s="94" customFormat="1" ht="15" customHeight="1" x14ac:dyDescent="0.2"/>
    <row r="27" s="94" customFormat="1" ht="15" customHeight="1" x14ac:dyDescent="0.2"/>
    <row r="28" s="94" customFormat="1" ht="15" customHeight="1" x14ac:dyDescent="0.2"/>
    <row r="29" s="94" customFormat="1" ht="15" customHeight="1" x14ac:dyDescent="0.2"/>
    <row r="30" s="94" customFormat="1" ht="15" customHeight="1" x14ac:dyDescent="0.2"/>
    <row r="31" s="94" customFormat="1" ht="15" customHeight="1" x14ac:dyDescent="0.2"/>
    <row r="32" s="94" customFormat="1"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5" t="s">
        <v>7</v>
      </c>
    </row>
    <row r="40" spans="2:13" ht="27.75" customHeight="1" thickBot="1" x14ac:dyDescent="0.25">
      <c r="B40" s="96" t="s">
        <v>8</v>
      </c>
      <c r="C40" s="97"/>
      <c r="D40" s="97"/>
      <c r="E40" s="98"/>
      <c r="F40" s="98"/>
      <c r="G40" s="98"/>
      <c r="H40" s="99" t="s">
        <v>2</v>
      </c>
      <c r="I40" s="100" t="s">
        <v>526</v>
      </c>
      <c r="J40" s="101" t="s">
        <v>527</v>
      </c>
      <c r="K40" s="101" t="s">
        <v>528</v>
      </c>
      <c r="L40" s="101" t="s">
        <v>529</v>
      </c>
      <c r="M40" s="102" t="s">
        <v>530</v>
      </c>
    </row>
    <row r="41" spans="2:13" ht="27.75" customHeight="1" x14ac:dyDescent="0.2">
      <c r="B41" s="1195" t="s">
        <v>30</v>
      </c>
      <c r="C41" s="1196"/>
      <c r="D41" s="103"/>
      <c r="E41" s="1201" t="s">
        <v>31</v>
      </c>
      <c r="F41" s="1201"/>
      <c r="G41" s="1201"/>
      <c r="H41" s="1202"/>
      <c r="I41" s="330">
        <v>62031</v>
      </c>
      <c r="J41" s="331">
        <v>59574</v>
      </c>
      <c r="K41" s="331">
        <v>58837</v>
      </c>
      <c r="L41" s="331">
        <v>61949</v>
      </c>
      <c r="M41" s="332">
        <v>63191</v>
      </c>
    </row>
    <row r="42" spans="2:13" ht="27.75" customHeight="1" x14ac:dyDescent="0.2">
      <c r="B42" s="1197"/>
      <c r="C42" s="1198"/>
      <c r="D42" s="104"/>
      <c r="E42" s="1203" t="s">
        <v>32</v>
      </c>
      <c r="F42" s="1203"/>
      <c r="G42" s="1203"/>
      <c r="H42" s="1204"/>
      <c r="I42" s="333" t="s">
        <v>488</v>
      </c>
      <c r="J42" s="334" t="s">
        <v>488</v>
      </c>
      <c r="K42" s="334" t="s">
        <v>488</v>
      </c>
      <c r="L42" s="334" t="s">
        <v>488</v>
      </c>
      <c r="M42" s="335" t="s">
        <v>488</v>
      </c>
    </row>
    <row r="43" spans="2:13" ht="27.75" customHeight="1" x14ac:dyDescent="0.2">
      <c r="B43" s="1197"/>
      <c r="C43" s="1198"/>
      <c r="D43" s="104"/>
      <c r="E43" s="1203" t="s">
        <v>33</v>
      </c>
      <c r="F43" s="1203"/>
      <c r="G43" s="1203"/>
      <c r="H43" s="1204"/>
      <c r="I43" s="333">
        <v>13166</v>
      </c>
      <c r="J43" s="334">
        <v>12320</v>
      </c>
      <c r="K43" s="334">
        <v>11320</v>
      </c>
      <c r="L43" s="334">
        <v>10906</v>
      </c>
      <c r="M43" s="335">
        <v>12478</v>
      </c>
    </row>
    <row r="44" spans="2:13" ht="27.75" customHeight="1" x14ac:dyDescent="0.2">
      <c r="B44" s="1197"/>
      <c r="C44" s="1198"/>
      <c r="D44" s="104"/>
      <c r="E44" s="1203" t="s">
        <v>34</v>
      </c>
      <c r="F44" s="1203"/>
      <c r="G44" s="1203"/>
      <c r="H44" s="1204"/>
      <c r="I44" s="333">
        <v>1234</v>
      </c>
      <c r="J44" s="334">
        <v>1008</v>
      </c>
      <c r="K44" s="334">
        <v>802</v>
      </c>
      <c r="L44" s="334">
        <v>695</v>
      </c>
      <c r="M44" s="335">
        <v>539</v>
      </c>
    </row>
    <row r="45" spans="2:13" ht="27.75" customHeight="1" x14ac:dyDescent="0.2">
      <c r="B45" s="1197"/>
      <c r="C45" s="1198"/>
      <c r="D45" s="104"/>
      <c r="E45" s="1203" t="s">
        <v>35</v>
      </c>
      <c r="F45" s="1203"/>
      <c r="G45" s="1203"/>
      <c r="H45" s="1204"/>
      <c r="I45" s="333">
        <v>6692</v>
      </c>
      <c r="J45" s="334">
        <v>6308</v>
      </c>
      <c r="K45" s="334">
        <v>5909</v>
      </c>
      <c r="L45" s="334">
        <v>5809</v>
      </c>
      <c r="M45" s="335">
        <v>5641</v>
      </c>
    </row>
    <row r="46" spans="2:13" ht="27.75" customHeight="1" x14ac:dyDescent="0.2">
      <c r="B46" s="1197"/>
      <c r="C46" s="1198"/>
      <c r="D46" s="105"/>
      <c r="E46" s="1203" t="s">
        <v>36</v>
      </c>
      <c r="F46" s="1203"/>
      <c r="G46" s="1203"/>
      <c r="H46" s="1204"/>
      <c r="I46" s="333">
        <v>3</v>
      </c>
      <c r="J46" s="334">
        <v>3</v>
      </c>
      <c r="K46" s="334">
        <v>2</v>
      </c>
      <c r="L46" s="334">
        <v>2</v>
      </c>
      <c r="M46" s="335">
        <v>2</v>
      </c>
    </row>
    <row r="47" spans="2:13" ht="27.75" customHeight="1" x14ac:dyDescent="0.2">
      <c r="B47" s="1197"/>
      <c r="C47" s="1198"/>
      <c r="D47" s="106"/>
      <c r="E47" s="1205" t="s">
        <v>37</v>
      </c>
      <c r="F47" s="1206"/>
      <c r="G47" s="1206"/>
      <c r="H47" s="1207"/>
      <c r="I47" s="333" t="s">
        <v>488</v>
      </c>
      <c r="J47" s="334" t="s">
        <v>488</v>
      </c>
      <c r="K47" s="334" t="s">
        <v>488</v>
      </c>
      <c r="L47" s="334" t="s">
        <v>488</v>
      </c>
      <c r="M47" s="335" t="s">
        <v>488</v>
      </c>
    </row>
    <row r="48" spans="2:13" ht="27.75" customHeight="1" x14ac:dyDescent="0.2">
      <c r="B48" s="1197"/>
      <c r="C48" s="1198"/>
      <c r="D48" s="104"/>
      <c r="E48" s="1203" t="s">
        <v>38</v>
      </c>
      <c r="F48" s="1203"/>
      <c r="G48" s="1203"/>
      <c r="H48" s="1204"/>
      <c r="I48" s="333" t="s">
        <v>488</v>
      </c>
      <c r="J48" s="334" t="s">
        <v>488</v>
      </c>
      <c r="K48" s="334" t="s">
        <v>488</v>
      </c>
      <c r="L48" s="334" t="s">
        <v>488</v>
      </c>
      <c r="M48" s="335" t="s">
        <v>488</v>
      </c>
    </row>
    <row r="49" spans="2:13" ht="27.75" customHeight="1" x14ac:dyDescent="0.2">
      <c r="B49" s="1199"/>
      <c r="C49" s="1200"/>
      <c r="D49" s="104"/>
      <c r="E49" s="1203" t="s">
        <v>39</v>
      </c>
      <c r="F49" s="1203"/>
      <c r="G49" s="1203"/>
      <c r="H49" s="1204"/>
      <c r="I49" s="333" t="s">
        <v>488</v>
      </c>
      <c r="J49" s="334" t="s">
        <v>488</v>
      </c>
      <c r="K49" s="334" t="s">
        <v>488</v>
      </c>
      <c r="L49" s="334" t="s">
        <v>488</v>
      </c>
      <c r="M49" s="335" t="s">
        <v>488</v>
      </c>
    </row>
    <row r="50" spans="2:13" ht="27.75" customHeight="1" x14ac:dyDescent="0.2">
      <c r="B50" s="1208" t="s">
        <v>40</v>
      </c>
      <c r="C50" s="1209"/>
      <c r="D50" s="107"/>
      <c r="E50" s="1203" t="s">
        <v>41</v>
      </c>
      <c r="F50" s="1203"/>
      <c r="G50" s="1203"/>
      <c r="H50" s="1204"/>
      <c r="I50" s="333">
        <v>26471</v>
      </c>
      <c r="J50" s="334">
        <v>30685</v>
      </c>
      <c r="K50" s="334">
        <v>34877</v>
      </c>
      <c r="L50" s="334">
        <v>36939</v>
      </c>
      <c r="M50" s="335">
        <v>39444</v>
      </c>
    </row>
    <row r="51" spans="2:13" ht="27.75" customHeight="1" x14ac:dyDescent="0.2">
      <c r="B51" s="1197"/>
      <c r="C51" s="1198"/>
      <c r="D51" s="104"/>
      <c r="E51" s="1203" t="s">
        <v>42</v>
      </c>
      <c r="F51" s="1203"/>
      <c r="G51" s="1203"/>
      <c r="H51" s="1204"/>
      <c r="I51" s="333">
        <v>19847</v>
      </c>
      <c r="J51" s="334">
        <v>19128</v>
      </c>
      <c r="K51" s="334">
        <v>18541</v>
      </c>
      <c r="L51" s="334">
        <v>18900</v>
      </c>
      <c r="M51" s="335">
        <v>20963</v>
      </c>
    </row>
    <row r="52" spans="2:13" ht="27.75" customHeight="1" x14ac:dyDescent="0.2">
      <c r="B52" s="1199"/>
      <c r="C52" s="1200"/>
      <c r="D52" s="104"/>
      <c r="E52" s="1203" t="s">
        <v>43</v>
      </c>
      <c r="F52" s="1203"/>
      <c r="G52" s="1203"/>
      <c r="H52" s="1204"/>
      <c r="I52" s="333">
        <v>75016</v>
      </c>
      <c r="J52" s="334">
        <v>74389</v>
      </c>
      <c r="K52" s="334">
        <v>71676</v>
      </c>
      <c r="L52" s="334">
        <v>71239</v>
      </c>
      <c r="M52" s="335">
        <v>68679</v>
      </c>
    </row>
    <row r="53" spans="2:13" ht="27.75" customHeight="1" thickBot="1" x14ac:dyDescent="0.25">
      <c r="B53" s="1210" t="s">
        <v>19</v>
      </c>
      <c r="C53" s="1211"/>
      <c r="D53" s="108"/>
      <c r="E53" s="1212" t="s">
        <v>44</v>
      </c>
      <c r="F53" s="1212"/>
      <c r="G53" s="1212"/>
      <c r="H53" s="1213"/>
      <c r="I53" s="336">
        <v>-38207</v>
      </c>
      <c r="J53" s="337">
        <v>-44989</v>
      </c>
      <c r="K53" s="337">
        <v>-48224</v>
      </c>
      <c r="L53" s="337">
        <v>-47718</v>
      </c>
      <c r="M53" s="338">
        <v>-47235</v>
      </c>
    </row>
    <row r="54" spans="2:13" ht="27.75" customHeight="1" x14ac:dyDescent="0.2">
      <c r="B54" s="109"/>
      <c r="C54" s="110"/>
      <c r="D54" s="110"/>
      <c r="E54" s="111"/>
      <c r="F54" s="111"/>
      <c r="G54" s="111"/>
      <c r="H54" s="111"/>
      <c r="I54" s="112"/>
      <c r="J54" s="112"/>
      <c r="K54" s="112"/>
      <c r="L54" s="112"/>
      <c r="M54" s="112"/>
    </row>
    <row r="55" spans="2:13" ht="13.2" x14ac:dyDescent="0.2"/>
  </sheetData>
  <sheetProtection algorithmName="SHA-512" hashValue="NQ4eClsMv5I+6MvmmoQcVyqUadPMJWUjS6lsgmGgQS2z353IQHlaY8sIDw5J+wHxQbB6yevN8FrTl0Hb7G0yHQ==" saltValue="9CQxZpnhT46/7VF3ImtsG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Normal="100" zoomScaleSheetLayoutView="100" workbookViewId="0"/>
  </sheetViews>
  <sheetFormatPr defaultColWidth="0" defaultRowHeight="13.5"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13" t="s">
        <v>45</v>
      </c>
    </row>
    <row r="54" spans="2:8" ht="29.25" customHeight="1" thickBot="1" x14ac:dyDescent="0.3">
      <c r="B54" s="114" t="s">
        <v>1</v>
      </c>
      <c r="C54" s="115"/>
      <c r="D54" s="115"/>
      <c r="E54" s="116" t="s">
        <v>2</v>
      </c>
      <c r="F54" s="117" t="s">
        <v>528</v>
      </c>
      <c r="G54" s="117" t="s">
        <v>529</v>
      </c>
      <c r="H54" s="118" t="s">
        <v>530</v>
      </c>
    </row>
    <row r="55" spans="2:8" ht="52.5" customHeight="1" x14ac:dyDescent="0.2">
      <c r="B55" s="119"/>
      <c r="C55" s="1222" t="s">
        <v>46</v>
      </c>
      <c r="D55" s="1222"/>
      <c r="E55" s="1223"/>
      <c r="F55" s="339">
        <v>14181</v>
      </c>
      <c r="G55" s="339">
        <v>14181</v>
      </c>
      <c r="H55" s="340">
        <v>14442</v>
      </c>
    </row>
    <row r="56" spans="2:8" ht="52.5" customHeight="1" x14ac:dyDescent="0.2">
      <c r="B56" s="120"/>
      <c r="C56" s="1224" t="s">
        <v>47</v>
      </c>
      <c r="D56" s="1224"/>
      <c r="E56" s="1225"/>
      <c r="F56" s="341">
        <v>2217</v>
      </c>
      <c r="G56" s="341">
        <v>2475</v>
      </c>
      <c r="H56" s="342">
        <v>3063</v>
      </c>
    </row>
    <row r="57" spans="2:8" ht="53.25" customHeight="1" x14ac:dyDescent="0.2">
      <c r="B57" s="120"/>
      <c r="C57" s="1226" t="s">
        <v>48</v>
      </c>
      <c r="D57" s="1226"/>
      <c r="E57" s="1227"/>
      <c r="F57" s="343">
        <v>15761</v>
      </c>
      <c r="G57" s="343">
        <v>18080</v>
      </c>
      <c r="H57" s="344">
        <v>19774</v>
      </c>
    </row>
    <row r="58" spans="2:8" ht="45.75" customHeight="1" x14ac:dyDescent="0.2">
      <c r="B58" s="121"/>
      <c r="C58" s="1214" t="s">
        <v>557</v>
      </c>
      <c r="D58" s="1215"/>
      <c r="E58" s="1216"/>
      <c r="F58" s="345">
        <v>11326</v>
      </c>
      <c r="G58" s="345">
        <v>13548</v>
      </c>
      <c r="H58" s="346">
        <v>14962</v>
      </c>
    </row>
    <row r="59" spans="2:8" ht="45.75" customHeight="1" x14ac:dyDescent="0.2">
      <c r="B59" s="121"/>
      <c r="C59" s="1214" t="s">
        <v>558</v>
      </c>
      <c r="D59" s="1215"/>
      <c r="E59" s="1216"/>
      <c r="F59" s="345">
        <v>1552</v>
      </c>
      <c r="G59" s="345">
        <v>1601</v>
      </c>
      <c r="H59" s="346">
        <v>1746</v>
      </c>
    </row>
    <row r="60" spans="2:8" ht="45.75" customHeight="1" x14ac:dyDescent="0.2">
      <c r="B60" s="121"/>
      <c r="C60" s="1214" t="s">
        <v>559</v>
      </c>
      <c r="D60" s="1215"/>
      <c r="E60" s="1216"/>
      <c r="F60" s="345">
        <v>681</v>
      </c>
      <c r="G60" s="345">
        <v>681</v>
      </c>
      <c r="H60" s="346">
        <v>682</v>
      </c>
    </row>
    <row r="61" spans="2:8" ht="45.75" customHeight="1" x14ac:dyDescent="0.2">
      <c r="B61" s="121"/>
      <c r="C61" s="1214" t="s">
        <v>560</v>
      </c>
      <c r="D61" s="1215"/>
      <c r="E61" s="1216"/>
      <c r="F61" s="345">
        <v>560</v>
      </c>
      <c r="G61" s="345">
        <v>590</v>
      </c>
      <c r="H61" s="346">
        <v>632</v>
      </c>
    </row>
    <row r="62" spans="2:8" ht="45.75" customHeight="1" thickBot="1" x14ac:dyDescent="0.25">
      <c r="B62" s="122"/>
      <c r="C62" s="1217" t="s">
        <v>561</v>
      </c>
      <c r="D62" s="1218"/>
      <c r="E62" s="1219"/>
      <c r="F62" s="347">
        <v>458</v>
      </c>
      <c r="G62" s="347">
        <v>468</v>
      </c>
      <c r="H62" s="348">
        <v>493</v>
      </c>
    </row>
    <row r="63" spans="2:8" ht="52.5" customHeight="1" thickBot="1" x14ac:dyDescent="0.25">
      <c r="B63" s="123"/>
      <c r="C63" s="1220" t="s">
        <v>49</v>
      </c>
      <c r="D63" s="1220"/>
      <c r="E63" s="1221"/>
      <c r="F63" s="349">
        <v>32159</v>
      </c>
      <c r="G63" s="349">
        <v>34736</v>
      </c>
      <c r="H63" s="350">
        <v>37278</v>
      </c>
    </row>
    <row r="64" spans="2:8" ht="13.2" x14ac:dyDescent="0.2"/>
  </sheetData>
  <sheetProtection algorithmName="SHA-512" hashValue="7GGEVIEK3yOSKIHQMWWglr/Imvv7UGNllmovKIPTkFy5AftXbsirA8qgJdPGe3UWKhT9Mam30WSklUMrlXVGSQ==" saltValue="DsM26cAk4LZayZoHMIHXo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1DB1F-EA3F-436A-BDB3-312BD0C3EA78}">
  <sheetPr>
    <pageSetUpPr fitToPage="1"/>
  </sheetPr>
  <dimension ref="A1:DE85"/>
  <sheetViews>
    <sheetView showGridLines="0" zoomScaleNormal="100" zoomScaleSheetLayoutView="55" workbookViewId="0"/>
  </sheetViews>
  <sheetFormatPr defaultColWidth="0" defaultRowHeight="13.5" customHeight="1" zeroHeight="1" x14ac:dyDescent="0.2"/>
  <cols>
    <col min="1" max="1" width="6.33203125" style="243" customWidth="1"/>
    <col min="2" max="107" width="2.44140625" style="243" customWidth="1"/>
    <col min="108" max="108" width="6.109375" style="249" customWidth="1"/>
    <col min="109" max="109" width="5.88671875" style="247" customWidth="1"/>
    <col min="110" max="16384" width="8.6640625" style="243" hidden="1"/>
  </cols>
  <sheetData>
    <row r="1" spans="1:109" ht="42.75" customHeight="1" x14ac:dyDescent="0.2">
      <c r="A1" s="351"/>
      <c r="B1" s="352"/>
      <c r="DD1" s="243"/>
      <c r="DE1" s="243"/>
    </row>
    <row r="2" spans="1:109" ht="25.5" customHeight="1" x14ac:dyDescent="0.2">
      <c r="A2" s="353"/>
      <c r="C2" s="353"/>
      <c r="O2" s="353"/>
      <c r="P2" s="353"/>
      <c r="Q2" s="353"/>
      <c r="R2" s="353"/>
      <c r="S2" s="353"/>
      <c r="T2" s="353"/>
      <c r="U2" s="353"/>
      <c r="V2" s="353"/>
      <c r="W2" s="353"/>
      <c r="X2" s="353"/>
      <c r="Y2" s="353"/>
      <c r="Z2" s="353"/>
      <c r="AA2" s="353"/>
      <c r="AB2" s="353"/>
      <c r="AC2" s="353"/>
      <c r="AD2" s="353"/>
      <c r="AE2" s="353"/>
      <c r="AF2" s="353"/>
      <c r="AG2" s="353"/>
      <c r="AH2" s="353"/>
      <c r="AI2" s="353"/>
      <c r="AU2" s="353"/>
      <c r="BG2" s="353"/>
      <c r="BS2" s="353"/>
      <c r="CE2" s="353"/>
      <c r="CQ2" s="353"/>
      <c r="DD2" s="243"/>
      <c r="DE2" s="243"/>
    </row>
    <row r="3" spans="1:109" ht="25.5" customHeight="1" x14ac:dyDescent="0.2">
      <c r="A3" s="353"/>
      <c r="C3" s="353"/>
      <c r="O3" s="353"/>
      <c r="P3" s="353"/>
      <c r="Q3" s="353"/>
      <c r="R3" s="353"/>
      <c r="S3" s="353"/>
      <c r="T3" s="353"/>
      <c r="U3" s="353"/>
      <c r="V3" s="353"/>
      <c r="W3" s="353"/>
      <c r="X3" s="353"/>
      <c r="Y3" s="353"/>
      <c r="Z3" s="353"/>
      <c r="AA3" s="353"/>
      <c r="AB3" s="353"/>
      <c r="AC3" s="353"/>
      <c r="AD3" s="353"/>
      <c r="AE3" s="353"/>
      <c r="AF3" s="353"/>
      <c r="AG3" s="353"/>
      <c r="AH3" s="353"/>
      <c r="AI3" s="353"/>
      <c r="AU3" s="353"/>
      <c r="BG3" s="353"/>
      <c r="BS3" s="353"/>
      <c r="CE3" s="353"/>
      <c r="CQ3" s="353"/>
      <c r="DD3" s="243"/>
      <c r="DE3" s="243"/>
    </row>
    <row r="4" spans="1:109" s="241" customFormat="1" ht="13.2" x14ac:dyDescent="0.2">
      <c r="A4" s="353"/>
      <c r="B4" s="353"/>
      <c r="C4" s="353"/>
      <c r="D4" s="353"/>
      <c r="E4" s="353"/>
      <c r="F4" s="353"/>
      <c r="G4" s="353"/>
      <c r="H4" s="353"/>
      <c r="I4" s="353"/>
      <c r="J4" s="353"/>
      <c r="K4" s="353"/>
      <c r="L4" s="353"/>
      <c r="M4" s="353"/>
      <c r="N4" s="353"/>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53"/>
      <c r="AN4" s="353"/>
      <c r="AO4" s="353"/>
      <c r="AP4" s="353"/>
      <c r="AQ4" s="353"/>
      <c r="AR4" s="353"/>
      <c r="AS4" s="353"/>
      <c r="AT4" s="353"/>
      <c r="AU4" s="353"/>
      <c r="AV4" s="353"/>
      <c r="AW4" s="353"/>
      <c r="AX4" s="353"/>
      <c r="AY4" s="353"/>
      <c r="AZ4" s="353"/>
      <c r="BA4" s="353"/>
      <c r="BB4" s="353"/>
      <c r="BC4" s="353"/>
      <c r="BD4" s="353"/>
      <c r="BE4" s="353"/>
      <c r="BF4" s="353"/>
      <c r="BG4" s="353"/>
      <c r="BH4" s="353"/>
      <c r="BI4" s="353"/>
      <c r="BJ4" s="353"/>
      <c r="BK4" s="353"/>
      <c r="BL4" s="353"/>
      <c r="BM4" s="353"/>
      <c r="BN4" s="353"/>
      <c r="BO4" s="353"/>
      <c r="BP4" s="353"/>
      <c r="BQ4" s="353"/>
      <c r="BR4" s="353"/>
      <c r="BS4" s="353"/>
      <c r="BT4" s="353"/>
      <c r="BU4" s="353"/>
      <c r="BV4" s="353"/>
      <c r="BW4" s="353"/>
      <c r="BX4" s="353"/>
      <c r="BY4" s="353"/>
      <c r="BZ4" s="353"/>
      <c r="CA4" s="353"/>
      <c r="CB4" s="353"/>
      <c r="CC4" s="353"/>
      <c r="CD4" s="353"/>
      <c r="CE4" s="353"/>
      <c r="CF4" s="353"/>
      <c r="CG4" s="353"/>
      <c r="CH4" s="353"/>
      <c r="CI4" s="353"/>
      <c r="CJ4" s="353"/>
      <c r="CK4" s="353"/>
      <c r="CL4" s="353"/>
      <c r="CM4" s="353"/>
      <c r="CN4" s="353"/>
      <c r="CO4" s="353"/>
      <c r="CP4" s="353"/>
      <c r="CQ4" s="353"/>
      <c r="CR4" s="353"/>
      <c r="CS4" s="353"/>
      <c r="CT4" s="353"/>
      <c r="CU4" s="353"/>
      <c r="CV4" s="353"/>
      <c r="CW4" s="353"/>
      <c r="CX4" s="353"/>
      <c r="CY4" s="353"/>
      <c r="CZ4" s="353"/>
      <c r="DA4" s="353"/>
      <c r="DB4" s="353"/>
      <c r="DC4" s="353"/>
      <c r="DD4" s="353"/>
      <c r="DE4" s="353"/>
    </row>
    <row r="5" spans="1:109" s="241" customFormat="1" ht="13.2" x14ac:dyDescent="0.2">
      <c r="A5" s="353"/>
      <c r="B5" s="353"/>
      <c r="C5" s="353"/>
      <c r="D5" s="353"/>
      <c r="E5" s="353"/>
      <c r="F5" s="353"/>
      <c r="G5" s="353"/>
      <c r="H5" s="353"/>
      <c r="I5" s="353"/>
      <c r="J5" s="353"/>
      <c r="K5" s="353"/>
      <c r="L5" s="353"/>
      <c r="M5" s="353"/>
      <c r="N5" s="353"/>
      <c r="O5" s="353"/>
      <c r="P5" s="353"/>
      <c r="Q5" s="353"/>
      <c r="R5" s="353"/>
      <c r="S5" s="353"/>
      <c r="T5" s="353"/>
      <c r="U5" s="353"/>
      <c r="V5" s="353"/>
      <c r="W5" s="353"/>
      <c r="X5" s="353"/>
      <c r="Y5" s="353"/>
      <c r="Z5" s="353"/>
      <c r="AA5" s="353"/>
      <c r="AB5" s="353"/>
      <c r="AC5" s="353"/>
      <c r="AD5" s="353"/>
      <c r="AE5" s="353"/>
      <c r="AF5" s="353"/>
      <c r="AG5" s="353"/>
      <c r="AH5" s="353"/>
      <c r="AI5" s="353"/>
      <c r="AJ5" s="353"/>
      <c r="AK5" s="353"/>
      <c r="AL5" s="353"/>
      <c r="AM5" s="353"/>
      <c r="AN5" s="353"/>
      <c r="AO5" s="353"/>
      <c r="AP5" s="353"/>
      <c r="AQ5" s="353"/>
      <c r="AR5" s="353"/>
      <c r="AS5" s="353"/>
      <c r="AT5" s="353"/>
      <c r="AU5" s="353"/>
      <c r="AV5" s="353"/>
      <c r="AW5" s="353"/>
      <c r="AX5" s="353"/>
      <c r="AY5" s="353"/>
      <c r="AZ5" s="353"/>
      <c r="BA5" s="353"/>
      <c r="BB5" s="353"/>
      <c r="BC5" s="353"/>
      <c r="BD5" s="353"/>
      <c r="BE5" s="353"/>
      <c r="BF5" s="353"/>
      <c r="BG5" s="353"/>
      <c r="BH5" s="353"/>
      <c r="BI5" s="353"/>
      <c r="BJ5" s="353"/>
      <c r="BK5" s="353"/>
      <c r="BL5" s="353"/>
      <c r="BM5" s="353"/>
      <c r="BN5" s="353"/>
      <c r="BO5" s="353"/>
      <c r="BP5" s="353"/>
      <c r="BQ5" s="353"/>
      <c r="BR5" s="353"/>
      <c r="BS5" s="353"/>
      <c r="BT5" s="353"/>
      <c r="BU5" s="353"/>
      <c r="BV5" s="353"/>
      <c r="BW5" s="353"/>
      <c r="BX5" s="353"/>
      <c r="BY5" s="353"/>
      <c r="BZ5" s="353"/>
      <c r="CA5" s="353"/>
      <c r="CB5" s="353"/>
      <c r="CC5" s="353"/>
      <c r="CD5" s="353"/>
      <c r="CE5" s="353"/>
      <c r="CF5" s="353"/>
      <c r="CG5" s="353"/>
      <c r="CH5" s="353"/>
      <c r="CI5" s="353"/>
      <c r="CJ5" s="353"/>
      <c r="CK5" s="353"/>
      <c r="CL5" s="353"/>
      <c r="CM5" s="353"/>
      <c r="CN5" s="353"/>
      <c r="CO5" s="353"/>
      <c r="CP5" s="353"/>
      <c r="CQ5" s="353"/>
      <c r="CR5" s="353"/>
      <c r="CS5" s="353"/>
      <c r="CT5" s="353"/>
      <c r="CU5" s="353"/>
      <c r="CV5" s="353"/>
      <c r="CW5" s="353"/>
      <c r="CX5" s="353"/>
      <c r="CY5" s="353"/>
      <c r="CZ5" s="353"/>
      <c r="DA5" s="353"/>
      <c r="DB5" s="353"/>
      <c r="DC5" s="353"/>
      <c r="DD5" s="353"/>
      <c r="DE5" s="353"/>
    </row>
    <row r="6" spans="1:109" s="241" customFormat="1" ht="13.2" x14ac:dyDescent="0.2">
      <c r="A6" s="353"/>
      <c r="B6" s="353"/>
      <c r="C6" s="353"/>
      <c r="D6" s="353"/>
      <c r="E6" s="353"/>
      <c r="F6" s="353"/>
      <c r="G6" s="353"/>
      <c r="H6" s="353"/>
      <c r="I6" s="353"/>
      <c r="J6" s="353"/>
      <c r="K6" s="353"/>
      <c r="L6" s="353"/>
      <c r="M6" s="353"/>
      <c r="N6" s="353"/>
      <c r="O6" s="353"/>
      <c r="P6" s="353"/>
      <c r="Q6" s="353"/>
      <c r="R6" s="353"/>
      <c r="S6" s="353"/>
      <c r="T6" s="353"/>
      <c r="U6" s="353"/>
      <c r="V6" s="353"/>
      <c r="W6" s="353"/>
      <c r="X6" s="353"/>
      <c r="Y6" s="353"/>
      <c r="Z6" s="353"/>
      <c r="AA6" s="353"/>
      <c r="AB6" s="353"/>
      <c r="AC6" s="353"/>
      <c r="AD6" s="353"/>
      <c r="AE6" s="353"/>
      <c r="AF6" s="353"/>
      <c r="AG6" s="353"/>
      <c r="AH6" s="353"/>
      <c r="AI6" s="353"/>
      <c r="AJ6" s="353"/>
      <c r="AK6" s="353"/>
      <c r="AL6" s="353"/>
      <c r="AM6" s="353"/>
      <c r="AN6" s="353"/>
      <c r="AO6" s="353"/>
      <c r="AP6" s="353"/>
      <c r="AQ6" s="353"/>
      <c r="AR6" s="353"/>
      <c r="AS6" s="353"/>
      <c r="AT6" s="353"/>
      <c r="AU6" s="353"/>
      <c r="AV6" s="353"/>
      <c r="AW6" s="353"/>
      <c r="AX6" s="353"/>
      <c r="AY6" s="353"/>
      <c r="AZ6" s="353"/>
      <c r="BA6" s="353"/>
      <c r="BB6" s="353"/>
      <c r="BC6" s="353"/>
      <c r="BD6" s="353"/>
      <c r="BE6" s="353"/>
      <c r="BF6" s="353"/>
      <c r="BG6" s="353"/>
      <c r="BH6" s="353"/>
      <c r="BI6" s="353"/>
      <c r="BJ6" s="353"/>
      <c r="BK6" s="353"/>
      <c r="BL6" s="353"/>
      <c r="BM6" s="353"/>
      <c r="BN6" s="353"/>
      <c r="BO6" s="353"/>
      <c r="BP6" s="353"/>
      <c r="BQ6" s="353"/>
      <c r="BR6" s="353"/>
      <c r="BS6" s="353"/>
      <c r="BT6" s="353"/>
      <c r="BU6" s="353"/>
      <c r="BV6" s="353"/>
      <c r="BW6" s="353"/>
      <c r="BX6" s="353"/>
      <c r="BY6" s="353"/>
      <c r="BZ6" s="353"/>
      <c r="CA6" s="353"/>
      <c r="CB6" s="353"/>
      <c r="CC6" s="353"/>
      <c r="CD6" s="353"/>
      <c r="CE6" s="353"/>
      <c r="CF6" s="353"/>
      <c r="CG6" s="353"/>
      <c r="CH6" s="353"/>
      <c r="CI6" s="353"/>
      <c r="CJ6" s="353"/>
      <c r="CK6" s="353"/>
      <c r="CL6" s="353"/>
      <c r="CM6" s="353"/>
      <c r="CN6" s="353"/>
      <c r="CO6" s="353"/>
      <c r="CP6" s="353"/>
      <c r="CQ6" s="353"/>
      <c r="CR6" s="353"/>
      <c r="CS6" s="353"/>
      <c r="CT6" s="353"/>
      <c r="CU6" s="353"/>
      <c r="CV6" s="353"/>
      <c r="CW6" s="353"/>
      <c r="CX6" s="353"/>
      <c r="CY6" s="353"/>
      <c r="CZ6" s="353"/>
      <c r="DA6" s="353"/>
      <c r="DB6" s="353"/>
      <c r="DC6" s="353"/>
      <c r="DD6" s="353"/>
      <c r="DE6" s="353"/>
    </row>
    <row r="7" spans="1:109" s="241" customFormat="1" ht="13.2" x14ac:dyDescent="0.2">
      <c r="A7" s="353"/>
      <c r="B7" s="353"/>
      <c r="C7" s="353"/>
      <c r="D7" s="353"/>
      <c r="E7" s="353"/>
      <c r="F7" s="353"/>
      <c r="G7" s="353"/>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c r="AK7" s="353"/>
      <c r="AL7" s="353"/>
      <c r="AM7" s="353"/>
      <c r="AN7" s="353"/>
      <c r="AO7" s="353"/>
      <c r="AP7" s="353"/>
      <c r="AQ7" s="353"/>
      <c r="AR7" s="353"/>
      <c r="AS7" s="353"/>
      <c r="AT7" s="353"/>
      <c r="AU7" s="353"/>
      <c r="AV7" s="353"/>
      <c r="AW7" s="353"/>
      <c r="AX7" s="353"/>
      <c r="AY7" s="353"/>
      <c r="AZ7" s="353"/>
      <c r="BA7" s="353"/>
      <c r="BB7" s="353"/>
      <c r="BC7" s="353"/>
      <c r="BD7" s="353"/>
      <c r="BE7" s="353"/>
      <c r="BF7" s="353"/>
      <c r="BG7" s="353"/>
      <c r="BH7" s="353"/>
      <c r="BI7" s="353"/>
      <c r="BJ7" s="353"/>
      <c r="BK7" s="353"/>
      <c r="BL7" s="353"/>
      <c r="BM7" s="353"/>
      <c r="BN7" s="353"/>
      <c r="BO7" s="353"/>
      <c r="BP7" s="353"/>
      <c r="BQ7" s="353"/>
      <c r="BR7" s="353"/>
      <c r="BS7" s="353"/>
      <c r="BT7" s="353"/>
      <c r="BU7" s="353"/>
      <c r="BV7" s="353"/>
      <c r="BW7" s="353"/>
      <c r="BX7" s="353"/>
      <c r="BY7" s="353"/>
      <c r="BZ7" s="353"/>
      <c r="CA7" s="353"/>
      <c r="CB7" s="353"/>
      <c r="CC7" s="353"/>
      <c r="CD7" s="353"/>
      <c r="CE7" s="353"/>
      <c r="CF7" s="353"/>
      <c r="CG7" s="353"/>
      <c r="CH7" s="353"/>
      <c r="CI7" s="353"/>
      <c r="CJ7" s="353"/>
      <c r="CK7" s="353"/>
      <c r="CL7" s="353"/>
      <c r="CM7" s="353"/>
      <c r="CN7" s="353"/>
      <c r="CO7" s="353"/>
      <c r="CP7" s="353"/>
      <c r="CQ7" s="353"/>
      <c r="CR7" s="353"/>
      <c r="CS7" s="353"/>
      <c r="CT7" s="353"/>
      <c r="CU7" s="353"/>
      <c r="CV7" s="353"/>
      <c r="CW7" s="353"/>
      <c r="CX7" s="353"/>
      <c r="CY7" s="353"/>
      <c r="CZ7" s="353"/>
      <c r="DA7" s="353"/>
      <c r="DB7" s="353"/>
      <c r="DC7" s="353"/>
      <c r="DD7" s="353"/>
      <c r="DE7" s="353"/>
    </row>
    <row r="8" spans="1:109" s="241" customFormat="1" ht="13.2" x14ac:dyDescent="0.2">
      <c r="A8" s="353"/>
      <c r="B8" s="353"/>
      <c r="C8" s="353"/>
      <c r="D8" s="353"/>
      <c r="E8" s="353"/>
      <c r="F8" s="353"/>
      <c r="G8" s="353"/>
      <c r="H8" s="353"/>
      <c r="I8" s="353"/>
      <c r="J8" s="353"/>
      <c r="K8" s="353"/>
      <c r="L8" s="353"/>
      <c r="M8" s="353"/>
      <c r="N8" s="353"/>
      <c r="O8" s="353"/>
      <c r="P8" s="353"/>
      <c r="Q8" s="353"/>
      <c r="R8" s="353"/>
      <c r="S8" s="353"/>
      <c r="T8" s="353"/>
      <c r="U8" s="353"/>
      <c r="V8" s="353"/>
      <c r="W8" s="353"/>
      <c r="X8" s="353"/>
      <c r="Y8" s="353"/>
      <c r="Z8" s="353"/>
      <c r="AA8" s="353"/>
      <c r="AB8" s="353"/>
      <c r="AC8" s="353"/>
      <c r="AD8" s="353"/>
      <c r="AE8" s="353"/>
      <c r="AF8" s="353"/>
      <c r="AG8" s="353"/>
      <c r="AH8" s="353"/>
      <c r="AI8" s="353"/>
      <c r="AJ8" s="353"/>
      <c r="AK8" s="353"/>
      <c r="AL8" s="353"/>
      <c r="AM8" s="353"/>
      <c r="AN8" s="353"/>
      <c r="AO8" s="353"/>
      <c r="AP8" s="353"/>
      <c r="AQ8" s="353"/>
      <c r="AR8" s="353"/>
      <c r="AS8" s="353"/>
      <c r="AT8" s="353"/>
      <c r="AU8" s="353"/>
      <c r="AV8" s="353"/>
      <c r="AW8" s="353"/>
      <c r="AX8" s="353"/>
      <c r="AY8" s="353"/>
      <c r="AZ8" s="353"/>
      <c r="BA8" s="353"/>
      <c r="BB8" s="353"/>
      <c r="BC8" s="353"/>
      <c r="BD8" s="353"/>
      <c r="BE8" s="353"/>
      <c r="BF8" s="353"/>
      <c r="BG8" s="353"/>
      <c r="BH8" s="353"/>
      <c r="BI8" s="353"/>
      <c r="BJ8" s="353"/>
      <c r="BK8" s="353"/>
      <c r="BL8" s="353"/>
      <c r="BM8" s="353"/>
      <c r="BN8" s="353"/>
      <c r="BO8" s="353"/>
      <c r="BP8" s="353"/>
      <c r="BQ8" s="353"/>
      <c r="BR8" s="353"/>
      <c r="BS8" s="353"/>
      <c r="BT8" s="353"/>
      <c r="BU8" s="353"/>
      <c r="BV8" s="353"/>
      <c r="BW8" s="353"/>
      <c r="BX8" s="353"/>
      <c r="BY8" s="353"/>
      <c r="BZ8" s="353"/>
      <c r="CA8" s="353"/>
      <c r="CB8" s="353"/>
      <c r="CC8" s="353"/>
      <c r="CD8" s="353"/>
      <c r="CE8" s="353"/>
      <c r="CF8" s="353"/>
      <c r="CG8" s="353"/>
      <c r="CH8" s="353"/>
      <c r="CI8" s="353"/>
      <c r="CJ8" s="353"/>
      <c r="CK8" s="353"/>
      <c r="CL8" s="353"/>
      <c r="CM8" s="353"/>
      <c r="CN8" s="353"/>
      <c r="CO8" s="353"/>
      <c r="CP8" s="353"/>
      <c r="CQ8" s="353"/>
      <c r="CR8" s="353"/>
      <c r="CS8" s="353"/>
      <c r="CT8" s="353"/>
      <c r="CU8" s="353"/>
      <c r="CV8" s="353"/>
      <c r="CW8" s="353"/>
      <c r="CX8" s="353"/>
      <c r="CY8" s="353"/>
      <c r="CZ8" s="353"/>
      <c r="DA8" s="353"/>
      <c r="DB8" s="353"/>
      <c r="DC8" s="353"/>
      <c r="DD8" s="353"/>
      <c r="DE8" s="353"/>
    </row>
    <row r="9" spans="1:109" s="241" customFormat="1" ht="13.2" x14ac:dyDescent="0.2">
      <c r="A9" s="353"/>
      <c r="B9" s="353"/>
      <c r="C9" s="353"/>
      <c r="D9" s="353"/>
      <c r="E9" s="353"/>
      <c r="F9" s="353"/>
      <c r="G9" s="353"/>
      <c r="H9" s="353"/>
      <c r="I9" s="353"/>
      <c r="J9" s="353"/>
      <c r="K9" s="353"/>
      <c r="L9" s="353"/>
      <c r="M9" s="353"/>
      <c r="N9" s="353"/>
      <c r="O9" s="353"/>
      <c r="P9" s="353"/>
      <c r="Q9" s="353"/>
      <c r="R9" s="353"/>
      <c r="S9" s="353"/>
      <c r="T9" s="353"/>
      <c r="U9" s="353"/>
      <c r="V9" s="353"/>
      <c r="W9" s="353"/>
      <c r="X9" s="353"/>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53"/>
      <c r="BR9" s="353"/>
      <c r="BS9" s="353"/>
      <c r="BT9" s="353"/>
      <c r="BU9" s="353"/>
      <c r="BV9" s="353"/>
      <c r="BW9" s="353"/>
      <c r="BX9" s="353"/>
      <c r="BY9" s="353"/>
      <c r="BZ9" s="353"/>
      <c r="CA9" s="353"/>
      <c r="CB9" s="353"/>
      <c r="CC9" s="353"/>
      <c r="CD9" s="353"/>
      <c r="CE9" s="353"/>
      <c r="CF9" s="353"/>
      <c r="CG9" s="353"/>
      <c r="CH9" s="353"/>
      <c r="CI9" s="353"/>
      <c r="CJ9" s="353"/>
      <c r="CK9" s="353"/>
      <c r="CL9" s="353"/>
      <c r="CM9" s="353"/>
      <c r="CN9" s="353"/>
      <c r="CO9" s="353"/>
      <c r="CP9" s="353"/>
      <c r="CQ9" s="353"/>
      <c r="CR9" s="353"/>
      <c r="CS9" s="353"/>
      <c r="CT9" s="353"/>
      <c r="CU9" s="353"/>
      <c r="CV9" s="353"/>
      <c r="CW9" s="353"/>
      <c r="CX9" s="353"/>
      <c r="CY9" s="353"/>
      <c r="CZ9" s="353"/>
      <c r="DA9" s="353"/>
      <c r="DB9" s="353"/>
      <c r="DC9" s="353"/>
      <c r="DD9" s="353"/>
      <c r="DE9" s="353"/>
    </row>
    <row r="10" spans="1:109" s="241" customFormat="1" ht="13.2" x14ac:dyDescent="0.2">
      <c r="A10" s="353"/>
      <c r="B10" s="353"/>
      <c r="C10" s="353"/>
      <c r="D10" s="353"/>
      <c r="E10" s="353"/>
      <c r="F10" s="353"/>
      <c r="G10" s="353"/>
      <c r="H10" s="353"/>
      <c r="I10" s="353"/>
      <c r="J10" s="353"/>
      <c r="K10" s="353"/>
      <c r="L10" s="353"/>
      <c r="M10" s="353"/>
      <c r="N10" s="353"/>
      <c r="O10" s="353"/>
      <c r="P10" s="353"/>
      <c r="Q10" s="353"/>
      <c r="R10" s="353"/>
      <c r="S10" s="353"/>
      <c r="T10" s="353"/>
      <c r="U10" s="353"/>
      <c r="V10" s="353"/>
      <c r="W10" s="353"/>
      <c r="X10" s="353"/>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3"/>
      <c r="BU10" s="353"/>
      <c r="BV10" s="353"/>
      <c r="BW10" s="353"/>
      <c r="BX10" s="353"/>
      <c r="BY10" s="353"/>
      <c r="BZ10" s="353"/>
      <c r="CA10" s="353"/>
      <c r="CB10" s="353"/>
      <c r="CC10" s="353"/>
      <c r="CD10" s="353"/>
      <c r="CE10" s="353"/>
      <c r="CF10" s="353"/>
      <c r="CG10" s="353"/>
      <c r="CH10" s="353"/>
      <c r="CI10" s="353"/>
      <c r="CJ10" s="353"/>
      <c r="CK10" s="353"/>
      <c r="CL10" s="353"/>
      <c r="CM10" s="353"/>
      <c r="CN10" s="353"/>
      <c r="CO10" s="353"/>
      <c r="CP10" s="353"/>
      <c r="CQ10" s="353"/>
      <c r="CR10" s="353"/>
      <c r="CS10" s="353"/>
      <c r="CT10" s="353"/>
      <c r="CU10" s="353"/>
      <c r="CV10" s="353"/>
      <c r="CW10" s="353"/>
      <c r="CX10" s="353"/>
      <c r="CY10" s="353"/>
      <c r="CZ10" s="353"/>
      <c r="DA10" s="353"/>
      <c r="DB10" s="353"/>
      <c r="DC10" s="353"/>
      <c r="DD10" s="353"/>
      <c r="DE10" s="353"/>
    </row>
    <row r="11" spans="1:109" s="241" customFormat="1" ht="13.2" x14ac:dyDescent="0.2">
      <c r="A11" s="353"/>
      <c r="B11" s="353"/>
      <c r="C11" s="353"/>
      <c r="D11" s="353"/>
      <c r="E11" s="353"/>
      <c r="F11" s="353"/>
      <c r="G11" s="353"/>
      <c r="H11" s="353"/>
      <c r="I11" s="353"/>
      <c r="J11" s="353"/>
      <c r="K11" s="353"/>
      <c r="L11" s="353"/>
      <c r="M11" s="353"/>
      <c r="N11" s="353"/>
      <c r="O11" s="353"/>
      <c r="P11" s="353"/>
      <c r="Q11" s="353"/>
      <c r="R11" s="353"/>
      <c r="S11" s="353"/>
      <c r="T11" s="353"/>
      <c r="U11" s="353"/>
      <c r="V11" s="353"/>
      <c r="W11" s="353"/>
      <c r="X11" s="353"/>
      <c r="Y11" s="353"/>
      <c r="Z11" s="353"/>
      <c r="AA11" s="353"/>
      <c r="AB11" s="353"/>
      <c r="AC11" s="353"/>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3"/>
      <c r="BD11" s="353"/>
      <c r="BE11" s="353"/>
      <c r="BF11" s="353"/>
      <c r="BG11" s="353"/>
      <c r="BH11" s="353"/>
      <c r="BI11" s="353"/>
      <c r="BJ11" s="353"/>
      <c r="BK11" s="353"/>
      <c r="BL11" s="353"/>
      <c r="BM11" s="353"/>
      <c r="BN11" s="353"/>
      <c r="BO11" s="353"/>
      <c r="BP11" s="353"/>
      <c r="BQ11" s="353"/>
      <c r="BR11" s="353"/>
      <c r="BS11" s="353"/>
      <c r="BT11" s="353"/>
      <c r="BU11" s="353"/>
      <c r="BV11" s="353"/>
      <c r="BW11" s="353"/>
      <c r="BX11" s="353"/>
      <c r="BY11" s="353"/>
      <c r="BZ11" s="353"/>
      <c r="CA11" s="353"/>
      <c r="CB11" s="353"/>
      <c r="CC11" s="353"/>
      <c r="CD11" s="353"/>
      <c r="CE11" s="353"/>
      <c r="CF11" s="353"/>
      <c r="CG11" s="353"/>
      <c r="CH11" s="353"/>
      <c r="CI11" s="353"/>
      <c r="CJ11" s="353"/>
      <c r="CK11" s="353"/>
      <c r="CL11" s="353"/>
      <c r="CM11" s="353"/>
      <c r="CN11" s="353"/>
      <c r="CO11" s="353"/>
      <c r="CP11" s="353"/>
      <c r="CQ11" s="353"/>
      <c r="CR11" s="353"/>
      <c r="CS11" s="353"/>
      <c r="CT11" s="353"/>
      <c r="CU11" s="353"/>
      <c r="CV11" s="353"/>
      <c r="CW11" s="353"/>
      <c r="CX11" s="353"/>
      <c r="CY11" s="353"/>
      <c r="CZ11" s="353"/>
      <c r="DA11" s="353"/>
      <c r="DB11" s="353"/>
      <c r="DC11" s="353"/>
      <c r="DD11" s="353"/>
      <c r="DE11" s="353"/>
    </row>
    <row r="12" spans="1:109" s="241" customFormat="1" ht="13.2" x14ac:dyDescent="0.2">
      <c r="A12" s="353"/>
      <c r="B12" s="353"/>
      <c r="C12" s="353"/>
      <c r="D12" s="353"/>
      <c r="E12" s="353"/>
      <c r="F12" s="353"/>
      <c r="G12" s="353"/>
      <c r="H12" s="353"/>
      <c r="I12" s="353"/>
      <c r="J12" s="353"/>
      <c r="K12" s="353"/>
      <c r="L12" s="353"/>
      <c r="M12" s="353"/>
      <c r="N12" s="353"/>
      <c r="O12" s="353"/>
      <c r="P12" s="353"/>
      <c r="Q12" s="353"/>
      <c r="R12" s="353"/>
      <c r="S12" s="353"/>
      <c r="T12" s="353"/>
      <c r="U12" s="353"/>
      <c r="V12" s="353"/>
      <c r="W12" s="353"/>
      <c r="X12" s="353"/>
      <c r="Y12" s="353"/>
      <c r="Z12" s="353"/>
      <c r="AA12" s="353"/>
      <c r="AB12" s="353"/>
      <c r="AC12" s="353"/>
      <c r="AD12" s="353"/>
      <c r="AE12" s="353"/>
      <c r="AF12" s="353"/>
      <c r="AG12" s="353"/>
      <c r="AH12" s="353"/>
      <c r="AI12" s="353"/>
      <c r="AJ12" s="353"/>
      <c r="AK12" s="353"/>
      <c r="AL12" s="353"/>
      <c r="AM12" s="353"/>
      <c r="AN12" s="353"/>
      <c r="AO12" s="353"/>
      <c r="AP12" s="353"/>
      <c r="AQ12" s="353"/>
      <c r="AR12" s="353"/>
      <c r="AS12" s="353"/>
      <c r="AT12" s="353"/>
      <c r="AU12" s="353"/>
      <c r="AV12" s="353"/>
      <c r="AW12" s="353"/>
      <c r="AX12" s="353"/>
      <c r="AY12" s="353"/>
      <c r="AZ12" s="353"/>
      <c r="BA12" s="353"/>
      <c r="BB12" s="353"/>
      <c r="BC12" s="353"/>
      <c r="BD12" s="353"/>
      <c r="BE12" s="353"/>
      <c r="BF12" s="353"/>
      <c r="BG12" s="353"/>
      <c r="BH12" s="353"/>
      <c r="BI12" s="353"/>
      <c r="BJ12" s="353"/>
      <c r="BK12" s="353"/>
      <c r="BL12" s="353"/>
      <c r="BM12" s="353"/>
      <c r="BN12" s="353"/>
      <c r="BO12" s="353"/>
      <c r="BP12" s="353"/>
      <c r="BQ12" s="353"/>
      <c r="BR12" s="353"/>
      <c r="BS12" s="353"/>
      <c r="BT12" s="353"/>
      <c r="BU12" s="353"/>
      <c r="BV12" s="353"/>
      <c r="BW12" s="353"/>
      <c r="BX12" s="353"/>
      <c r="BY12" s="353"/>
      <c r="BZ12" s="353"/>
      <c r="CA12" s="353"/>
      <c r="CB12" s="353"/>
      <c r="CC12" s="353"/>
      <c r="CD12" s="353"/>
      <c r="CE12" s="353"/>
      <c r="CF12" s="353"/>
      <c r="CG12" s="353"/>
      <c r="CH12" s="353"/>
      <c r="CI12" s="353"/>
      <c r="CJ12" s="353"/>
      <c r="CK12" s="353"/>
      <c r="CL12" s="353"/>
      <c r="CM12" s="353"/>
      <c r="CN12" s="353"/>
      <c r="CO12" s="353"/>
      <c r="CP12" s="353"/>
      <c r="CQ12" s="353"/>
      <c r="CR12" s="353"/>
      <c r="CS12" s="353"/>
      <c r="CT12" s="353"/>
      <c r="CU12" s="353"/>
      <c r="CV12" s="353"/>
      <c r="CW12" s="353"/>
      <c r="CX12" s="353"/>
      <c r="CY12" s="353"/>
      <c r="CZ12" s="353"/>
      <c r="DA12" s="353"/>
      <c r="DB12" s="353"/>
      <c r="DC12" s="353"/>
      <c r="DD12" s="353"/>
      <c r="DE12" s="353"/>
    </row>
    <row r="13" spans="1:109" s="241" customFormat="1" ht="13.2" x14ac:dyDescent="0.2">
      <c r="A13" s="353"/>
      <c r="B13" s="353"/>
      <c r="C13" s="353"/>
      <c r="D13" s="353"/>
      <c r="E13" s="353"/>
      <c r="F13" s="353"/>
      <c r="G13" s="353"/>
      <c r="H13" s="353"/>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3"/>
      <c r="AF13" s="353"/>
      <c r="AG13" s="353"/>
      <c r="AH13" s="353"/>
      <c r="AI13" s="353"/>
      <c r="AJ13" s="353"/>
      <c r="AK13" s="353"/>
      <c r="AL13" s="353"/>
      <c r="AM13" s="353"/>
      <c r="AN13" s="353"/>
      <c r="AO13" s="353"/>
      <c r="AP13" s="353"/>
      <c r="AQ13" s="353"/>
      <c r="AR13" s="353"/>
      <c r="AS13" s="353"/>
      <c r="AT13" s="353"/>
      <c r="AU13" s="353"/>
      <c r="AV13" s="353"/>
      <c r="AW13" s="353"/>
      <c r="AX13" s="353"/>
      <c r="AY13" s="353"/>
      <c r="AZ13" s="353"/>
      <c r="BA13" s="353"/>
      <c r="BB13" s="353"/>
      <c r="BC13" s="353"/>
      <c r="BD13" s="353"/>
      <c r="BE13" s="353"/>
      <c r="BF13" s="353"/>
      <c r="BG13" s="353"/>
      <c r="BH13" s="353"/>
      <c r="BI13" s="353"/>
      <c r="BJ13" s="353"/>
      <c r="BK13" s="353"/>
      <c r="BL13" s="353"/>
      <c r="BM13" s="353"/>
      <c r="BN13" s="353"/>
      <c r="BO13" s="353"/>
      <c r="BP13" s="353"/>
      <c r="BQ13" s="353"/>
      <c r="BR13" s="353"/>
      <c r="BS13" s="353"/>
      <c r="BT13" s="353"/>
      <c r="BU13" s="353"/>
      <c r="BV13" s="353"/>
      <c r="BW13" s="353"/>
      <c r="BX13" s="353"/>
      <c r="BY13" s="353"/>
      <c r="BZ13" s="353"/>
      <c r="CA13" s="353"/>
      <c r="CB13" s="353"/>
      <c r="CC13" s="353"/>
      <c r="CD13" s="353"/>
      <c r="CE13" s="353"/>
      <c r="CF13" s="353"/>
      <c r="CG13" s="353"/>
      <c r="CH13" s="353"/>
      <c r="CI13" s="353"/>
      <c r="CJ13" s="353"/>
      <c r="CK13" s="353"/>
      <c r="CL13" s="353"/>
      <c r="CM13" s="353"/>
      <c r="CN13" s="353"/>
      <c r="CO13" s="353"/>
      <c r="CP13" s="353"/>
      <c r="CQ13" s="353"/>
      <c r="CR13" s="353"/>
      <c r="CS13" s="353"/>
      <c r="CT13" s="353"/>
      <c r="CU13" s="353"/>
      <c r="CV13" s="353"/>
      <c r="CW13" s="353"/>
      <c r="CX13" s="353"/>
      <c r="CY13" s="353"/>
      <c r="CZ13" s="353"/>
      <c r="DA13" s="353"/>
      <c r="DB13" s="353"/>
      <c r="DC13" s="353"/>
      <c r="DD13" s="353"/>
      <c r="DE13" s="353"/>
    </row>
    <row r="14" spans="1:109" s="241" customFormat="1" ht="13.2" x14ac:dyDescent="0.2">
      <c r="A14" s="353"/>
      <c r="B14" s="353"/>
      <c r="C14" s="353"/>
      <c r="D14" s="353"/>
      <c r="E14" s="353"/>
      <c r="F14" s="353"/>
      <c r="G14" s="353"/>
      <c r="H14" s="353"/>
      <c r="I14" s="353"/>
      <c r="J14" s="353"/>
      <c r="K14" s="353"/>
      <c r="L14" s="353"/>
      <c r="M14" s="353"/>
      <c r="N14" s="353"/>
      <c r="O14" s="353"/>
      <c r="P14" s="353"/>
      <c r="Q14" s="353"/>
      <c r="R14" s="353"/>
      <c r="S14" s="353"/>
      <c r="T14" s="353"/>
      <c r="U14" s="353"/>
      <c r="V14" s="353"/>
      <c r="W14" s="353"/>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3"/>
      <c r="BD14" s="353"/>
      <c r="BE14" s="353"/>
      <c r="BF14" s="353"/>
      <c r="BG14" s="353"/>
      <c r="BH14" s="353"/>
      <c r="BI14" s="353"/>
      <c r="BJ14" s="353"/>
      <c r="BK14" s="353"/>
      <c r="BL14" s="353"/>
      <c r="BM14" s="353"/>
      <c r="BN14" s="353"/>
      <c r="BO14" s="353"/>
      <c r="BP14" s="353"/>
      <c r="BQ14" s="353"/>
      <c r="BR14" s="353"/>
      <c r="BS14" s="353"/>
      <c r="BT14" s="353"/>
      <c r="BU14" s="353"/>
      <c r="BV14" s="353"/>
      <c r="BW14" s="353"/>
      <c r="BX14" s="353"/>
      <c r="BY14" s="353"/>
      <c r="BZ14" s="353"/>
      <c r="CA14" s="353"/>
      <c r="CB14" s="353"/>
      <c r="CC14" s="353"/>
      <c r="CD14" s="353"/>
      <c r="CE14" s="353"/>
      <c r="CF14" s="353"/>
      <c r="CG14" s="353"/>
      <c r="CH14" s="353"/>
      <c r="CI14" s="353"/>
      <c r="CJ14" s="353"/>
      <c r="CK14" s="353"/>
      <c r="CL14" s="353"/>
      <c r="CM14" s="353"/>
      <c r="CN14" s="353"/>
      <c r="CO14" s="353"/>
      <c r="CP14" s="353"/>
      <c r="CQ14" s="353"/>
      <c r="CR14" s="353"/>
      <c r="CS14" s="353"/>
      <c r="CT14" s="353"/>
      <c r="CU14" s="353"/>
      <c r="CV14" s="353"/>
      <c r="CW14" s="353"/>
      <c r="CX14" s="353"/>
      <c r="CY14" s="353"/>
      <c r="CZ14" s="353"/>
      <c r="DA14" s="353"/>
      <c r="DB14" s="353"/>
      <c r="DC14" s="353"/>
      <c r="DD14" s="353"/>
      <c r="DE14" s="353"/>
    </row>
    <row r="15" spans="1:109" s="241" customFormat="1" ht="13.2" x14ac:dyDescent="0.2">
      <c r="A15" s="243"/>
      <c r="B15" s="353"/>
      <c r="C15" s="353"/>
      <c r="D15" s="353"/>
      <c r="E15" s="353"/>
      <c r="F15" s="353"/>
      <c r="G15" s="353"/>
      <c r="H15" s="353"/>
      <c r="I15" s="353"/>
      <c r="J15" s="353"/>
      <c r="K15" s="353"/>
      <c r="L15" s="353"/>
      <c r="M15" s="353"/>
      <c r="N15" s="353"/>
      <c r="O15" s="353"/>
      <c r="P15" s="353"/>
      <c r="Q15" s="353"/>
      <c r="R15" s="353"/>
      <c r="S15" s="353"/>
      <c r="T15" s="353"/>
      <c r="U15" s="353"/>
      <c r="V15" s="353"/>
      <c r="W15" s="353"/>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3"/>
      <c r="BQ15" s="353"/>
      <c r="BR15" s="353"/>
      <c r="BS15" s="353"/>
      <c r="BT15" s="353"/>
      <c r="BU15" s="353"/>
      <c r="BV15" s="353"/>
      <c r="BW15" s="353"/>
      <c r="BX15" s="353"/>
      <c r="BY15" s="353"/>
      <c r="BZ15" s="353"/>
      <c r="CA15" s="353"/>
      <c r="CB15" s="353"/>
      <c r="CC15" s="353"/>
      <c r="CD15" s="353"/>
      <c r="CE15" s="353"/>
      <c r="CF15" s="353"/>
      <c r="CG15" s="353"/>
      <c r="CH15" s="353"/>
      <c r="CI15" s="353"/>
      <c r="CJ15" s="353"/>
      <c r="CK15" s="353"/>
      <c r="CL15" s="353"/>
      <c r="CM15" s="353"/>
      <c r="CN15" s="353"/>
      <c r="CO15" s="353"/>
      <c r="CP15" s="353"/>
      <c r="CQ15" s="353"/>
      <c r="CR15" s="353"/>
      <c r="CS15" s="353"/>
      <c r="CT15" s="353"/>
      <c r="CU15" s="353"/>
      <c r="CV15" s="353"/>
      <c r="CW15" s="353"/>
      <c r="CX15" s="353"/>
      <c r="CY15" s="353"/>
      <c r="CZ15" s="353"/>
      <c r="DA15" s="353"/>
      <c r="DB15" s="353"/>
      <c r="DC15" s="353"/>
      <c r="DD15" s="353"/>
      <c r="DE15" s="353"/>
    </row>
    <row r="16" spans="1:109" s="241" customFormat="1" ht="13.2" x14ac:dyDescent="0.2">
      <c r="A16" s="243"/>
      <c r="B16" s="353"/>
      <c r="C16" s="353"/>
      <c r="D16" s="353"/>
      <c r="E16" s="353"/>
      <c r="F16" s="353"/>
      <c r="G16" s="353"/>
      <c r="H16" s="353"/>
      <c r="I16" s="353"/>
      <c r="J16" s="353"/>
      <c r="K16" s="353"/>
      <c r="L16" s="353"/>
      <c r="M16" s="353"/>
      <c r="N16" s="353"/>
      <c r="O16" s="353"/>
      <c r="P16" s="353"/>
      <c r="Q16" s="353"/>
      <c r="R16" s="353"/>
      <c r="S16" s="353"/>
      <c r="T16" s="353"/>
      <c r="U16" s="353"/>
      <c r="V16" s="353"/>
      <c r="W16" s="353"/>
      <c r="X16" s="353"/>
      <c r="Y16" s="353"/>
      <c r="Z16" s="353"/>
      <c r="AA16" s="353"/>
      <c r="AB16" s="353"/>
      <c r="AC16" s="353"/>
      <c r="AD16" s="353"/>
      <c r="AE16" s="353"/>
      <c r="AF16" s="353"/>
      <c r="AG16" s="353"/>
      <c r="AH16" s="353"/>
      <c r="AI16" s="353"/>
      <c r="AJ16" s="353"/>
      <c r="AK16" s="353"/>
      <c r="AL16" s="353"/>
      <c r="AM16" s="353"/>
      <c r="AN16" s="353"/>
      <c r="AO16" s="353"/>
      <c r="AP16" s="353"/>
      <c r="AQ16" s="353"/>
      <c r="AR16" s="353"/>
      <c r="AS16" s="353"/>
      <c r="AT16" s="353"/>
      <c r="AU16" s="353"/>
      <c r="AV16" s="353"/>
      <c r="AW16" s="353"/>
      <c r="AX16" s="353"/>
      <c r="AY16" s="353"/>
      <c r="AZ16" s="353"/>
      <c r="BA16" s="353"/>
      <c r="BB16" s="353"/>
      <c r="BC16" s="353"/>
      <c r="BD16" s="353"/>
      <c r="BE16" s="353"/>
      <c r="BF16" s="353"/>
      <c r="BG16" s="353"/>
      <c r="BH16" s="353"/>
      <c r="BI16" s="353"/>
      <c r="BJ16" s="353"/>
      <c r="BK16" s="353"/>
      <c r="BL16" s="353"/>
      <c r="BM16" s="353"/>
      <c r="BN16" s="353"/>
      <c r="BO16" s="353"/>
      <c r="BP16" s="353"/>
      <c r="BQ16" s="353"/>
      <c r="BR16" s="353"/>
      <c r="BS16" s="353"/>
      <c r="BT16" s="353"/>
      <c r="BU16" s="353"/>
      <c r="BV16" s="353"/>
      <c r="BW16" s="353"/>
      <c r="BX16" s="353"/>
      <c r="BY16" s="353"/>
      <c r="BZ16" s="353"/>
      <c r="CA16" s="353"/>
      <c r="CB16" s="353"/>
      <c r="CC16" s="353"/>
      <c r="CD16" s="353"/>
      <c r="CE16" s="353"/>
      <c r="CF16" s="353"/>
      <c r="CG16" s="353"/>
      <c r="CH16" s="353"/>
      <c r="CI16" s="353"/>
      <c r="CJ16" s="353"/>
      <c r="CK16" s="353"/>
      <c r="CL16" s="353"/>
      <c r="CM16" s="353"/>
      <c r="CN16" s="353"/>
      <c r="CO16" s="353"/>
      <c r="CP16" s="353"/>
      <c r="CQ16" s="353"/>
      <c r="CR16" s="353"/>
      <c r="CS16" s="353"/>
      <c r="CT16" s="353"/>
      <c r="CU16" s="353"/>
      <c r="CV16" s="353"/>
      <c r="CW16" s="353"/>
      <c r="CX16" s="353"/>
      <c r="CY16" s="353"/>
      <c r="CZ16" s="353"/>
      <c r="DA16" s="353"/>
      <c r="DB16" s="353"/>
      <c r="DC16" s="353"/>
      <c r="DD16" s="353"/>
      <c r="DE16" s="353"/>
    </row>
    <row r="17" spans="1:109" s="241" customFormat="1" ht="13.2" x14ac:dyDescent="0.2">
      <c r="A17" s="243"/>
      <c r="B17" s="353"/>
      <c r="C17" s="353"/>
      <c r="D17" s="353"/>
      <c r="E17" s="353"/>
      <c r="F17" s="353"/>
      <c r="G17" s="353"/>
      <c r="H17" s="353"/>
      <c r="I17" s="353"/>
      <c r="J17" s="353"/>
      <c r="K17" s="353"/>
      <c r="L17" s="353"/>
      <c r="M17" s="353"/>
      <c r="N17" s="353"/>
      <c r="O17" s="353"/>
      <c r="P17" s="353"/>
      <c r="Q17" s="353"/>
      <c r="R17" s="353"/>
      <c r="S17" s="353"/>
      <c r="T17" s="353"/>
      <c r="U17" s="353"/>
      <c r="V17" s="353"/>
      <c r="W17" s="353"/>
      <c r="X17" s="353"/>
      <c r="Y17" s="353"/>
      <c r="Z17" s="353"/>
      <c r="AA17" s="353"/>
      <c r="AB17" s="353"/>
      <c r="AC17" s="353"/>
      <c r="AD17" s="353"/>
      <c r="AE17" s="353"/>
      <c r="AF17" s="353"/>
      <c r="AG17" s="353"/>
      <c r="AH17" s="353"/>
      <c r="AI17" s="353"/>
      <c r="AJ17" s="353"/>
      <c r="AK17" s="353"/>
      <c r="AL17" s="353"/>
      <c r="AM17" s="353"/>
      <c r="AN17" s="353"/>
      <c r="AO17" s="353"/>
      <c r="AP17" s="353"/>
      <c r="AQ17" s="353"/>
      <c r="AR17" s="353"/>
      <c r="AS17" s="353"/>
      <c r="AT17" s="353"/>
      <c r="AU17" s="353"/>
      <c r="AV17" s="353"/>
      <c r="AW17" s="353"/>
      <c r="AX17" s="353"/>
      <c r="AY17" s="353"/>
      <c r="AZ17" s="353"/>
      <c r="BA17" s="353"/>
      <c r="BB17" s="353"/>
      <c r="BC17" s="353"/>
      <c r="BD17" s="353"/>
      <c r="BE17" s="353"/>
      <c r="BF17" s="353"/>
      <c r="BG17" s="353"/>
      <c r="BH17" s="353"/>
      <c r="BI17" s="353"/>
      <c r="BJ17" s="353"/>
      <c r="BK17" s="353"/>
      <c r="BL17" s="353"/>
      <c r="BM17" s="353"/>
      <c r="BN17" s="353"/>
      <c r="BO17" s="353"/>
      <c r="BP17" s="353"/>
      <c r="BQ17" s="353"/>
      <c r="BR17" s="353"/>
      <c r="BS17" s="353"/>
      <c r="BT17" s="353"/>
      <c r="BU17" s="353"/>
      <c r="BV17" s="353"/>
      <c r="BW17" s="353"/>
      <c r="BX17" s="353"/>
      <c r="BY17" s="353"/>
      <c r="BZ17" s="353"/>
      <c r="CA17" s="353"/>
      <c r="CB17" s="353"/>
      <c r="CC17" s="353"/>
      <c r="CD17" s="353"/>
      <c r="CE17" s="353"/>
      <c r="CF17" s="353"/>
      <c r="CG17" s="353"/>
      <c r="CH17" s="353"/>
      <c r="CI17" s="353"/>
      <c r="CJ17" s="353"/>
      <c r="CK17" s="353"/>
      <c r="CL17" s="353"/>
      <c r="CM17" s="353"/>
      <c r="CN17" s="353"/>
      <c r="CO17" s="353"/>
      <c r="CP17" s="353"/>
      <c r="CQ17" s="353"/>
      <c r="CR17" s="353"/>
      <c r="CS17" s="353"/>
      <c r="CT17" s="353"/>
      <c r="CU17" s="353"/>
      <c r="CV17" s="353"/>
      <c r="CW17" s="353"/>
      <c r="CX17" s="353"/>
      <c r="CY17" s="353"/>
      <c r="CZ17" s="353"/>
      <c r="DA17" s="353"/>
      <c r="DB17" s="353"/>
      <c r="DC17" s="353"/>
      <c r="DD17" s="353"/>
      <c r="DE17" s="353"/>
    </row>
    <row r="18" spans="1:109" s="241" customFormat="1" ht="13.2" x14ac:dyDescent="0.2">
      <c r="A18" s="243"/>
      <c r="B18" s="353"/>
      <c r="C18" s="353"/>
      <c r="D18" s="353"/>
      <c r="E18" s="353"/>
      <c r="F18" s="353"/>
      <c r="G18" s="353"/>
      <c r="H18" s="353"/>
      <c r="I18" s="353"/>
      <c r="J18" s="353"/>
      <c r="K18" s="353"/>
      <c r="L18" s="353"/>
      <c r="M18" s="353"/>
      <c r="N18" s="353"/>
      <c r="O18" s="353"/>
      <c r="P18" s="353"/>
      <c r="Q18" s="353"/>
      <c r="R18" s="353"/>
      <c r="S18" s="353"/>
      <c r="T18" s="353"/>
      <c r="U18" s="353"/>
      <c r="V18" s="353"/>
      <c r="W18" s="353"/>
      <c r="X18" s="353"/>
      <c r="Y18" s="353"/>
      <c r="Z18" s="353"/>
      <c r="AA18" s="353"/>
      <c r="AB18" s="353"/>
      <c r="AC18" s="353"/>
      <c r="AD18" s="353"/>
      <c r="AE18" s="353"/>
      <c r="AF18" s="353"/>
      <c r="AG18" s="353"/>
      <c r="AH18" s="353"/>
      <c r="AI18" s="353"/>
      <c r="AJ18" s="353"/>
      <c r="AK18" s="353"/>
      <c r="AL18" s="353"/>
      <c r="AM18" s="353"/>
      <c r="AN18" s="353"/>
      <c r="AO18" s="353"/>
      <c r="AP18" s="353"/>
      <c r="AQ18" s="353"/>
      <c r="AR18" s="353"/>
      <c r="AS18" s="353"/>
      <c r="AT18" s="353"/>
      <c r="AU18" s="353"/>
      <c r="AV18" s="353"/>
      <c r="AW18" s="353"/>
      <c r="AX18" s="353"/>
      <c r="AY18" s="353"/>
      <c r="AZ18" s="353"/>
      <c r="BA18" s="353"/>
      <c r="BB18" s="353"/>
      <c r="BC18" s="353"/>
      <c r="BD18" s="353"/>
      <c r="BE18" s="353"/>
      <c r="BF18" s="353"/>
      <c r="BG18" s="353"/>
      <c r="BH18" s="353"/>
      <c r="BI18" s="353"/>
      <c r="BJ18" s="353"/>
      <c r="BK18" s="353"/>
      <c r="BL18" s="353"/>
      <c r="BM18" s="353"/>
      <c r="BN18" s="353"/>
      <c r="BO18" s="353"/>
      <c r="BP18" s="353"/>
      <c r="BQ18" s="353"/>
      <c r="BR18" s="353"/>
      <c r="BS18" s="353"/>
      <c r="BT18" s="353"/>
      <c r="BU18" s="353"/>
      <c r="BV18" s="353"/>
      <c r="BW18" s="353"/>
      <c r="BX18" s="353"/>
      <c r="BY18" s="353"/>
      <c r="BZ18" s="353"/>
      <c r="CA18" s="353"/>
      <c r="CB18" s="353"/>
      <c r="CC18" s="353"/>
      <c r="CD18" s="353"/>
      <c r="CE18" s="353"/>
      <c r="CF18" s="353"/>
      <c r="CG18" s="353"/>
      <c r="CH18" s="353"/>
      <c r="CI18" s="353"/>
      <c r="CJ18" s="353"/>
      <c r="CK18" s="353"/>
      <c r="CL18" s="353"/>
      <c r="CM18" s="353"/>
      <c r="CN18" s="353"/>
      <c r="CO18" s="353"/>
      <c r="CP18" s="353"/>
      <c r="CQ18" s="353"/>
      <c r="CR18" s="353"/>
      <c r="CS18" s="353"/>
      <c r="CT18" s="353"/>
      <c r="CU18" s="353"/>
      <c r="CV18" s="353"/>
      <c r="CW18" s="353"/>
      <c r="CX18" s="353"/>
      <c r="CY18" s="353"/>
      <c r="CZ18" s="353"/>
      <c r="DA18" s="353"/>
      <c r="DB18" s="353"/>
      <c r="DC18" s="353"/>
      <c r="DD18" s="353"/>
      <c r="DE18" s="353"/>
    </row>
    <row r="19" spans="1:109" ht="13.2" x14ac:dyDescent="0.2">
      <c r="DD19" s="243"/>
      <c r="DE19" s="243"/>
    </row>
    <row r="20" spans="1:109" ht="13.2" x14ac:dyDescent="0.2">
      <c r="DD20" s="243"/>
      <c r="DE20" s="243"/>
    </row>
    <row r="21" spans="1:109" ht="17.25" customHeight="1" x14ac:dyDescent="0.2">
      <c r="B21" s="354"/>
      <c r="C21" s="245"/>
      <c r="D21" s="245"/>
      <c r="E21" s="245"/>
      <c r="F21" s="245"/>
      <c r="G21" s="245"/>
      <c r="H21" s="245"/>
      <c r="I21" s="245"/>
      <c r="J21" s="245"/>
      <c r="K21" s="245"/>
      <c r="L21" s="245"/>
      <c r="M21" s="245"/>
      <c r="N21" s="355"/>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355"/>
      <c r="AU21" s="245"/>
      <c r="AV21" s="245"/>
      <c r="AW21" s="245"/>
      <c r="AX21" s="245"/>
      <c r="AY21" s="245"/>
      <c r="AZ21" s="245"/>
      <c r="BA21" s="245"/>
      <c r="BB21" s="245"/>
      <c r="BC21" s="245"/>
      <c r="BD21" s="245"/>
      <c r="BE21" s="245"/>
      <c r="BF21" s="355"/>
      <c r="BG21" s="245"/>
      <c r="BH21" s="245"/>
      <c r="BI21" s="245"/>
      <c r="BJ21" s="245"/>
      <c r="BK21" s="245"/>
      <c r="BL21" s="245"/>
      <c r="BM21" s="245"/>
      <c r="BN21" s="245"/>
      <c r="BO21" s="245"/>
      <c r="BP21" s="245"/>
      <c r="BQ21" s="245"/>
      <c r="BR21" s="355"/>
      <c r="BS21" s="245"/>
      <c r="BT21" s="245"/>
      <c r="BU21" s="245"/>
      <c r="BV21" s="245"/>
      <c r="BW21" s="245"/>
      <c r="BX21" s="245"/>
      <c r="BY21" s="245"/>
      <c r="BZ21" s="245"/>
      <c r="CA21" s="245"/>
      <c r="CB21" s="245"/>
      <c r="CC21" s="245"/>
      <c r="CD21" s="355"/>
      <c r="CE21" s="245"/>
      <c r="CF21" s="245"/>
      <c r="CG21" s="245"/>
      <c r="CH21" s="245"/>
      <c r="CI21" s="245"/>
      <c r="CJ21" s="245"/>
      <c r="CK21" s="245"/>
      <c r="CL21" s="245"/>
      <c r="CM21" s="245"/>
      <c r="CN21" s="245"/>
      <c r="CO21" s="245"/>
      <c r="CP21" s="355"/>
      <c r="CQ21" s="245"/>
      <c r="CR21" s="245"/>
      <c r="CS21" s="245"/>
      <c r="CT21" s="245"/>
      <c r="CU21" s="245"/>
      <c r="CV21" s="245"/>
      <c r="CW21" s="245"/>
      <c r="CX21" s="245"/>
      <c r="CY21" s="245"/>
      <c r="CZ21" s="245"/>
      <c r="DA21" s="245"/>
      <c r="DB21" s="355"/>
      <c r="DC21" s="245"/>
      <c r="DD21" s="246"/>
      <c r="DE21" s="243"/>
    </row>
    <row r="22" spans="1:109" ht="17.25" customHeight="1" x14ac:dyDescent="0.2">
      <c r="B22" s="247"/>
    </row>
    <row r="23" spans="1:109" ht="13.2" x14ac:dyDescent="0.2">
      <c r="B23" s="247"/>
    </row>
    <row r="24" spans="1:109" ht="13.2" x14ac:dyDescent="0.2">
      <c r="B24" s="247"/>
    </row>
    <row r="25" spans="1:109" ht="13.2" x14ac:dyDescent="0.2">
      <c r="B25" s="247"/>
    </row>
    <row r="26" spans="1:109" ht="13.2" x14ac:dyDescent="0.2">
      <c r="B26" s="247"/>
    </row>
    <row r="27" spans="1:109" ht="13.2" x14ac:dyDescent="0.2">
      <c r="B27" s="247"/>
    </row>
    <row r="28" spans="1:109" ht="13.2" x14ac:dyDescent="0.2">
      <c r="B28" s="247"/>
    </row>
    <row r="29" spans="1:109" ht="13.2" x14ac:dyDescent="0.2">
      <c r="B29" s="247"/>
    </row>
    <row r="30" spans="1:109" ht="13.2" x14ac:dyDescent="0.2">
      <c r="B30" s="247"/>
    </row>
    <row r="31" spans="1:109" ht="13.2" x14ac:dyDescent="0.2">
      <c r="B31" s="247"/>
    </row>
    <row r="32" spans="1:109" ht="13.2" x14ac:dyDescent="0.2">
      <c r="B32" s="247"/>
    </row>
    <row r="33" spans="2:109" ht="13.2" x14ac:dyDescent="0.2">
      <c r="B33" s="247"/>
    </row>
    <row r="34" spans="2:109" ht="13.2" x14ac:dyDescent="0.2">
      <c r="B34" s="247"/>
    </row>
    <row r="35" spans="2:109" ht="13.2" x14ac:dyDescent="0.2">
      <c r="B35" s="247"/>
    </row>
    <row r="36" spans="2:109" ht="13.2" x14ac:dyDescent="0.2">
      <c r="B36" s="247"/>
    </row>
    <row r="37" spans="2:109" ht="13.2" x14ac:dyDescent="0.2">
      <c r="B37" s="247"/>
    </row>
    <row r="38" spans="2:109" ht="13.2" x14ac:dyDescent="0.2">
      <c r="B38" s="247"/>
    </row>
    <row r="39" spans="2:109" ht="13.2" x14ac:dyDescent="0.2">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ht="13.2" x14ac:dyDescent="0.2">
      <c r="B40" s="356"/>
      <c r="DD40" s="356"/>
      <c r="DE40" s="243"/>
    </row>
    <row r="41" spans="2:109" ht="16.2" x14ac:dyDescent="0.2">
      <c r="B41" s="244" t="s">
        <v>562</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ht="13.2" x14ac:dyDescent="0.2">
      <c r="B42" s="247"/>
      <c r="G42" s="357"/>
      <c r="I42" s="358"/>
      <c r="J42" s="358"/>
      <c r="K42" s="358"/>
      <c r="AM42" s="357"/>
      <c r="AN42" s="357" t="s">
        <v>563</v>
      </c>
      <c r="AP42" s="358"/>
      <c r="AQ42" s="358"/>
      <c r="AR42" s="358"/>
      <c r="AY42" s="357"/>
      <c r="BA42" s="358"/>
      <c r="BB42" s="358"/>
      <c r="BC42" s="358"/>
      <c r="BK42" s="357"/>
      <c r="BM42" s="358"/>
      <c r="BN42" s="358"/>
      <c r="BO42" s="358"/>
      <c r="BW42" s="357"/>
      <c r="BY42" s="358"/>
      <c r="BZ42" s="358"/>
      <c r="CA42" s="358"/>
      <c r="CI42" s="357"/>
      <c r="CK42" s="358"/>
      <c r="CL42" s="358"/>
      <c r="CM42" s="358"/>
      <c r="CU42" s="357"/>
      <c r="CW42" s="358"/>
      <c r="CX42" s="358"/>
      <c r="CY42" s="358"/>
    </row>
    <row r="43" spans="2:109" ht="13.5" customHeight="1" x14ac:dyDescent="0.2">
      <c r="B43" s="247"/>
      <c r="AN43" s="1240" t="s">
        <v>564</v>
      </c>
      <c r="AO43" s="1241"/>
      <c r="AP43" s="1241"/>
      <c r="AQ43" s="1241"/>
      <c r="AR43" s="1241"/>
      <c r="AS43" s="1241"/>
      <c r="AT43" s="1241"/>
      <c r="AU43" s="1241"/>
      <c r="AV43" s="1241"/>
      <c r="AW43" s="1241"/>
      <c r="AX43" s="1241"/>
      <c r="AY43" s="1241"/>
      <c r="AZ43" s="1241"/>
      <c r="BA43" s="1241"/>
      <c r="BB43" s="1241"/>
      <c r="BC43" s="1241"/>
      <c r="BD43" s="1241"/>
      <c r="BE43" s="1241"/>
      <c r="BF43" s="1241"/>
      <c r="BG43" s="1241"/>
      <c r="BH43" s="1241"/>
      <c r="BI43" s="1241"/>
      <c r="BJ43" s="1241"/>
      <c r="BK43" s="1241"/>
      <c r="BL43" s="1241"/>
      <c r="BM43" s="1241"/>
      <c r="BN43" s="1241"/>
      <c r="BO43" s="1241"/>
      <c r="BP43" s="1241"/>
      <c r="BQ43" s="1241"/>
      <c r="BR43" s="1241"/>
      <c r="BS43" s="1241"/>
      <c r="BT43" s="1241"/>
      <c r="BU43" s="1241"/>
      <c r="BV43" s="1241"/>
      <c r="BW43" s="1241"/>
      <c r="BX43" s="1241"/>
      <c r="BY43" s="1241"/>
      <c r="BZ43" s="1241"/>
      <c r="CA43" s="1241"/>
      <c r="CB43" s="1241"/>
      <c r="CC43" s="1241"/>
      <c r="CD43" s="1241"/>
      <c r="CE43" s="1241"/>
      <c r="CF43" s="1241"/>
      <c r="CG43" s="1241"/>
      <c r="CH43" s="1241"/>
      <c r="CI43" s="1241"/>
      <c r="CJ43" s="1241"/>
      <c r="CK43" s="1241"/>
      <c r="CL43" s="1241"/>
      <c r="CM43" s="1241"/>
      <c r="CN43" s="1241"/>
      <c r="CO43" s="1241"/>
      <c r="CP43" s="1241"/>
      <c r="CQ43" s="1241"/>
      <c r="CR43" s="1241"/>
      <c r="CS43" s="1241"/>
      <c r="CT43" s="1241"/>
      <c r="CU43" s="1241"/>
      <c r="CV43" s="1241"/>
      <c r="CW43" s="1241"/>
      <c r="CX43" s="1241"/>
      <c r="CY43" s="1241"/>
      <c r="CZ43" s="1241"/>
      <c r="DA43" s="1241"/>
      <c r="DB43" s="1241"/>
      <c r="DC43" s="1242"/>
    </row>
    <row r="44" spans="2:109" ht="13.2" x14ac:dyDescent="0.2">
      <c r="B44" s="247"/>
      <c r="AN44" s="1243"/>
      <c r="AO44" s="1244"/>
      <c r="AP44" s="1244"/>
      <c r="AQ44" s="1244"/>
      <c r="AR44" s="1244"/>
      <c r="AS44" s="1244"/>
      <c r="AT44" s="1244"/>
      <c r="AU44" s="1244"/>
      <c r="AV44" s="1244"/>
      <c r="AW44" s="1244"/>
      <c r="AX44" s="1244"/>
      <c r="AY44" s="1244"/>
      <c r="AZ44" s="1244"/>
      <c r="BA44" s="1244"/>
      <c r="BB44" s="1244"/>
      <c r="BC44" s="1244"/>
      <c r="BD44" s="1244"/>
      <c r="BE44" s="1244"/>
      <c r="BF44" s="1244"/>
      <c r="BG44" s="1244"/>
      <c r="BH44" s="1244"/>
      <c r="BI44" s="1244"/>
      <c r="BJ44" s="1244"/>
      <c r="BK44" s="1244"/>
      <c r="BL44" s="1244"/>
      <c r="BM44" s="1244"/>
      <c r="BN44" s="1244"/>
      <c r="BO44" s="1244"/>
      <c r="BP44" s="1244"/>
      <c r="BQ44" s="1244"/>
      <c r="BR44" s="1244"/>
      <c r="BS44" s="1244"/>
      <c r="BT44" s="1244"/>
      <c r="BU44" s="1244"/>
      <c r="BV44" s="1244"/>
      <c r="BW44" s="1244"/>
      <c r="BX44" s="1244"/>
      <c r="BY44" s="1244"/>
      <c r="BZ44" s="1244"/>
      <c r="CA44" s="1244"/>
      <c r="CB44" s="1244"/>
      <c r="CC44" s="1244"/>
      <c r="CD44" s="1244"/>
      <c r="CE44" s="1244"/>
      <c r="CF44" s="1244"/>
      <c r="CG44" s="1244"/>
      <c r="CH44" s="1244"/>
      <c r="CI44" s="1244"/>
      <c r="CJ44" s="1244"/>
      <c r="CK44" s="1244"/>
      <c r="CL44" s="1244"/>
      <c r="CM44" s="1244"/>
      <c r="CN44" s="1244"/>
      <c r="CO44" s="1244"/>
      <c r="CP44" s="1244"/>
      <c r="CQ44" s="1244"/>
      <c r="CR44" s="1244"/>
      <c r="CS44" s="1244"/>
      <c r="CT44" s="1244"/>
      <c r="CU44" s="1244"/>
      <c r="CV44" s="1244"/>
      <c r="CW44" s="1244"/>
      <c r="CX44" s="1244"/>
      <c r="CY44" s="1244"/>
      <c r="CZ44" s="1244"/>
      <c r="DA44" s="1244"/>
      <c r="DB44" s="1244"/>
      <c r="DC44" s="1245"/>
    </row>
    <row r="45" spans="2:109" ht="13.2" x14ac:dyDescent="0.2">
      <c r="B45" s="247"/>
      <c r="AN45" s="1243"/>
      <c r="AO45" s="1244"/>
      <c r="AP45" s="1244"/>
      <c r="AQ45" s="1244"/>
      <c r="AR45" s="1244"/>
      <c r="AS45" s="1244"/>
      <c r="AT45" s="1244"/>
      <c r="AU45" s="1244"/>
      <c r="AV45" s="1244"/>
      <c r="AW45" s="1244"/>
      <c r="AX45" s="1244"/>
      <c r="AY45" s="1244"/>
      <c r="AZ45" s="1244"/>
      <c r="BA45" s="1244"/>
      <c r="BB45" s="1244"/>
      <c r="BC45" s="1244"/>
      <c r="BD45" s="1244"/>
      <c r="BE45" s="1244"/>
      <c r="BF45" s="1244"/>
      <c r="BG45" s="1244"/>
      <c r="BH45" s="1244"/>
      <c r="BI45" s="1244"/>
      <c r="BJ45" s="1244"/>
      <c r="BK45" s="1244"/>
      <c r="BL45" s="1244"/>
      <c r="BM45" s="1244"/>
      <c r="BN45" s="1244"/>
      <c r="BO45" s="1244"/>
      <c r="BP45" s="1244"/>
      <c r="BQ45" s="1244"/>
      <c r="BR45" s="1244"/>
      <c r="BS45" s="1244"/>
      <c r="BT45" s="1244"/>
      <c r="BU45" s="1244"/>
      <c r="BV45" s="1244"/>
      <c r="BW45" s="1244"/>
      <c r="BX45" s="1244"/>
      <c r="BY45" s="1244"/>
      <c r="BZ45" s="1244"/>
      <c r="CA45" s="1244"/>
      <c r="CB45" s="1244"/>
      <c r="CC45" s="1244"/>
      <c r="CD45" s="1244"/>
      <c r="CE45" s="1244"/>
      <c r="CF45" s="1244"/>
      <c r="CG45" s="1244"/>
      <c r="CH45" s="1244"/>
      <c r="CI45" s="1244"/>
      <c r="CJ45" s="1244"/>
      <c r="CK45" s="1244"/>
      <c r="CL45" s="1244"/>
      <c r="CM45" s="1244"/>
      <c r="CN45" s="1244"/>
      <c r="CO45" s="1244"/>
      <c r="CP45" s="1244"/>
      <c r="CQ45" s="1244"/>
      <c r="CR45" s="1244"/>
      <c r="CS45" s="1244"/>
      <c r="CT45" s="1244"/>
      <c r="CU45" s="1244"/>
      <c r="CV45" s="1244"/>
      <c r="CW45" s="1244"/>
      <c r="CX45" s="1244"/>
      <c r="CY45" s="1244"/>
      <c r="CZ45" s="1244"/>
      <c r="DA45" s="1244"/>
      <c r="DB45" s="1244"/>
      <c r="DC45" s="1245"/>
    </row>
    <row r="46" spans="2:109" ht="13.2" x14ac:dyDescent="0.2">
      <c r="B46" s="247"/>
      <c r="AN46" s="1243"/>
      <c r="AO46" s="1244"/>
      <c r="AP46" s="1244"/>
      <c r="AQ46" s="1244"/>
      <c r="AR46" s="1244"/>
      <c r="AS46" s="1244"/>
      <c r="AT46" s="1244"/>
      <c r="AU46" s="1244"/>
      <c r="AV46" s="1244"/>
      <c r="AW46" s="1244"/>
      <c r="AX46" s="1244"/>
      <c r="AY46" s="1244"/>
      <c r="AZ46" s="1244"/>
      <c r="BA46" s="1244"/>
      <c r="BB46" s="1244"/>
      <c r="BC46" s="1244"/>
      <c r="BD46" s="1244"/>
      <c r="BE46" s="1244"/>
      <c r="BF46" s="1244"/>
      <c r="BG46" s="1244"/>
      <c r="BH46" s="1244"/>
      <c r="BI46" s="1244"/>
      <c r="BJ46" s="1244"/>
      <c r="BK46" s="1244"/>
      <c r="BL46" s="1244"/>
      <c r="BM46" s="1244"/>
      <c r="BN46" s="1244"/>
      <c r="BO46" s="1244"/>
      <c r="BP46" s="1244"/>
      <c r="BQ46" s="1244"/>
      <c r="BR46" s="1244"/>
      <c r="BS46" s="1244"/>
      <c r="BT46" s="1244"/>
      <c r="BU46" s="1244"/>
      <c r="BV46" s="1244"/>
      <c r="BW46" s="1244"/>
      <c r="BX46" s="1244"/>
      <c r="BY46" s="1244"/>
      <c r="BZ46" s="1244"/>
      <c r="CA46" s="1244"/>
      <c r="CB46" s="1244"/>
      <c r="CC46" s="1244"/>
      <c r="CD46" s="1244"/>
      <c r="CE46" s="1244"/>
      <c r="CF46" s="1244"/>
      <c r="CG46" s="1244"/>
      <c r="CH46" s="1244"/>
      <c r="CI46" s="1244"/>
      <c r="CJ46" s="1244"/>
      <c r="CK46" s="1244"/>
      <c r="CL46" s="1244"/>
      <c r="CM46" s="1244"/>
      <c r="CN46" s="1244"/>
      <c r="CO46" s="1244"/>
      <c r="CP46" s="1244"/>
      <c r="CQ46" s="1244"/>
      <c r="CR46" s="1244"/>
      <c r="CS46" s="1244"/>
      <c r="CT46" s="1244"/>
      <c r="CU46" s="1244"/>
      <c r="CV46" s="1244"/>
      <c r="CW46" s="1244"/>
      <c r="CX46" s="1244"/>
      <c r="CY46" s="1244"/>
      <c r="CZ46" s="1244"/>
      <c r="DA46" s="1244"/>
      <c r="DB46" s="1244"/>
      <c r="DC46" s="1245"/>
    </row>
    <row r="47" spans="2:109" ht="13.2" x14ac:dyDescent="0.2">
      <c r="B47" s="247"/>
      <c r="AN47" s="1246"/>
      <c r="AO47" s="1247"/>
      <c r="AP47" s="1247"/>
      <c r="AQ47" s="1247"/>
      <c r="AR47" s="1247"/>
      <c r="AS47" s="1247"/>
      <c r="AT47" s="1247"/>
      <c r="AU47" s="1247"/>
      <c r="AV47" s="1247"/>
      <c r="AW47" s="1247"/>
      <c r="AX47" s="1247"/>
      <c r="AY47" s="1247"/>
      <c r="AZ47" s="1247"/>
      <c r="BA47" s="1247"/>
      <c r="BB47" s="1247"/>
      <c r="BC47" s="1247"/>
      <c r="BD47" s="1247"/>
      <c r="BE47" s="1247"/>
      <c r="BF47" s="1247"/>
      <c r="BG47" s="1247"/>
      <c r="BH47" s="1247"/>
      <c r="BI47" s="1247"/>
      <c r="BJ47" s="1247"/>
      <c r="BK47" s="1247"/>
      <c r="BL47" s="1247"/>
      <c r="BM47" s="1247"/>
      <c r="BN47" s="1247"/>
      <c r="BO47" s="1247"/>
      <c r="BP47" s="1247"/>
      <c r="BQ47" s="1247"/>
      <c r="BR47" s="1247"/>
      <c r="BS47" s="1247"/>
      <c r="BT47" s="1247"/>
      <c r="BU47" s="1247"/>
      <c r="BV47" s="1247"/>
      <c r="BW47" s="1247"/>
      <c r="BX47" s="1247"/>
      <c r="BY47" s="1247"/>
      <c r="BZ47" s="1247"/>
      <c r="CA47" s="1247"/>
      <c r="CB47" s="1247"/>
      <c r="CC47" s="1247"/>
      <c r="CD47" s="1247"/>
      <c r="CE47" s="1247"/>
      <c r="CF47" s="1247"/>
      <c r="CG47" s="1247"/>
      <c r="CH47" s="1247"/>
      <c r="CI47" s="1247"/>
      <c r="CJ47" s="1247"/>
      <c r="CK47" s="1247"/>
      <c r="CL47" s="1247"/>
      <c r="CM47" s="1247"/>
      <c r="CN47" s="1247"/>
      <c r="CO47" s="1247"/>
      <c r="CP47" s="1247"/>
      <c r="CQ47" s="1247"/>
      <c r="CR47" s="1247"/>
      <c r="CS47" s="1247"/>
      <c r="CT47" s="1247"/>
      <c r="CU47" s="1247"/>
      <c r="CV47" s="1247"/>
      <c r="CW47" s="1247"/>
      <c r="CX47" s="1247"/>
      <c r="CY47" s="1247"/>
      <c r="CZ47" s="1247"/>
      <c r="DA47" s="1247"/>
      <c r="DB47" s="1247"/>
      <c r="DC47" s="1248"/>
    </row>
    <row r="48" spans="2:109" ht="13.2" x14ac:dyDescent="0.2">
      <c r="B48" s="247"/>
      <c r="H48" s="359"/>
      <c r="I48" s="359"/>
      <c r="J48" s="359"/>
      <c r="AN48" s="359"/>
      <c r="AO48" s="359"/>
      <c r="AP48" s="359"/>
      <c r="AZ48" s="359"/>
      <c r="BA48" s="359"/>
      <c r="BB48" s="359"/>
      <c r="BL48" s="359"/>
      <c r="BM48" s="359"/>
      <c r="BN48" s="359"/>
      <c r="BX48" s="359"/>
      <c r="BY48" s="359"/>
      <c r="BZ48" s="359"/>
      <c r="CJ48" s="359"/>
      <c r="CK48" s="359"/>
      <c r="CL48" s="359"/>
      <c r="CV48" s="359"/>
      <c r="CW48" s="359"/>
      <c r="CX48" s="359"/>
    </row>
    <row r="49" spans="1:109" ht="13.2" x14ac:dyDescent="0.2">
      <c r="B49" s="247"/>
      <c r="AN49" s="243" t="s">
        <v>565</v>
      </c>
    </row>
    <row r="50" spans="1:109" ht="13.2" x14ac:dyDescent="0.2">
      <c r="B50" s="247"/>
      <c r="G50" s="1234"/>
      <c r="H50" s="1234"/>
      <c r="I50" s="1234"/>
      <c r="J50" s="1234"/>
      <c r="K50" s="360"/>
      <c r="L50" s="360"/>
      <c r="M50" s="361"/>
      <c r="N50" s="361"/>
      <c r="AN50" s="1237"/>
      <c r="AO50" s="1238"/>
      <c r="AP50" s="1238"/>
      <c r="AQ50" s="1238"/>
      <c r="AR50" s="1238"/>
      <c r="AS50" s="1238"/>
      <c r="AT50" s="1238"/>
      <c r="AU50" s="1238"/>
      <c r="AV50" s="1238"/>
      <c r="AW50" s="1238"/>
      <c r="AX50" s="1238"/>
      <c r="AY50" s="1238"/>
      <c r="AZ50" s="1238"/>
      <c r="BA50" s="1238"/>
      <c r="BB50" s="1238"/>
      <c r="BC50" s="1238"/>
      <c r="BD50" s="1238"/>
      <c r="BE50" s="1238"/>
      <c r="BF50" s="1238"/>
      <c r="BG50" s="1238"/>
      <c r="BH50" s="1238"/>
      <c r="BI50" s="1238"/>
      <c r="BJ50" s="1238"/>
      <c r="BK50" s="1238"/>
      <c r="BL50" s="1238"/>
      <c r="BM50" s="1238"/>
      <c r="BN50" s="1238"/>
      <c r="BO50" s="1239"/>
      <c r="BP50" s="1233" t="s">
        <v>526</v>
      </c>
      <c r="BQ50" s="1233"/>
      <c r="BR50" s="1233"/>
      <c r="BS50" s="1233"/>
      <c r="BT50" s="1233"/>
      <c r="BU50" s="1233"/>
      <c r="BV50" s="1233"/>
      <c r="BW50" s="1233"/>
      <c r="BX50" s="1233" t="s">
        <v>527</v>
      </c>
      <c r="BY50" s="1233"/>
      <c r="BZ50" s="1233"/>
      <c r="CA50" s="1233"/>
      <c r="CB50" s="1233"/>
      <c r="CC50" s="1233"/>
      <c r="CD50" s="1233"/>
      <c r="CE50" s="1233"/>
      <c r="CF50" s="1233" t="s">
        <v>528</v>
      </c>
      <c r="CG50" s="1233"/>
      <c r="CH50" s="1233"/>
      <c r="CI50" s="1233"/>
      <c r="CJ50" s="1233"/>
      <c r="CK50" s="1233"/>
      <c r="CL50" s="1233"/>
      <c r="CM50" s="1233"/>
      <c r="CN50" s="1233" t="s">
        <v>529</v>
      </c>
      <c r="CO50" s="1233"/>
      <c r="CP50" s="1233"/>
      <c r="CQ50" s="1233"/>
      <c r="CR50" s="1233"/>
      <c r="CS50" s="1233"/>
      <c r="CT50" s="1233"/>
      <c r="CU50" s="1233"/>
      <c r="CV50" s="1233" t="s">
        <v>530</v>
      </c>
      <c r="CW50" s="1233"/>
      <c r="CX50" s="1233"/>
      <c r="CY50" s="1233"/>
      <c r="CZ50" s="1233"/>
      <c r="DA50" s="1233"/>
      <c r="DB50" s="1233"/>
      <c r="DC50" s="1233"/>
    </row>
    <row r="51" spans="1:109" ht="13.5" customHeight="1" x14ac:dyDescent="0.2">
      <c r="B51" s="247"/>
      <c r="G51" s="1236"/>
      <c r="H51" s="1236"/>
      <c r="I51" s="1249"/>
      <c r="J51" s="1249"/>
      <c r="K51" s="1235"/>
      <c r="L51" s="1235"/>
      <c r="M51" s="1235"/>
      <c r="N51" s="1235"/>
      <c r="AM51" s="359"/>
      <c r="AN51" s="1231" t="s">
        <v>566</v>
      </c>
      <c r="AO51" s="1231"/>
      <c r="AP51" s="1231"/>
      <c r="AQ51" s="1231"/>
      <c r="AR51" s="1231"/>
      <c r="AS51" s="1231"/>
      <c r="AT51" s="1231"/>
      <c r="AU51" s="1231"/>
      <c r="AV51" s="1231"/>
      <c r="AW51" s="1231"/>
      <c r="AX51" s="1231"/>
      <c r="AY51" s="1231"/>
      <c r="AZ51" s="1231"/>
      <c r="BA51" s="1231"/>
      <c r="BB51" s="1231" t="s">
        <v>567</v>
      </c>
      <c r="BC51" s="1231"/>
      <c r="BD51" s="1231"/>
      <c r="BE51" s="1231"/>
      <c r="BF51" s="1231"/>
      <c r="BG51" s="1231"/>
      <c r="BH51" s="1231"/>
      <c r="BI51" s="1231"/>
      <c r="BJ51" s="1231"/>
      <c r="BK51" s="1231"/>
      <c r="BL51" s="1231"/>
      <c r="BM51" s="1231"/>
      <c r="BN51" s="1231"/>
      <c r="BO51" s="1231"/>
      <c r="BP51" s="1228"/>
      <c r="BQ51" s="1228"/>
      <c r="BR51" s="1228"/>
      <c r="BS51" s="1228"/>
      <c r="BT51" s="1228"/>
      <c r="BU51" s="1228"/>
      <c r="BV51" s="1228"/>
      <c r="BW51" s="1228"/>
      <c r="BX51" s="1228"/>
      <c r="BY51" s="1228"/>
      <c r="BZ51" s="1228"/>
      <c r="CA51" s="1228"/>
      <c r="CB51" s="1228"/>
      <c r="CC51" s="1228"/>
      <c r="CD51" s="1228"/>
      <c r="CE51" s="1228"/>
      <c r="CF51" s="1228"/>
      <c r="CG51" s="1228"/>
      <c r="CH51" s="1228"/>
      <c r="CI51" s="1228"/>
      <c r="CJ51" s="1228"/>
      <c r="CK51" s="1228"/>
      <c r="CL51" s="1228"/>
      <c r="CM51" s="1228"/>
      <c r="CN51" s="1228"/>
      <c r="CO51" s="1228"/>
      <c r="CP51" s="1228"/>
      <c r="CQ51" s="1228"/>
      <c r="CR51" s="1228"/>
      <c r="CS51" s="1228"/>
      <c r="CT51" s="1228"/>
      <c r="CU51" s="1228"/>
      <c r="CV51" s="1228"/>
      <c r="CW51" s="1228"/>
      <c r="CX51" s="1228"/>
      <c r="CY51" s="1228"/>
      <c r="CZ51" s="1228"/>
      <c r="DA51" s="1228"/>
      <c r="DB51" s="1228"/>
      <c r="DC51" s="1228"/>
    </row>
    <row r="52" spans="1:109" ht="13.2" x14ac:dyDescent="0.2">
      <c r="B52" s="247"/>
      <c r="G52" s="1236"/>
      <c r="H52" s="1236"/>
      <c r="I52" s="1249"/>
      <c r="J52" s="1249"/>
      <c r="K52" s="1235"/>
      <c r="L52" s="1235"/>
      <c r="M52" s="1235"/>
      <c r="N52" s="1235"/>
      <c r="AM52" s="359"/>
      <c r="AN52" s="1231"/>
      <c r="AO52" s="1231"/>
      <c r="AP52" s="1231"/>
      <c r="AQ52" s="1231"/>
      <c r="AR52" s="1231"/>
      <c r="AS52" s="1231"/>
      <c r="AT52" s="1231"/>
      <c r="AU52" s="1231"/>
      <c r="AV52" s="1231"/>
      <c r="AW52" s="1231"/>
      <c r="AX52" s="1231"/>
      <c r="AY52" s="1231"/>
      <c r="AZ52" s="1231"/>
      <c r="BA52" s="1231"/>
      <c r="BB52" s="1231"/>
      <c r="BC52" s="1231"/>
      <c r="BD52" s="1231"/>
      <c r="BE52" s="1231"/>
      <c r="BF52" s="1231"/>
      <c r="BG52" s="1231"/>
      <c r="BH52" s="1231"/>
      <c r="BI52" s="1231"/>
      <c r="BJ52" s="1231"/>
      <c r="BK52" s="1231"/>
      <c r="BL52" s="1231"/>
      <c r="BM52" s="1231"/>
      <c r="BN52" s="1231"/>
      <c r="BO52" s="1231"/>
      <c r="BP52" s="1228"/>
      <c r="BQ52" s="1228"/>
      <c r="BR52" s="1228"/>
      <c r="BS52" s="1228"/>
      <c r="BT52" s="1228"/>
      <c r="BU52" s="1228"/>
      <c r="BV52" s="1228"/>
      <c r="BW52" s="1228"/>
      <c r="BX52" s="1228"/>
      <c r="BY52" s="1228"/>
      <c r="BZ52" s="1228"/>
      <c r="CA52" s="1228"/>
      <c r="CB52" s="1228"/>
      <c r="CC52" s="1228"/>
      <c r="CD52" s="1228"/>
      <c r="CE52" s="1228"/>
      <c r="CF52" s="1228"/>
      <c r="CG52" s="1228"/>
      <c r="CH52" s="1228"/>
      <c r="CI52" s="1228"/>
      <c r="CJ52" s="1228"/>
      <c r="CK52" s="1228"/>
      <c r="CL52" s="1228"/>
      <c r="CM52" s="1228"/>
      <c r="CN52" s="1228"/>
      <c r="CO52" s="1228"/>
      <c r="CP52" s="1228"/>
      <c r="CQ52" s="1228"/>
      <c r="CR52" s="1228"/>
      <c r="CS52" s="1228"/>
      <c r="CT52" s="1228"/>
      <c r="CU52" s="1228"/>
      <c r="CV52" s="1228"/>
      <c r="CW52" s="1228"/>
      <c r="CX52" s="1228"/>
      <c r="CY52" s="1228"/>
      <c r="CZ52" s="1228"/>
      <c r="DA52" s="1228"/>
      <c r="DB52" s="1228"/>
      <c r="DC52" s="1228"/>
    </row>
    <row r="53" spans="1:109" ht="13.2" x14ac:dyDescent="0.2">
      <c r="A53" s="358"/>
      <c r="B53" s="247"/>
      <c r="G53" s="1236"/>
      <c r="H53" s="1236"/>
      <c r="I53" s="1234"/>
      <c r="J53" s="1234"/>
      <c r="K53" s="1235"/>
      <c r="L53" s="1235"/>
      <c r="M53" s="1235"/>
      <c r="N53" s="1235"/>
      <c r="AM53" s="359"/>
      <c r="AN53" s="1231"/>
      <c r="AO53" s="1231"/>
      <c r="AP53" s="1231"/>
      <c r="AQ53" s="1231"/>
      <c r="AR53" s="1231"/>
      <c r="AS53" s="1231"/>
      <c r="AT53" s="1231"/>
      <c r="AU53" s="1231"/>
      <c r="AV53" s="1231"/>
      <c r="AW53" s="1231"/>
      <c r="AX53" s="1231"/>
      <c r="AY53" s="1231"/>
      <c r="AZ53" s="1231"/>
      <c r="BA53" s="1231"/>
      <c r="BB53" s="1231" t="s">
        <v>568</v>
      </c>
      <c r="BC53" s="1231"/>
      <c r="BD53" s="1231"/>
      <c r="BE53" s="1231"/>
      <c r="BF53" s="1231"/>
      <c r="BG53" s="1231"/>
      <c r="BH53" s="1231"/>
      <c r="BI53" s="1231"/>
      <c r="BJ53" s="1231"/>
      <c r="BK53" s="1231"/>
      <c r="BL53" s="1231"/>
      <c r="BM53" s="1231"/>
      <c r="BN53" s="1231"/>
      <c r="BO53" s="1231"/>
      <c r="BP53" s="1228">
        <v>68.8</v>
      </c>
      <c r="BQ53" s="1228"/>
      <c r="BR53" s="1228"/>
      <c r="BS53" s="1228"/>
      <c r="BT53" s="1228"/>
      <c r="BU53" s="1228"/>
      <c r="BV53" s="1228"/>
      <c r="BW53" s="1228"/>
      <c r="BX53" s="1228">
        <v>69.8</v>
      </c>
      <c r="BY53" s="1228"/>
      <c r="BZ53" s="1228"/>
      <c r="CA53" s="1228"/>
      <c r="CB53" s="1228"/>
      <c r="CC53" s="1228"/>
      <c r="CD53" s="1228"/>
      <c r="CE53" s="1228"/>
      <c r="CF53" s="1228">
        <v>71.2</v>
      </c>
      <c r="CG53" s="1228"/>
      <c r="CH53" s="1228"/>
      <c r="CI53" s="1228"/>
      <c r="CJ53" s="1228"/>
      <c r="CK53" s="1228"/>
      <c r="CL53" s="1228"/>
      <c r="CM53" s="1228"/>
      <c r="CN53" s="1228">
        <v>68.400000000000006</v>
      </c>
      <c r="CO53" s="1228"/>
      <c r="CP53" s="1228"/>
      <c r="CQ53" s="1228"/>
      <c r="CR53" s="1228"/>
      <c r="CS53" s="1228"/>
      <c r="CT53" s="1228"/>
      <c r="CU53" s="1228"/>
      <c r="CV53" s="1228">
        <v>68.2</v>
      </c>
      <c r="CW53" s="1228"/>
      <c r="CX53" s="1228"/>
      <c r="CY53" s="1228"/>
      <c r="CZ53" s="1228"/>
      <c r="DA53" s="1228"/>
      <c r="DB53" s="1228"/>
      <c r="DC53" s="1228"/>
    </row>
    <row r="54" spans="1:109" ht="13.2" x14ac:dyDescent="0.2">
      <c r="A54" s="358"/>
      <c r="B54" s="247"/>
      <c r="G54" s="1236"/>
      <c r="H54" s="1236"/>
      <c r="I54" s="1234"/>
      <c r="J54" s="1234"/>
      <c r="K54" s="1235"/>
      <c r="L54" s="1235"/>
      <c r="M54" s="1235"/>
      <c r="N54" s="1235"/>
      <c r="AM54" s="359"/>
      <c r="AN54" s="1231"/>
      <c r="AO54" s="1231"/>
      <c r="AP54" s="1231"/>
      <c r="AQ54" s="1231"/>
      <c r="AR54" s="1231"/>
      <c r="AS54" s="1231"/>
      <c r="AT54" s="1231"/>
      <c r="AU54" s="1231"/>
      <c r="AV54" s="1231"/>
      <c r="AW54" s="1231"/>
      <c r="AX54" s="1231"/>
      <c r="AY54" s="1231"/>
      <c r="AZ54" s="1231"/>
      <c r="BA54" s="1231"/>
      <c r="BB54" s="1231"/>
      <c r="BC54" s="1231"/>
      <c r="BD54" s="1231"/>
      <c r="BE54" s="1231"/>
      <c r="BF54" s="1231"/>
      <c r="BG54" s="1231"/>
      <c r="BH54" s="1231"/>
      <c r="BI54" s="1231"/>
      <c r="BJ54" s="1231"/>
      <c r="BK54" s="1231"/>
      <c r="BL54" s="1231"/>
      <c r="BM54" s="1231"/>
      <c r="BN54" s="1231"/>
      <c r="BO54" s="1231"/>
      <c r="BP54" s="1228"/>
      <c r="BQ54" s="1228"/>
      <c r="BR54" s="1228"/>
      <c r="BS54" s="1228"/>
      <c r="BT54" s="1228"/>
      <c r="BU54" s="1228"/>
      <c r="BV54" s="1228"/>
      <c r="BW54" s="1228"/>
      <c r="BX54" s="1228"/>
      <c r="BY54" s="1228"/>
      <c r="BZ54" s="1228"/>
      <c r="CA54" s="1228"/>
      <c r="CB54" s="1228"/>
      <c r="CC54" s="1228"/>
      <c r="CD54" s="1228"/>
      <c r="CE54" s="1228"/>
      <c r="CF54" s="1228"/>
      <c r="CG54" s="1228"/>
      <c r="CH54" s="1228"/>
      <c r="CI54" s="1228"/>
      <c r="CJ54" s="1228"/>
      <c r="CK54" s="1228"/>
      <c r="CL54" s="1228"/>
      <c r="CM54" s="1228"/>
      <c r="CN54" s="1228"/>
      <c r="CO54" s="1228"/>
      <c r="CP54" s="1228"/>
      <c r="CQ54" s="1228"/>
      <c r="CR54" s="1228"/>
      <c r="CS54" s="1228"/>
      <c r="CT54" s="1228"/>
      <c r="CU54" s="1228"/>
      <c r="CV54" s="1228"/>
      <c r="CW54" s="1228"/>
      <c r="CX54" s="1228"/>
      <c r="CY54" s="1228"/>
      <c r="CZ54" s="1228"/>
      <c r="DA54" s="1228"/>
      <c r="DB54" s="1228"/>
      <c r="DC54" s="1228"/>
    </row>
    <row r="55" spans="1:109" ht="13.2" x14ac:dyDescent="0.2">
      <c r="A55" s="358"/>
      <c r="B55" s="247"/>
      <c r="G55" s="1234"/>
      <c r="H55" s="1234"/>
      <c r="I55" s="1234"/>
      <c r="J55" s="1234"/>
      <c r="K55" s="1235"/>
      <c r="L55" s="1235"/>
      <c r="M55" s="1235"/>
      <c r="N55" s="1235"/>
      <c r="AN55" s="1233" t="s">
        <v>569</v>
      </c>
      <c r="AO55" s="1233"/>
      <c r="AP55" s="1233"/>
      <c r="AQ55" s="1233"/>
      <c r="AR55" s="1233"/>
      <c r="AS55" s="1233"/>
      <c r="AT55" s="1233"/>
      <c r="AU55" s="1233"/>
      <c r="AV55" s="1233"/>
      <c r="AW55" s="1233"/>
      <c r="AX55" s="1233"/>
      <c r="AY55" s="1233"/>
      <c r="AZ55" s="1233"/>
      <c r="BA55" s="1233"/>
      <c r="BB55" s="1231" t="s">
        <v>567</v>
      </c>
      <c r="BC55" s="1231"/>
      <c r="BD55" s="1231"/>
      <c r="BE55" s="1231"/>
      <c r="BF55" s="1231"/>
      <c r="BG55" s="1231"/>
      <c r="BH55" s="1231"/>
      <c r="BI55" s="1231"/>
      <c r="BJ55" s="1231"/>
      <c r="BK55" s="1231"/>
      <c r="BL55" s="1231"/>
      <c r="BM55" s="1231"/>
      <c r="BN55" s="1231"/>
      <c r="BO55" s="1231"/>
      <c r="BP55" s="1228">
        <v>31.5</v>
      </c>
      <c r="BQ55" s="1228"/>
      <c r="BR55" s="1228"/>
      <c r="BS55" s="1228"/>
      <c r="BT55" s="1228"/>
      <c r="BU55" s="1228"/>
      <c r="BV55" s="1228"/>
      <c r="BW55" s="1228"/>
      <c r="BX55" s="1228">
        <v>23.4</v>
      </c>
      <c r="BY55" s="1228"/>
      <c r="BZ55" s="1228"/>
      <c r="CA55" s="1228"/>
      <c r="CB55" s="1228"/>
      <c r="CC55" s="1228"/>
      <c r="CD55" s="1228"/>
      <c r="CE55" s="1228"/>
      <c r="CF55" s="1228">
        <v>18.2</v>
      </c>
      <c r="CG55" s="1228"/>
      <c r="CH55" s="1228"/>
      <c r="CI55" s="1228"/>
      <c r="CJ55" s="1228"/>
      <c r="CK55" s="1228"/>
      <c r="CL55" s="1228"/>
      <c r="CM55" s="1228"/>
      <c r="CN55" s="1228">
        <v>17.100000000000001</v>
      </c>
      <c r="CO55" s="1228"/>
      <c r="CP55" s="1228"/>
      <c r="CQ55" s="1228"/>
      <c r="CR55" s="1228"/>
      <c r="CS55" s="1228"/>
      <c r="CT55" s="1228"/>
      <c r="CU55" s="1228"/>
      <c r="CV55" s="1228">
        <v>16.600000000000001</v>
      </c>
      <c r="CW55" s="1228"/>
      <c r="CX55" s="1228"/>
      <c r="CY55" s="1228"/>
      <c r="CZ55" s="1228"/>
      <c r="DA55" s="1228"/>
      <c r="DB55" s="1228"/>
      <c r="DC55" s="1228"/>
    </row>
    <row r="56" spans="1:109" ht="13.2" x14ac:dyDescent="0.2">
      <c r="A56" s="358"/>
      <c r="B56" s="247"/>
      <c r="G56" s="1234"/>
      <c r="H56" s="1234"/>
      <c r="I56" s="1234"/>
      <c r="J56" s="1234"/>
      <c r="K56" s="1235"/>
      <c r="L56" s="1235"/>
      <c r="M56" s="1235"/>
      <c r="N56" s="1235"/>
      <c r="AN56" s="1233"/>
      <c r="AO56" s="1233"/>
      <c r="AP56" s="1233"/>
      <c r="AQ56" s="1233"/>
      <c r="AR56" s="1233"/>
      <c r="AS56" s="1233"/>
      <c r="AT56" s="1233"/>
      <c r="AU56" s="1233"/>
      <c r="AV56" s="1233"/>
      <c r="AW56" s="1233"/>
      <c r="AX56" s="1233"/>
      <c r="AY56" s="1233"/>
      <c r="AZ56" s="1233"/>
      <c r="BA56" s="1233"/>
      <c r="BB56" s="1231"/>
      <c r="BC56" s="1231"/>
      <c r="BD56" s="1231"/>
      <c r="BE56" s="1231"/>
      <c r="BF56" s="1231"/>
      <c r="BG56" s="1231"/>
      <c r="BH56" s="1231"/>
      <c r="BI56" s="1231"/>
      <c r="BJ56" s="1231"/>
      <c r="BK56" s="1231"/>
      <c r="BL56" s="1231"/>
      <c r="BM56" s="1231"/>
      <c r="BN56" s="1231"/>
      <c r="BO56" s="1231"/>
      <c r="BP56" s="1228"/>
      <c r="BQ56" s="1228"/>
      <c r="BR56" s="1228"/>
      <c r="BS56" s="1228"/>
      <c r="BT56" s="1228"/>
      <c r="BU56" s="1228"/>
      <c r="BV56" s="1228"/>
      <c r="BW56" s="1228"/>
      <c r="BX56" s="1228"/>
      <c r="BY56" s="1228"/>
      <c r="BZ56" s="1228"/>
      <c r="CA56" s="1228"/>
      <c r="CB56" s="1228"/>
      <c r="CC56" s="1228"/>
      <c r="CD56" s="1228"/>
      <c r="CE56" s="1228"/>
      <c r="CF56" s="1228"/>
      <c r="CG56" s="1228"/>
      <c r="CH56" s="1228"/>
      <c r="CI56" s="1228"/>
      <c r="CJ56" s="1228"/>
      <c r="CK56" s="1228"/>
      <c r="CL56" s="1228"/>
      <c r="CM56" s="1228"/>
      <c r="CN56" s="1228"/>
      <c r="CO56" s="1228"/>
      <c r="CP56" s="1228"/>
      <c r="CQ56" s="1228"/>
      <c r="CR56" s="1228"/>
      <c r="CS56" s="1228"/>
      <c r="CT56" s="1228"/>
      <c r="CU56" s="1228"/>
      <c r="CV56" s="1228"/>
      <c r="CW56" s="1228"/>
      <c r="CX56" s="1228"/>
      <c r="CY56" s="1228"/>
      <c r="CZ56" s="1228"/>
      <c r="DA56" s="1228"/>
      <c r="DB56" s="1228"/>
      <c r="DC56" s="1228"/>
    </row>
    <row r="57" spans="1:109" s="358" customFormat="1" ht="13.2" x14ac:dyDescent="0.2">
      <c r="B57" s="362"/>
      <c r="G57" s="1234"/>
      <c r="H57" s="1234"/>
      <c r="I57" s="1229"/>
      <c r="J57" s="1229"/>
      <c r="K57" s="1235"/>
      <c r="L57" s="1235"/>
      <c r="M57" s="1235"/>
      <c r="N57" s="1235"/>
      <c r="AM57" s="243"/>
      <c r="AN57" s="1233"/>
      <c r="AO57" s="1233"/>
      <c r="AP57" s="1233"/>
      <c r="AQ57" s="1233"/>
      <c r="AR57" s="1233"/>
      <c r="AS57" s="1233"/>
      <c r="AT57" s="1233"/>
      <c r="AU57" s="1233"/>
      <c r="AV57" s="1233"/>
      <c r="AW57" s="1233"/>
      <c r="AX57" s="1233"/>
      <c r="AY57" s="1233"/>
      <c r="AZ57" s="1233"/>
      <c r="BA57" s="1233"/>
      <c r="BB57" s="1231" t="s">
        <v>568</v>
      </c>
      <c r="BC57" s="1231"/>
      <c r="BD57" s="1231"/>
      <c r="BE57" s="1231"/>
      <c r="BF57" s="1231"/>
      <c r="BG57" s="1231"/>
      <c r="BH57" s="1231"/>
      <c r="BI57" s="1231"/>
      <c r="BJ57" s="1231"/>
      <c r="BK57" s="1231"/>
      <c r="BL57" s="1231"/>
      <c r="BM57" s="1231"/>
      <c r="BN57" s="1231"/>
      <c r="BO57" s="1231"/>
      <c r="BP57" s="1228">
        <v>62.9</v>
      </c>
      <c r="BQ57" s="1228"/>
      <c r="BR57" s="1228"/>
      <c r="BS57" s="1228"/>
      <c r="BT57" s="1228"/>
      <c r="BU57" s="1228"/>
      <c r="BV57" s="1228"/>
      <c r="BW57" s="1228"/>
      <c r="BX57" s="1228">
        <v>63.9</v>
      </c>
      <c r="BY57" s="1228"/>
      <c r="BZ57" s="1228"/>
      <c r="CA57" s="1228"/>
      <c r="CB57" s="1228"/>
      <c r="CC57" s="1228"/>
      <c r="CD57" s="1228"/>
      <c r="CE57" s="1228"/>
      <c r="CF57" s="1228">
        <v>64.900000000000006</v>
      </c>
      <c r="CG57" s="1228"/>
      <c r="CH57" s="1228"/>
      <c r="CI57" s="1228"/>
      <c r="CJ57" s="1228"/>
      <c r="CK57" s="1228"/>
      <c r="CL57" s="1228"/>
      <c r="CM57" s="1228"/>
      <c r="CN57" s="1228">
        <v>65.8</v>
      </c>
      <c r="CO57" s="1228"/>
      <c r="CP57" s="1228"/>
      <c r="CQ57" s="1228"/>
      <c r="CR57" s="1228"/>
      <c r="CS57" s="1228"/>
      <c r="CT57" s="1228"/>
      <c r="CU57" s="1228"/>
      <c r="CV57" s="1228">
        <v>66.7</v>
      </c>
      <c r="CW57" s="1228"/>
      <c r="CX57" s="1228"/>
      <c r="CY57" s="1228"/>
      <c r="CZ57" s="1228"/>
      <c r="DA57" s="1228"/>
      <c r="DB57" s="1228"/>
      <c r="DC57" s="1228"/>
      <c r="DD57" s="363"/>
      <c r="DE57" s="362"/>
    </row>
    <row r="58" spans="1:109" s="358" customFormat="1" ht="13.2" x14ac:dyDescent="0.2">
      <c r="A58" s="243"/>
      <c r="B58" s="362"/>
      <c r="G58" s="1234"/>
      <c r="H58" s="1234"/>
      <c r="I58" s="1229"/>
      <c r="J58" s="1229"/>
      <c r="K58" s="1235"/>
      <c r="L58" s="1235"/>
      <c r="M58" s="1235"/>
      <c r="N58" s="1235"/>
      <c r="AM58" s="243"/>
      <c r="AN58" s="1233"/>
      <c r="AO58" s="1233"/>
      <c r="AP58" s="1233"/>
      <c r="AQ58" s="1233"/>
      <c r="AR58" s="1233"/>
      <c r="AS58" s="1233"/>
      <c r="AT58" s="1233"/>
      <c r="AU58" s="1233"/>
      <c r="AV58" s="1233"/>
      <c r="AW58" s="1233"/>
      <c r="AX58" s="1233"/>
      <c r="AY58" s="1233"/>
      <c r="AZ58" s="1233"/>
      <c r="BA58" s="1233"/>
      <c r="BB58" s="1231"/>
      <c r="BC58" s="1231"/>
      <c r="BD58" s="1231"/>
      <c r="BE58" s="1231"/>
      <c r="BF58" s="1231"/>
      <c r="BG58" s="1231"/>
      <c r="BH58" s="1231"/>
      <c r="BI58" s="1231"/>
      <c r="BJ58" s="1231"/>
      <c r="BK58" s="1231"/>
      <c r="BL58" s="1231"/>
      <c r="BM58" s="1231"/>
      <c r="BN58" s="1231"/>
      <c r="BO58" s="1231"/>
      <c r="BP58" s="1228"/>
      <c r="BQ58" s="1228"/>
      <c r="BR58" s="1228"/>
      <c r="BS58" s="1228"/>
      <c r="BT58" s="1228"/>
      <c r="BU58" s="1228"/>
      <c r="BV58" s="1228"/>
      <c r="BW58" s="1228"/>
      <c r="BX58" s="1228"/>
      <c r="BY58" s="1228"/>
      <c r="BZ58" s="1228"/>
      <c r="CA58" s="1228"/>
      <c r="CB58" s="1228"/>
      <c r="CC58" s="1228"/>
      <c r="CD58" s="1228"/>
      <c r="CE58" s="1228"/>
      <c r="CF58" s="1228"/>
      <c r="CG58" s="1228"/>
      <c r="CH58" s="1228"/>
      <c r="CI58" s="1228"/>
      <c r="CJ58" s="1228"/>
      <c r="CK58" s="1228"/>
      <c r="CL58" s="1228"/>
      <c r="CM58" s="1228"/>
      <c r="CN58" s="1228"/>
      <c r="CO58" s="1228"/>
      <c r="CP58" s="1228"/>
      <c r="CQ58" s="1228"/>
      <c r="CR58" s="1228"/>
      <c r="CS58" s="1228"/>
      <c r="CT58" s="1228"/>
      <c r="CU58" s="1228"/>
      <c r="CV58" s="1228"/>
      <c r="CW58" s="1228"/>
      <c r="CX58" s="1228"/>
      <c r="CY58" s="1228"/>
      <c r="CZ58" s="1228"/>
      <c r="DA58" s="1228"/>
      <c r="DB58" s="1228"/>
      <c r="DC58" s="1228"/>
      <c r="DD58" s="363"/>
      <c r="DE58" s="362"/>
    </row>
    <row r="59" spans="1:109" s="358" customFormat="1" ht="13.2" x14ac:dyDescent="0.2">
      <c r="A59" s="243"/>
      <c r="B59" s="362"/>
      <c r="K59" s="364"/>
      <c r="L59" s="364"/>
      <c r="M59" s="364"/>
      <c r="N59" s="364"/>
      <c r="AQ59" s="364"/>
      <c r="AR59" s="364"/>
      <c r="AS59" s="364"/>
      <c r="AT59" s="364"/>
      <c r="BC59" s="364"/>
      <c r="BD59" s="364"/>
      <c r="BE59" s="364"/>
      <c r="BF59" s="364"/>
      <c r="BO59" s="364"/>
      <c r="BP59" s="364"/>
      <c r="BQ59" s="364"/>
      <c r="BR59" s="364"/>
      <c r="CA59" s="364"/>
      <c r="CB59" s="364"/>
      <c r="CC59" s="364"/>
      <c r="CD59" s="364"/>
      <c r="CM59" s="364"/>
      <c r="CN59" s="364"/>
      <c r="CO59" s="364"/>
      <c r="CP59" s="364"/>
      <c r="CY59" s="364"/>
      <c r="CZ59" s="364"/>
      <c r="DA59" s="364"/>
      <c r="DB59" s="364"/>
      <c r="DC59" s="364"/>
      <c r="DD59" s="363"/>
      <c r="DE59" s="362"/>
    </row>
    <row r="60" spans="1:109" s="358" customFormat="1" ht="13.2" x14ac:dyDescent="0.2">
      <c r="A60" s="243"/>
      <c r="B60" s="362"/>
      <c r="K60" s="364"/>
      <c r="L60" s="364"/>
      <c r="M60" s="364"/>
      <c r="N60" s="364"/>
      <c r="AQ60" s="364"/>
      <c r="AR60" s="364"/>
      <c r="AS60" s="364"/>
      <c r="AT60" s="364"/>
      <c r="BC60" s="364"/>
      <c r="BD60" s="364"/>
      <c r="BE60" s="364"/>
      <c r="BF60" s="364"/>
      <c r="BO60" s="364"/>
      <c r="BP60" s="364"/>
      <c r="BQ60" s="364"/>
      <c r="BR60" s="364"/>
      <c r="CA60" s="364"/>
      <c r="CB60" s="364"/>
      <c r="CC60" s="364"/>
      <c r="CD60" s="364"/>
      <c r="CM60" s="364"/>
      <c r="CN60" s="364"/>
      <c r="CO60" s="364"/>
      <c r="CP60" s="364"/>
      <c r="CY60" s="364"/>
      <c r="CZ60" s="364"/>
      <c r="DA60" s="364"/>
      <c r="DB60" s="364"/>
      <c r="DC60" s="364"/>
      <c r="DD60" s="363"/>
      <c r="DE60" s="362"/>
    </row>
    <row r="61" spans="1:109" s="358" customFormat="1" ht="13.2" x14ac:dyDescent="0.2">
      <c r="A61" s="243"/>
      <c r="B61" s="365"/>
      <c r="C61" s="366"/>
      <c r="D61" s="366"/>
      <c r="E61" s="366"/>
      <c r="F61" s="366"/>
      <c r="G61" s="366"/>
      <c r="H61" s="366"/>
      <c r="I61" s="366"/>
      <c r="J61" s="366"/>
      <c r="K61" s="366"/>
      <c r="L61" s="366"/>
      <c r="M61" s="367"/>
      <c r="N61" s="367"/>
      <c r="O61" s="366"/>
      <c r="P61" s="366"/>
      <c r="Q61" s="366"/>
      <c r="R61" s="366"/>
      <c r="S61" s="366"/>
      <c r="T61" s="366"/>
      <c r="U61" s="366"/>
      <c r="V61" s="366"/>
      <c r="W61" s="366"/>
      <c r="X61" s="366"/>
      <c r="Y61" s="366"/>
      <c r="Z61" s="366"/>
      <c r="AA61" s="366"/>
      <c r="AB61" s="366"/>
      <c r="AC61" s="366"/>
      <c r="AD61" s="366"/>
      <c r="AE61" s="366"/>
      <c r="AF61" s="366"/>
      <c r="AG61" s="366"/>
      <c r="AH61" s="366"/>
      <c r="AI61" s="366"/>
      <c r="AJ61" s="366"/>
      <c r="AK61" s="366"/>
      <c r="AL61" s="366"/>
      <c r="AM61" s="366"/>
      <c r="AN61" s="366"/>
      <c r="AO61" s="366"/>
      <c r="AP61" s="366"/>
      <c r="AQ61" s="366"/>
      <c r="AR61" s="366"/>
      <c r="AS61" s="367"/>
      <c r="AT61" s="367"/>
      <c r="AU61" s="366"/>
      <c r="AV61" s="366"/>
      <c r="AW61" s="366"/>
      <c r="AX61" s="366"/>
      <c r="AY61" s="366"/>
      <c r="AZ61" s="366"/>
      <c r="BA61" s="366"/>
      <c r="BB61" s="366"/>
      <c r="BC61" s="366"/>
      <c r="BD61" s="366"/>
      <c r="BE61" s="367"/>
      <c r="BF61" s="367"/>
      <c r="BG61" s="366"/>
      <c r="BH61" s="366"/>
      <c r="BI61" s="366"/>
      <c r="BJ61" s="366"/>
      <c r="BK61" s="366"/>
      <c r="BL61" s="366"/>
      <c r="BM61" s="366"/>
      <c r="BN61" s="366"/>
      <c r="BO61" s="366"/>
      <c r="BP61" s="366"/>
      <c r="BQ61" s="367"/>
      <c r="BR61" s="367"/>
      <c r="BS61" s="366"/>
      <c r="BT61" s="366"/>
      <c r="BU61" s="366"/>
      <c r="BV61" s="366"/>
      <c r="BW61" s="366"/>
      <c r="BX61" s="366"/>
      <c r="BY61" s="366"/>
      <c r="BZ61" s="366"/>
      <c r="CA61" s="366"/>
      <c r="CB61" s="366"/>
      <c r="CC61" s="367"/>
      <c r="CD61" s="367"/>
      <c r="CE61" s="366"/>
      <c r="CF61" s="366"/>
      <c r="CG61" s="366"/>
      <c r="CH61" s="366"/>
      <c r="CI61" s="366"/>
      <c r="CJ61" s="366"/>
      <c r="CK61" s="366"/>
      <c r="CL61" s="366"/>
      <c r="CM61" s="366"/>
      <c r="CN61" s="366"/>
      <c r="CO61" s="367"/>
      <c r="CP61" s="367"/>
      <c r="CQ61" s="366"/>
      <c r="CR61" s="366"/>
      <c r="CS61" s="366"/>
      <c r="CT61" s="366"/>
      <c r="CU61" s="366"/>
      <c r="CV61" s="366"/>
      <c r="CW61" s="366"/>
      <c r="CX61" s="366"/>
      <c r="CY61" s="366"/>
      <c r="CZ61" s="366"/>
      <c r="DA61" s="367"/>
      <c r="DB61" s="367"/>
      <c r="DC61" s="367"/>
      <c r="DD61" s="368"/>
      <c r="DE61" s="362"/>
    </row>
    <row r="62" spans="1:109" ht="13.2" x14ac:dyDescent="0.2">
      <c r="B62" s="356"/>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6"/>
      <c r="BW62" s="356"/>
      <c r="BX62" s="356"/>
      <c r="BY62" s="356"/>
      <c r="BZ62" s="356"/>
      <c r="CA62" s="356"/>
      <c r="CB62" s="356"/>
      <c r="CC62" s="356"/>
      <c r="CD62" s="356"/>
      <c r="CE62" s="356"/>
      <c r="CF62" s="356"/>
      <c r="CG62" s="356"/>
      <c r="CH62" s="356"/>
      <c r="CI62" s="356"/>
      <c r="CJ62" s="356"/>
      <c r="CK62" s="356"/>
      <c r="CL62" s="356"/>
      <c r="CM62" s="356"/>
      <c r="CN62" s="356"/>
      <c r="CO62" s="356"/>
      <c r="CP62" s="356"/>
      <c r="CQ62" s="356"/>
      <c r="CR62" s="356"/>
      <c r="CS62" s="356"/>
      <c r="CT62" s="356"/>
      <c r="CU62" s="356"/>
      <c r="CV62" s="356"/>
      <c r="CW62" s="356"/>
      <c r="CX62" s="356"/>
      <c r="CY62" s="356"/>
      <c r="CZ62" s="356"/>
      <c r="DA62" s="356"/>
      <c r="DB62" s="356"/>
      <c r="DC62" s="356"/>
      <c r="DD62" s="356"/>
      <c r="DE62" s="243"/>
    </row>
    <row r="63" spans="1:109" ht="16.2" x14ac:dyDescent="0.2">
      <c r="B63" s="300" t="s">
        <v>570</v>
      </c>
    </row>
    <row r="64" spans="1:109" ht="13.2" x14ac:dyDescent="0.2">
      <c r="B64" s="247"/>
      <c r="G64" s="357"/>
      <c r="I64" s="369"/>
      <c r="J64" s="369"/>
      <c r="K64" s="369"/>
      <c r="L64" s="369"/>
      <c r="M64" s="369"/>
      <c r="N64" s="370"/>
      <c r="AM64" s="357"/>
      <c r="AN64" s="357" t="s">
        <v>563</v>
      </c>
      <c r="AP64" s="358"/>
      <c r="AQ64" s="358"/>
      <c r="AR64" s="358"/>
      <c r="AY64" s="357"/>
      <c r="BA64" s="358"/>
      <c r="BB64" s="358"/>
      <c r="BC64" s="358"/>
      <c r="BK64" s="357"/>
      <c r="BM64" s="358"/>
      <c r="BN64" s="358"/>
      <c r="BO64" s="358"/>
      <c r="BW64" s="357"/>
      <c r="BY64" s="358"/>
      <c r="BZ64" s="358"/>
      <c r="CA64" s="358"/>
      <c r="CI64" s="357"/>
      <c r="CK64" s="358"/>
      <c r="CL64" s="358"/>
      <c r="CM64" s="358"/>
      <c r="CU64" s="357"/>
      <c r="CW64" s="358"/>
      <c r="CX64" s="358"/>
      <c r="CY64" s="358"/>
    </row>
    <row r="65" spans="2:107" ht="13.2" x14ac:dyDescent="0.2">
      <c r="B65" s="247"/>
      <c r="AN65" s="1240" t="s">
        <v>571</v>
      </c>
      <c r="AO65" s="1241"/>
      <c r="AP65" s="1241"/>
      <c r="AQ65" s="1241"/>
      <c r="AR65" s="1241"/>
      <c r="AS65" s="1241"/>
      <c r="AT65" s="1241"/>
      <c r="AU65" s="1241"/>
      <c r="AV65" s="1241"/>
      <c r="AW65" s="1241"/>
      <c r="AX65" s="1241"/>
      <c r="AY65" s="1241"/>
      <c r="AZ65" s="1241"/>
      <c r="BA65" s="1241"/>
      <c r="BB65" s="1241"/>
      <c r="BC65" s="1241"/>
      <c r="BD65" s="1241"/>
      <c r="BE65" s="1241"/>
      <c r="BF65" s="1241"/>
      <c r="BG65" s="1241"/>
      <c r="BH65" s="1241"/>
      <c r="BI65" s="1241"/>
      <c r="BJ65" s="1241"/>
      <c r="BK65" s="1241"/>
      <c r="BL65" s="1241"/>
      <c r="BM65" s="1241"/>
      <c r="BN65" s="1241"/>
      <c r="BO65" s="1241"/>
      <c r="BP65" s="1241"/>
      <c r="BQ65" s="1241"/>
      <c r="BR65" s="1241"/>
      <c r="BS65" s="1241"/>
      <c r="BT65" s="1241"/>
      <c r="BU65" s="1241"/>
      <c r="BV65" s="1241"/>
      <c r="BW65" s="1241"/>
      <c r="BX65" s="1241"/>
      <c r="BY65" s="1241"/>
      <c r="BZ65" s="1241"/>
      <c r="CA65" s="1241"/>
      <c r="CB65" s="1241"/>
      <c r="CC65" s="1241"/>
      <c r="CD65" s="1241"/>
      <c r="CE65" s="1241"/>
      <c r="CF65" s="1241"/>
      <c r="CG65" s="1241"/>
      <c r="CH65" s="1241"/>
      <c r="CI65" s="1241"/>
      <c r="CJ65" s="1241"/>
      <c r="CK65" s="1241"/>
      <c r="CL65" s="1241"/>
      <c r="CM65" s="1241"/>
      <c r="CN65" s="1241"/>
      <c r="CO65" s="1241"/>
      <c r="CP65" s="1241"/>
      <c r="CQ65" s="1241"/>
      <c r="CR65" s="1241"/>
      <c r="CS65" s="1241"/>
      <c r="CT65" s="1241"/>
      <c r="CU65" s="1241"/>
      <c r="CV65" s="1241"/>
      <c r="CW65" s="1241"/>
      <c r="CX65" s="1241"/>
      <c r="CY65" s="1241"/>
      <c r="CZ65" s="1241"/>
      <c r="DA65" s="1241"/>
      <c r="DB65" s="1241"/>
      <c r="DC65" s="1242"/>
    </row>
    <row r="66" spans="2:107" ht="13.2" x14ac:dyDescent="0.2">
      <c r="B66" s="247"/>
      <c r="AN66" s="1243"/>
      <c r="AO66" s="1244"/>
      <c r="AP66" s="1244"/>
      <c r="AQ66" s="1244"/>
      <c r="AR66" s="1244"/>
      <c r="AS66" s="1244"/>
      <c r="AT66" s="1244"/>
      <c r="AU66" s="1244"/>
      <c r="AV66" s="1244"/>
      <c r="AW66" s="1244"/>
      <c r="AX66" s="1244"/>
      <c r="AY66" s="1244"/>
      <c r="AZ66" s="1244"/>
      <c r="BA66" s="1244"/>
      <c r="BB66" s="1244"/>
      <c r="BC66" s="1244"/>
      <c r="BD66" s="1244"/>
      <c r="BE66" s="1244"/>
      <c r="BF66" s="1244"/>
      <c r="BG66" s="1244"/>
      <c r="BH66" s="1244"/>
      <c r="BI66" s="1244"/>
      <c r="BJ66" s="1244"/>
      <c r="BK66" s="1244"/>
      <c r="BL66" s="1244"/>
      <c r="BM66" s="1244"/>
      <c r="BN66" s="1244"/>
      <c r="BO66" s="1244"/>
      <c r="BP66" s="1244"/>
      <c r="BQ66" s="1244"/>
      <c r="BR66" s="1244"/>
      <c r="BS66" s="1244"/>
      <c r="BT66" s="1244"/>
      <c r="BU66" s="1244"/>
      <c r="BV66" s="1244"/>
      <c r="BW66" s="1244"/>
      <c r="BX66" s="1244"/>
      <c r="BY66" s="1244"/>
      <c r="BZ66" s="1244"/>
      <c r="CA66" s="1244"/>
      <c r="CB66" s="1244"/>
      <c r="CC66" s="1244"/>
      <c r="CD66" s="1244"/>
      <c r="CE66" s="1244"/>
      <c r="CF66" s="1244"/>
      <c r="CG66" s="1244"/>
      <c r="CH66" s="1244"/>
      <c r="CI66" s="1244"/>
      <c r="CJ66" s="1244"/>
      <c r="CK66" s="1244"/>
      <c r="CL66" s="1244"/>
      <c r="CM66" s="1244"/>
      <c r="CN66" s="1244"/>
      <c r="CO66" s="1244"/>
      <c r="CP66" s="1244"/>
      <c r="CQ66" s="1244"/>
      <c r="CR66" s="1244"/>
      <c r="CS66" s="1244"/>
      <c r="CT66" s="1244"/>
      <c r="CU66" s="1244"/>
      <c r="CV66" s="1244"/>
      <c r="CW66" s="1244"/>
      <c r="CX66" s="1244"/>
      <c r="CY66" s="1244"/>
      <c r="CZ66" s="1244"/>
      <c r="DA66" s="1244"/>
      <c r="DB66" s="1244"/>
      <c r="DC66" s="1245"/>
    </row>
    <row r="67" spans="2:107" ht="13.2" x14ac:dyDescent="0.2">
      <c r="B67" s="247"/>
      <c r="AN67" s="1243"/>
      <c r="AO67" s="1244"/>
      <c r="AP67" s="1244"/>
      <c r="AQ67" s="1244"/>
      <c r="AR67" s="1244"/>
      <c r="AS67" s="1244"/>
      <c r="AT67" s="1244"/>
      <c r="AU67" s="1244"/>
      <c r="AV67" s="1244"/>
      <c r="AW67" s="1244"/>
      <c r="AX67" s="1244"/>
      <c r="AY67" s="1244"/>
      <c r="AZ67" s="1244"/>
      <c r="BA67" s="1244"/>
      <c r="BB67" s="1244"/>
      <c r="BC67" s="1244"/>
      <c r="BD67" s="1244"/>
      <c r="BE67" s="1244"/>
      <c r="BF67" s="1244"/>
      <c r="BG67" s="1244"/>
      <c r="BH67" s="1244"/>
      <c r="BI67" s="1244"/>
      <c r="BJ67" s="1244"/>
      <c r="BK67" s="1244"/>
      <c r="BL67" s="1244"/>
      <c r="BM67" s="1244"/>
      <c r="BN67" s="1244"/>
      <c r="BO67" s="1244"/>
      <c r="BP67" s="1244"/>
      <c r="BQ67" s="1244"/>
      <c r="BR67" s="1244"/>
      <c r="BS67" s="1244"/>
      <c r="BT67" s="1244"/>
      <c r="BU67" s="1244"/>
      <c r="BV67" s="1244"/>
      <c r="BW67" s="1244"/>
      <c r="BX67" s="1244"/>
      <c r="BY67" s="1244"/>
      <c r="BZ67" s="1244"/>
      <c r="CA67" s="1244"/>
      <c r="CB67" s="1244"/>
      <c r="CC67" s="1244"/>
      <c r="CD67" s="1244"/>
      <c r="CE67" s="1244"/>
      <c r="CF67" s="1244"/>
      <c r="CG67" s="1244"/>
      <c r="CH67" s="1244"/>
      <c r="CI67" s="1244"/>
      <c r="CJ67" s="1244"/>
      <c r="CK67" s="1244"/>
      <c r="CL67" s="1244"/>
      <c r="CM67" s="1244"/>
      <c r="CN67" s="1244"/>
      <c r="CO67" s="1244"/>
      <c r="CP67" s="1244"/>
      <c r="CQ67" s="1244"/>
      <c r="CR67" s="1244"/>
      <c r="CS67" s="1244"/>
      <c r="CT67" s="1244"/>
      <c r="CU67" s="1244"/>
      <c r="CV67" s="1244"/>
      <c r="CW67" s="1244"/>
      <c r="CX67" s="1244"/>
      <c r="CY67" s="1244"/>
      <c r="CZ67" s="1244"/>
      <c r="DA67" s="1244"/>
      <c r="DB67" s="1244"/>
      <c r="DC67" s="1245"/>
    </row>
    <row r="68" spans="2:107" ht="13.2" x14ac:dyDescent="0.2">
      <c r="B68" s="247"/>
      <c r="AN68" s="1243"/>
      <c r="AO68" s="1244"/>
      <c r="AP68" s="1244"/>
      <c r="AQ68" s="1244"/>
      <c r="AR68" s="1244"/>
      <c r="AS68" s="1244"/>
      <c r="AT68" s="1244"/>
      <c r="AU68" s="1244"/>
      <c r="AV68" s="1244"/>
      <c r="AW68" s="1244"/>
      <c r="AX68" s="1244"/>
      <c r="AY68" s="1244"/>
      <c r="AZ68" s="1244"/>
      <c r="BA68" s="1244"/>
      <c r="BB68" s="1244"/>
      <c r="BC68" s="1244"/>
      <c r="BD68" s="1244"/>
      <c r="BE68" s="1244"/>
      <c r="BF68" s="1244"/>
      <c r="BG68" s="1244"/>
      <c r="BH68" s="1244"/>
      <c r="BI68" s="1244"/>
      <c r="BJ68" s="1244"/>
      <c r="BK68" s="1244"/>
      <c r="BL68" s="1244"/>
      <c r="BM68" s="1244"/>
      <c r="BN68" s="1244"/>
      <c r="BO68" s="1244"/>
      <c r="BP68" s="1244"/>
      <c r="BQ68" s="1244"/>
      <c r="BR68" s="1244"/>
      <c r="BS68" s="1244"/>
      <c r="BT68" s="1244"/>
      <c r="BU68" s="1244"/>
      <c r="BV68" s="1244"/>
      <c r="BW68" s="1244"/>
      <c r="BX68" s="1244"/>
      <c r="BY68" s="1244"/>
      <c r="BZ68" s="1244"/>
      <c r="CA68" s="1244"/>
      <c r="CB68" s="1244"/>
      <c r="CC68" s="1244"/>
      <c r="CD68" s="1244"/>
      <c r="CE68" s="1244"/>
      <c r="CF68" s="1244"/>
      <c r="CG68" s="1244"/>
      <c r="CH68" s="1244"/>
      <c r="CI68" s="1244"/>
      <c r="CJ68" s="1244"/>
      <c r="CK68" s="1244"/>
      <c r="CL68" s="1244"/>
      <c r="CM68" s="1244"/>
      <c r="CN68" s="1244"/>
      <c r="CO68" s="1244"/>
      <c r="CP68" s="1244"/>
      <c r="CQ68" s="1244"/>
      <c r="CR68" s="1244"/>
      <c r="CS68" s="1244"/>
      <c r="CT68" s="1244"/>
      <c r="CU68" s="1244"/>
      <c r="CV68" s="1244"/>
      <c r="CW68" s="1244"/>
      <c r="CX68" s="1244"/>
      <c r="CY68" s="1244"/>
      <c r="CZ68" s="1244"/>
      <c r="DA68" s="1244"/>
      <c r="DB68" s="1244"/>
      <c r="DC68" s="1245"/>
    </row>
    <row r="69" spans="2:107" ht="13.2" x14ac:dyDescent="0.2">
      <c r="B69" s="247"/>
      <c r="AN69" s="1246"/>
      <c r="AO69" s="1247"/>
      <c r="AP69" s="1247"/>
      <c r="AQ69" s="1247"/>
      <c r="AR69" s="1247"/>
      <c r="AS69" s="1247"/>
      <c r="AT69" s="1247"/>
      <c r="AU69" s="1247"/>
      <c r="AV69" s="1247"/>
      <c r="AW69" s="1247"/>
      <c r="AX69" s="1247"/>
      <c r="AY69" s="1247"/>
      <c r="AZ69" s="1247"/>
      <c r="BA69" s="1247"/>
      <c r="BB69" s="1247"/>
      <c r="BC69" s="1247"/>
      <c r="BD69" s="1247"/>
      <c r="BE69" s="1247"/>
      <c r="BF69" s="1247"/>
      <c r="BG69" s="1247"/>
      <c r="BH69" s="1247"/>
      <c r="BI69" s="1247"/>
      <c r="BJ69" s="1247"/>
      <c r="BK69" s="1247"/>
      <c r="BL69" s="1247"/>
      <c r="BM69" s="1247"/>
      <c r="BN69" s="1247"/>
      <c r="BO69" s="1247"/>
      <c r="BP69" s="1247"/>
      <c r="BQ69" s="1247"/>
      <c r="BR69" s="1247"/>
      <c r="BS69" s="1247"/>
      <c r="BT69" s="1247"/>
      <c r="BU69" s="1247"/>
      <c r="BV69" s="1247"/>
      <c r="BW69" s="1247"/>
      <c r="BX69" s="1247"/>
      <c r="BY69" s="1247"/>
      <c r="BZ69" s="1247"/>
      <c r="CA69" s="1247"/>
      <c r="CB69" s="1247"/>
      <c r="CC69" s="1247"/>
      <c r="CD69" s="1247"/>
      <c r="CE69" s="1247"/>
      <c r="CF69" s="1247"/>
      <c r="CG69" s="1247"/>
      <c r="CH69" s="1247"/>
      <c r="CI69" s="1247"/>
      <c r="CJ69" s="1247"/>
      <c r="CK69" s="1247"/>
      <c r="CL69" s="1247"/>
      <c r="CM69" s="1247"/>
      <c r="CN69" s="1247"/>
      <c r="CO69" s="1247"/>
      <c r="CP69" s="1247"/>
      <c r="CQ69" s="1247"/>
      <c r="CR69" s="1247"/>
      <c r="CS69" s="1247"/>
      <c r="CT69" s="1247"/>
      <c r="CU69" s="1247"/>
      <c r="CV69" s="1247"/>
      <c r="CW69" s="1247"/>
      <c r="CX69" s="1247"/>
      <c r="CY69" s="1247"/>
      <c r="CZ69" s="1247"/>
      <c r="DA69" s="1247"/>
      <c r="DB69" s="1247"/>
      <c r="DC69" s="1248"/>
    </row>
    <row r="70" spans="2:107" ht="13.2" x14ac:dyDescent="0.2">
      <c r="B70" s="247"/>
      <c r="H70" s="371"/>
      <c r="I70" s="371"/>
      <c r="J70" s="372"/>
      <c r="K70" s="372"/>
      <c r="L70" s="373"/>
      <c r="M70" s="372"/>
      <c r="N70" s="373"/>
      <c r="AN70" s="359"/>
      <c r="AO70" s="359"/>
      <c r="AP70" s="359"/>
      <c r="AZ70" s="359"/>
      <c r="BA70" s="359"/>
      <c r="BB70" s="359"/>
      <c r="BL70" s="359"/>
      <c r="BM70" s="359"/>
      <c r="BN70" s="359"/>
      <c r="BX70" s="359"/>
      <c r="BY70" s="359"/>
      <c r="BZ70" s="359"/>
      <c r="CJ70" s="359"/>
      <c r="CK70" s="359"/>
      <c r="CL70" s="359"/>
      <c r="CV70" s="359"/>
      <c r="CW70" s="359"/>
      <c r="CX70" s="359"/>
    </row>
    <row r="71" spans="2:107" ht="13.2" x14ac:dyDescent="0.2">
      <c r="B71" s="247"/>
      <c r="G71" s="374"/>
      <c r="I71" s="375"/>
      <c r="J71" s="372"/>
      <c r="K71" s="372"/>
      <c r="L71" s="373"/>
      <c r="M71" s="372"/>
      <c r="N71" s="373"/>
      <c r="AM71" s="374"/>
      <c r="AN71" s="243" t="s">
        <v>565</v>
      </c>
    </row>
    <row r="72" spans="2:107" ht="13.2" x14ac:dyDescent="0.2">
      <c r="B72" s="247"/>
      <c r="G72" s="1234"/>
      <c r="H72" s="1234"/>
      <c r="I72" s="1234"/>
      <c r="J72" s="1234"/>
      <c r="K72" s="360"/>
      <c r="L72" s="360"/>
      <c r="M72" s="361"/>
      <c r="N72" s="361"/>
      <c r="AN72" s="1237"/>
      <c r="AO72" s="1238"/>
      <c r="AP72" s="1238"/>
      <c r="AQ72" s="1238"/>
      <c r="AR72" s="1238"/>
      <c r="AS72" s="1238"/>
      <c r="AT72" s="1238"/>
      <c r="AU72" s="1238"/>
      <c r="AV72" s="1238"/>
      <c r="AW72" s="1238"/>
      <c r="AX72" s="1238"/>
      <c r="AY72" s="1238"/>
      <c r="AZ72" s="1238"/>
      <c r="BA72" s="1238"/>
      <c r="BB72" s="1238"/>
      <c r="BC72" s="1238"/>
      <c r="BD72" s="1238"/>
      <c r="BE72" s="1238"/>
      <c r="BF72" s="1238"/>
      <c r="BG72" s="1238"/>
      <c r="BH72" s="1238"/>
      <c r="BI72" s="1238"/>
      <c r="BJ72" s="1238"/>
      <c r="BK72" s="1238"/>
      <c r="BL72" s="1238"/>
      <c r="BM72" s="1238"/>
      <c r="BN72" s="1238"/>
      <c r="BO72" s="1239"/>
      <c r="BP72" s="1233" t="s">
        <v>526</v>
      </c>
      <c r="BQ72" s="1233"/>
      <c r="BR72" s="1233"/>
      <c r="BS72" s="1233"/>
      <c r="BT72" s="1233"/>
      <c r="BU72" s="1233"/>
      <c r="BV72" s="1233"/>
      <c r="BW72" s="1233"/>
      <c r="BX72" s="1233" t="s">
        <v>527</v>
      </c>
      <c r="BY72" s="1233"/>
      <c r="BZ72" s="1233"/>
      <c r="CA72" s="1233"/>
      <c r="CB72" s="1233"/>
      <c r="CC72" s="1233"/>
      <c r="CD72" s="1233"/>
      <c r="CE72" s="1233"/>
      <c r="CF72" s="1233" t="s">
        <v>528</v>
      </c>
      <c r="CG72" s="1233"/>
      <c r="CH72" s="1233"/>
      <c r="CI72" s="1233"/>
      <c r="CJ72" s="1233"/>
      <c r="CK72" s="1233"/>
      <c r="CL72" s="1233"/>
      <c r="CM72" s="1233"/>
      <c r="CN72" s="1233" t="s">
        <v>529</v>
      </c>
      <c r="CO72" s="1233"/>
      <c r="CP72" s="1233"/>
      <c r="CQ72" s="1233"/>
      <c r="CR72" s="1233"/>
      <c r="CS72" s="1233"/>
      <c r="CT72" s="1233"/>
      <c r="CU72" s="1233"/>
      <c r="CV72" s="1233" t="s">
        <v>530</v>
      </c>
      <c r="CW72" s="1233"/>
      <c r="CX72" s="1233"/>
      <c r="CY72" s="1233"/>
      <c r="CZ72" s="1233"/>
      <c r="DA72" s="1233"/>
      <c r="DB72" s="1233"/>
      <c r="DC72" s="1233"/>
    </row>
    <row r="73" spans="2:107" ht="13.2" x14ac:dyDescent="0.2">
      <c r="B73" s="247"/>
      <c r="G73" s="1236"/>
      <c r="H73" s="1236"/>
      <c r="I73" s="1236"/>
      <c r="J73" s="1236"/>
      <c r="K73" s="1232"/>
      <c r="L73" s="1232"/>
      <c r="M73" s="1232"/>
      <c r="N73" s="1232"/>
      <c r="AM73" s="359"/>
      <c r="AN73" s="1231" t="s">
        <v>566</v>
      </c>
      <c r="AO73" s="1231"/>
      <c r="AP73" s="1231"/>
      <c r="AQ73" s="1231"/>
      <c r="AR73" s="1231"/>
      <c r="AS73" s="1231"/>
      <c r="AT73" s="1231"/>
      <c r="AU73" s="1231"/>
      <c r="AV73" s="1231"/>
      <c r="AW73" s="1231"/>
      <c r="AX73" s="1231"/>
      <c r="AY73" s="1231"/>
      <c r="AZ73" s="1231"/>
      <c r="BA73" s="1231"/>
      <c r="BB73" s="1231" t="s">
        <v>567</v>
      </c>
      <c r="BC73" s="1231"/>
      <c r="BD73" s="1231"/>
      <c r="BE73" s="1231"/>
      <c r="BF73" s="1231"/>
      <c r="BG73" s="1231"/>
      <c r="BH73" s="1231"/>
      <c r="BI73" s="1231"/>
      <c r="BJ73" s="1231"/>
      <c r="BK73" s="1231"/>
      <c r="BL73" s="1231"/>
      <c r="BM73" s="1231"/>
      <c r="BN73" s="1231"/>
      <c r="BO73" s="1231"/>
      <c r="BP73" s="1228"/>
      <c r="BQ73" s="1228"/>
      <c r="BR73" s="1228"/>
      <c r="BS73" s="1228"/>
      <c r="BT73" s="1228"/>
      <c r="BU73" s="1228"/>
      <c r="BV73" s="1228"/>
      <c r="BW73" s="1228"/>
      <c r="BX73" s="1228"/>
      <c r="BY73" s="1228"/>
      <c r="BZ73" s="1228"/>
      <c r="CA73" s="1228"/>
      <c r="CB73" s="1228"/>
      <c r="CC73" s="1228"/>
      <c r="CD73" s="1228"/>
      <c r="CE73" s="1228"/>
      <c r="CF73" s="1228"/>
      <c r="CG73" s="1228"/>
      <c r="CH73" s="1228"/>
      <c r="CI73" s="1228"/>
      <c r="CJ73" s="1228"/>
      <c r="CK73" s="1228"/>
      <c r="CL73" s="1228"/>
      <c r="CM73" s="1228"/>
      <c r="CN73" s="1228"/>
      <c r="CO73" s="1228"/>
      <c r="CP73" s="1228"/>
      <c r="CQ73" s="1228"/>
      <c r="CR73" s="1228"/>
      <c r="CS73" s="1228"/>
      <c r="CT73" s="1228"/>
      <c r="CU73" s="1228"/>
      <c r="CV73" s="1228"/>
      <c r="CW73" s="1228"/>
      <c r="CX73" s="1228"/>
      <c r="CY73" s="1228"/>
      <c r="CZ73" s="1228"/>
      <c r="DA73" s="1228"/>
      <c r="DB73" s="1228"/>
      <c r="DC73" s="1228"/>
    </row>
    <row r="74" spans="2:107" ht="13.2" x14ac:dyDescent="0.2">
      <c r="B74" s="247"/>
      <c r="G74" s="1236"/>
      <c r="H74" s="1236"/>
      <c r="I74" s="1236"/>
      <c r="J74" s="1236"/>
      <c r="K74" s="1232"/>
      <c r="L74" s="1232"/>
      <c r="M74" s="1232"/>
      <c r="N74" s="1232"/>
      <c r="AM74" s="359"/>
      <c r="AN74" s="1231"/>
      <c r="AO74" s="1231"/>
      <c r="AP74" s="1231"/>
      <c r="AQ74" s="1231"/>
      <c r="AR74" s="1231"/>
      <c r="AS74" s="1231"/>
      <c r="AT74" s="1231"/>
      <c r="AU74" s="1231"/>
      <c r="AV74" s="1231"/>
      <c r="AW74" s="1231"/>
      <c r="AX74" s="1231"/>
      <c r="AY74" s="1231"/>
      <c r="AZ74" s="1231"/>
      <c r="BA74" s="1231"/>
      <c r="BB74" s="1231"/>
      <c r="BC74" s="1231"/>
      <c r="BD74" s="1231"/>
      <c r="BE74" s="1231"/>
      <c r="BF74" s="1231"/>
      <c r="BG74" s="1231"/>
      <c r="BH74" s="1231"/>
      <c r="BI74" s="1231"/>
      <c r="BJ74" s="1231"/>
      <c r="BK74" s="1231"/>
      <c r="BL74" s="1231"/>
      <c r="BM74" s="1231"/>
      <c r="BN74" s="1231"/>
      <c r="BO74" s="1231"/>
      <c r="BP74" s="1228"/>
      <c r="BQ74" s="1228"/>
      <c r="BR74" s="1228"/>
      <c r="BS74" s="1228"/>
      <c r="BT74" s="1228"/>
      <c r="BU74" s="1228"/>
      <c r="BV74" s="1228"/>
      <c r="BW74" s="1228"/>
      <c r="BX74" s="1228"/>
      <c r="BY74" s="1228"/>
      <c r="BZ74" s="1228"/>
      <c r="CA74" s="1228"/>
      <c r="CB74" s="1228"/>
      <c r="CC74" s="1228"/>
      <c r="CD74" s="1228"/>
      <c r="CE74" s="1228"/>
      <c r="CF74" s="1228"/>
      <c r="CG74" s="1228"/>
      <c r="CH74" s="1228"/>
      <c r="CI74" s="1228"/>
      <c r="CJ74" s="1228"/>
      <c r="CK74" s="1228"/>
      <c r="CL74" s="1228"/>
      <c r="CM74" s="1228"/>
      <c r="CN74" s="1228"/>
      <c r="CO74" s="1228"/>
      <c r="CP74" s="1228"/>
      <c r="CQ74" s="1228"/>
      <c r="CR74" s="1228"/>
      <c r="CS74" s="1228"/>
      <c r="CT74" s="1228"/>
      <c r="CU74" s="1228"/>
      <c r="CV74" s="1228"/>
      <c r="CW74" s="1228"/>
      <c r="CX74" s="1228"/>
      <c r="CY74" s="1228"/>
      <c r="CZ74" s="1228"/>
      <c r="DA74" s="1228"/>
      <c r="DB74" s="1228"/>
      <c r="DC74" s="1228"/>
    </row>
    <row r="75" spans="2:107" ht="13.2" x14ac:dyDescent="0.2">
      <c r="B75" s="247"/>
      <c r="G75" s="1236"/>
      <c r="H75" s="1236"/>
      <c r="I75" s="1234"/>
      <c r="J75" s="1234"/>
      <c r="K75" s="1235"/>
      <c r="L75" s="1235"/>
      <c r="M75" s="1235"/>
      <c r="N75" s="1235"/>
      <c r="AM75" s="359"/>
      <c r="AN75" s="1231"/>
      <c r="AO75" s="1231"/>
      <c r="AP75" s="1231"/>
      <c r="AQ75" s="1231"/>
      <c r="AR75" s="1231"/>
      <c r="AS75" s="1231"/>
      <c r="AT75" s="1231"/>
      <c r="AU75" s="1231"/>
      <c r="AV75" s="1231"/>
      <c r="AW75" s="1231"/>
      <c r="AX75" s="1231"/>
      <c r="AY75" s="1231"/>
      <c r="AZ75" s="1231"/>
      <c r="BA75" s="1231"/>
      <c r="BB75" s="1231" t="s">
        <v>572</v>
      </c>
      <c r="BC75" s="1231"/>
      <c r="BD75" s="1231"/>
      <c r="BE75" s="1231"/>
      <c r="BF75" s="1231"/>
      <c r="BG75" s="1231"/>
      <c r="BH75" s="1231"/>
      <c r="BI75" s="1231"/>
      <c r="BJ75" s="1231"/>
      <c r="BK75" s="1231"/>
      <c r="BL75" s="1231"/>
      <c r="BM75" s="1231"/>
      <c r="BN75" s="1231"/>
      <c r="BO75" s="1231"/>
      <c r="BP75" s="1228">
        <v>-0.3</v>
      </c>
      <c r="BQ75" s="1228"/>
      <c r="BR75" s="1228"/>
      <c r="BS75" s="1228"/>
      <c r="BT75" s="1228"/>
      <c r="BU75" s="1228"/>
      <c r="BV75" s="1228"/>
      <c r="BW75" s="1228"/>
      <c r="BX75" s="1228">
        <v>-0.9</v>
      </c>
      <c r="BY75" s="1228"/>
      <c r="BZ75" s="1228"/>
      <c r="CA75" s="1228"/>
      <c r="CB75" s="1228"/>
      <c r="CC75" s="1228"/>
      <c r="CD75" s="1228"/>
      <c r="CE75" s="1228"/>
      <c r="CF75" s="1228">
        <v>-1.2</v>
      </c>
      <c r="CG75" s="1228"/>
      <c r="CH75" s="1228"/>
      <c r="CI75" s="1228"/>
      <c r="CJ75" s="1228"/>
      <c r="CK75" s="1228"/>
      <c r="CL75" s="1228"/>
      <c r="CM75" s="1228"/>
      <c r="CN75" s="1228">
        <v>-1.4</v>
      </c>
      <c r="CO75" s="1228"/>
      <c r="CP75" s="1228"/>
      <c r="CQ75" s="1228"/>
      <c r="CR75" s="1228"/>
      <c r="CS75" s="1228"/>
      <c r="CT75" s="1228"/>
      <c r="CU75" s="1228"/>
      <c r="CV75" s="1228">
        <v>-1.7</v>
      </c>
      <c r="CW75" s="1228"/>
      <c r="CX75" s="1228"/>
      <c r="CY75" s="1228"/>
      <c r="CZ75" s="1228"/>
      <c r="DA75" s="1228"/>
      <c r="DB75" s="1228"/>
      <c r="DC75" s="1228"/>
    </row>
    <row r="76" spans="2:107" ht="13.2" x14ac:dyDescent="0.2">
      <c r="B76" s="247"/>
      <c r="G76" s="1236"/>
      <c r="H76" s="1236"/>
      <c r="I76" s="1234"/>
      <c r="J76" s="1234"/>
      <c r="K76" s="1235"/>
      <c r="L76" s="1235"/>
      <c r="M76" s="1235"/>
      <c r="N76" s="1235"/>
      <c r="AM76" s="359"/>
      <c r="AN76" s="1231"/>
      <c r="AO76" s="1231"/>
      <c r="AP76" s="1231"/>
      <c r="AQ76" s="1231"/>
      <c r="AR76" s="1231"/>
      <c r="AS76" s="1231"/>
      <c r="AT76" s="1231"/>
      <c r="AU76" s="1231"/>
      <c r="AV76" s="1231"/>
      <c r="AW76" s="1231"/>
      <c r="AX76" s="1231"/>
      <c r="AY76" s="1231"/>
      <c r="AZ76" s="1231"/>
      <c r="BA76" s="1231"/>
      <c r="BB76" s="1231"/>
      <c r="BC76" s="1231"/>
      <c r="BD76" s="1231"/>
      <c r="BE76" s="1231"/>
      <c r="BF76" s="1231"/>
      <c r="BG76" s="1231"/>
      <c r="BH76" s="1231"/>
      <c r="BI76" s="1231"/>
      <c r="BJ76" s="1231"/>
      <c r="BK76" s="1231"/>
      <c r="BL76" s="1231"/>
      <c r="BM76" s="1231"/>
      <c r="BN76" s="1231"/>
      <c r="BO76" s="1231"/>
      <c r="BP76" s="1228"/>
      <c r="BQ76" s="1228"/>
      <c r="BR76" s="1228"/>
      <c r="BS76" s="1228"/>
      <c r="BT76" s="1228"/>
      <c r="BU76" s="1228"/>
      <c r="BV76" s="1228"/>
      <c r="BW76" s="1228"/>
      <c r="BX76" s="1228"/>
      <c r="BY76" s="1228"/>
      <c r="BZ76" s="1228"/>
      <c r="CA76" s="1228"/>
      <c r="CB76" s="1228"/>
      <c r="CC76" s="1228"/>
      <c r="CD76" s="1228"/>
      <c r="CE76" s="1228"/>
      <c r="CF76" s="1228"/>
      <c r="CG76" s="1228"/>
      <c r="CH76" s="1228"/>
      <c r="CI76" s="1228"/>
      <c r="CJ76" s="1228"/>
      <c r="CK76" s="1228"/>
      <c r="CL76" s="1228"/>
      <c r="CM76" s="1228"/>
      <c r="CN76" s="1228"/>
      <c r="CO76" s="1228"/>
      <c r="CP76" s="1228"/>
      <c r="CQ76" s="1228"/>
      <c r="CR76" s="1228"/>
      <c r="CS76" s="1228"/>
      <c r="CT76" s="1228"/>
      <c r="CU76" s="1228"/>
      <c r="CV76" s="1228"/>
      <c r="CW76" s="1228"/>
      <c r="CX76" s="1228"/>
      <c r="CY76" s="1228"/>
      <c r="CZ76" s="1228"/>
      <c r="DA76" s="1228"/>
      <c r="DB76" s="1228"/>
      <c r="DC76" s="1228"/>
    </row>
    <row r="77" spans="2:107" ht="13.2" x14ac:dyDescent="0.2">
      <c r="B77" s="247"/>
      <c r="G77" s="1234"/>
      <c r="H77" s="1234"/>
      <c r="I77" s="1234"/>
      <c r="J77" s="1234"/>
      <c r="K77" s="1232"/>
      <c r="L77" s="1232"/>
      <c r="M77" s="1232"/>
      <c r="N77" s="1232"/>
      <c r="AN77" s="1233" t="s">
        <v>569</v>
      </c>
      <c r="AO77" s="1233"/>
      <c r="AP77" s="1233"/>
      <c r="AQ77" s="1233"/>
      <c r="AR77" s="1233"/>
      <c r="AS77" s="1233"/>
      <c r="AT77" s="1233"/>
      <c r="AU77" s="1233"/>
      <c r="AV77" s="1233"/>
      <c r="AW77" s="1233"/>
      <c r="AX77" s="1233"/>
      <c r="AY77" s="1233"/>
      <c r="AZ77" s="1233"/>
      <c r="BA77" s="1233"/>
      <c r="BB77" s="1231" t="s">
        <v>567</v>
      </c>
      <c r="BC77" s="1231"/>
      <c r="BD77" s="1231"/>
      <c r="BE77" s="1231"/>
      <c r="BF77" s="1231"/>
      <c r="BG77" s="1231"/>
      <c r="BH77" s="1231"/>
      <c r="BI77" s="1231"/>
      <c r="BJ77" s="1231"/>
      <c r="BK77" s="1231"/>
      <c r="BL77" s="1231"/>
      <c r="BM77" s="1231"/>
      <c r="BN77" s="1231"/>
      <c r="BO77" s="1231"/>
      <c r="BP77" s="1228">
        <v>31.5</v>
      </c>
      <c r="BQ77" s="1228"/>
      <c r="BR77" s="1228"/>
      <c r="BS77" s="1228"/>
      <c r="BT77" s="1228"/>
      <c r="BU77" s="1228"/>
      <c r="BV77" s="1228"/>
      <c r="BW77" s="1228"/>
      <c r="BX77" s="1228">
        <v>23.4</v>
      </c>
      <c r="BY77" s="1228"/>
      <c r="BZ77" s="1228"/>
      <c r="CA77" s="1228"/>
      <c r="CB77" s="1228"/>
      <c r="CC77" s="1228"/>
      <c r="CD77" s="1228"/>
      <c r="CE77" s="1228"/>
      <c r="CF77" s="1228">
        <v>18.2</v>
      </c>
      <c r="CG77" s="1228"/>
      <c r="CH77" s="1228"/>
      <c r="CI77" s="1228"/>
      <c r="CJ77" s="1228"/>
      <c r="CK77" s="1228"/>
      <c r="CL77" s="1228"/>
      <c r="CM77" s="1228"/>
      <c r="CN77" s="1228">
        <v>17.100000000000001</v>
      </c>
      <c r="CO77" s="1228"/>
      <c r="CP77" s="1228"/>
      <c r="CQ77" s="1228"/>
      <c r="CR77" s="1228"/>
      <c r="CS77" s="1228"/>
      <c r="CT77" s="1228"/>
      <c r="CU77" s="1228"/>
      <c r="CV77" s="1228">
        <v>16.600000000000001</v>
      </c>
      <c r="CW77" s="1228"/>
      <c r="CX77" s="1228"/>
      <c r="CY77" s="1228"/>
      <c r="CZ77" s="1228"/>
      <c r="DA77" s="1228"/>
      <c r="DB77" s="1228"/>
      <c r="DC77" s="1228"/>
    </row>
    <row r="78" spans="2:107" ht="13.2" x14ac:dyDescent="0.2">
      <c r="B78" s="247"/>
      <c r="G78" s="1234"/>
      <c r="H78" s="1234"/>
      <c r="I78" s="1234"/>
      <c r="J78" s="1234"/>
      <c r="K78" s="1232"/>
      <c r="L78" s="1232"/>
      <c r="M78" s="1232"/>
      <c r="N78" s="1232"/>
      <c r="AN78" s="1233"/>
      <c r="AO78" s="1233"/>
      <c r="AP78" s="1233"/>
      <c r="AQ78" s="1233"/>
      <c r="AR78" s="1233"/>
      <c r="AS78" s="1233"/>
      <c r="AT78" s="1233"/>
      <c r="AU78" s="1233"/>
      <c r="AV78" s="1233"/>
      <c r="AW78" s="1233"/>
      <c r="AX78" s="1233"/>
      <c r="AY78" s="1233"/>
      <c r="AZ78" s="1233"/>
      <c r="BA78" s="1233"/>
      <c r="BB78" s="1231"/>
      <c r="BC78" s="1231"/>
      <c r="BD78" s="1231"/>
      <c r="BE78" s="1231"/>
      <c r="BF78" s="1231"/>
      <c r="BG78" s="1231"/>
      <c r="BH78" s="1231"/>
      <c r="BI78" s="1231"/>
      <c r="BJ78" s="1231"/>
      <c r="BK78" s="1231"/>
      <c r="BL78" s="1231"/>
      <c r="BM78" s="1231"/>
      <c r="BN78" s="1231"/>
      <c r="BO78" s="1231"/>
      <c r="BP78" s="1228"/>
      <c r="BQ78" s="1228"/>
      <c r="BR78" s="1228"/>
      <c r="BS78" s="1228"/>
      <c r="BT78" s="1228"/>
      <c r="BU78" s="1228"/>
      <c r="BV78" s="1228"/>
      <c r="BW78" s="1228"/>
      <c r="BX78" s="1228"/>
      <c r="BY78" s="1228"/>
      <c r="BZ78" s="1228"/>
      <c r="CA78" s="1228"/>
      <c r="CB78" s="1228"/>
      <c r="CC78" s="1228"/>
      <c r="CD78" s="1228"/>
      <c r="CE78" s="1228"/>
      <c r="CF78" s="1228"/>
      <c r="CG78" s="1228"/>
      <c r="CH78" s="1228"/>
      <c r="CI78" s="1228"/>
      <c r="CJ78" s="1228"/>
      <c r="CK78" s="1228"/>
      <c r="CL78" s="1228"/>
      <c r="CM78" s="1228"/>
      <c r="CN78" s="1228"/>
      <c r="CO78" s="1228"/>
      <c r="CP78" s="1228"/>
      <c r="CQ78" s="1228"/>
      <c r="CR78" s="1228"/>
      <c r="CS78" s="1228"/>
      <c r="CT78" s="1228"/>
      <c r="CU78" s="1228"/>
      <c r="CV78" s="1228"/>
      <c r="CW78" s="1228"/>
      <c r="CX78" s="1228"/>
      <c r="CY78" s="1228"/>
      <c r="CZ78" s="1228"/>
      <c r="DA78" s="1228"/>
      <c r="DB78" s="1228"/>
      <c r="DC78" s="1228"/>
    </row>
    <row r="79" spans="2:107" ht="13.2" x14ac:dyDescent="0.2">
      <c r="B79" s="247"/>
      <c r="G79" s="1234"/>
      <c r="H79" s="1234"/>
      <c r="I79" s="1229"/>
      <c r="J79" s="1229"/>
      <c r="K79" s="1230"/>
      <c r="L79" s="1230"/>
      <c r="M79" s="1230"/>
      <c r="N79" s="1230"/>
      <c r="AN79" s="1233"/>
      <c r="AO79" s="1233"/>
      <c r="AP79" s="1233"/>
      <c r="AQ79" s="1233"/>
      <c r="AR79" s="1233"/>
      <c r="AS79" s="1233"/>
      <c r="AT79" s="1233"/>
      <c r="AU79" s="1233"/>
      <c r="AV79" s="1233"/>
      <c r="AW79" s="1233"/>
      <c r="AX79" s="1233"/>
      <c r="AY79" s="1233"/>
      <c r="AZ79" s="1233"/>
      <c r="BA79" s="1233"/>
      <c r="BB79" s="1231" t="s">
        <v>572</v>
      </c>
      <c r="BC79" s="1231"/>
      <c r="BD79" s="1231"/>
      <c r="BE79" s="1231"/>
      <c r="BF79" s="1231"/>
      <c r="BG79" s="1231"/>
      <c r="BH79" s="1231"/>
      <c r="BI79" s="1231"/>
      <c r="BJ79" s="1231"/>
      <c r="BK79" s="1231"/>
      <c r="BL79" s="1231"/>
      <c r="BM79" s="1231"/>
      <c r="BN79" s="1231"/>
      <c r="BO79" s="1231"/>
      <c r="BP79" s="1228">
        <v>5.4</v>
      </c>
      <c r="BQ79" s="1228"/>
      <c r="BR79" s="1228"/>
      <c r="BS79" s="1228"/>
      <c r="BT79" s="1228"/>
      <c r="BU79" s="1228"/>
      <c r="BV79" s="1228"/>
      <c r="BW79" s="1228"/>
      <c r="BX79" s="1228">
        <v>5.2</v>
      </c>
      <c r="BY79" s="1228"/>
      <c r="BZ79" s="1228"/>
      <c r="CA79" s="1228"/>
      <c r="CB79" s="1228"/>
      <c r="CC79" s="1228"/>
      <c r="CD79" s="1228"/>
      <c r="CE79" s="1228"/>
      <c r="CF79" s="1228">
        <v>5.2</v>
      </c>
      <c r="CG79" s="1228"/>
      <c r="CH79" s="1228"/>
      <c r="CI79" s="1228"/>
      <c r="CJ79" s="1228"/>
      <c r="CK79" s="1228"/>
      <c r="CL79" s="1228"/>
      <c r="CM79" s="1228"/>
      <c r="CN79" s="1228">
        <v>5.2</v>
      </c>
      <c r="CO79" s="1228"/>
      <c r="CP79" s="1228"/>
      <c r="CQ79" s="1228"/>
      <c r="CR79" s="1228"/>
      <c r="CS79" s="1228"/>
      <c r="CT79" s="1228"/>
      <c r="CU79" s="1228"/>
      <c r="CV79" s="1228">
        <v>5.2</v>
      </c>
      <c r="CW79" s="1228"/>
      <c r="CX79" s="1228"/>
      <c r="CY79" s="1228"/>
      <c r="CZ79" s="1228"/>
      <c r="DA79" s="1228"/>
      <c r="DB79" s="1228"/>
      <c r="DC79" s="1228"/>
    </row>
    <row r="80" spans="2:107" ht="13.2" x14ac:dyDescent="0.2">
      <c r="B80" s="247"/>
      <c r="G80" s="1234"/>
      <c r="H80" s="1234"/>
      <c r="I80" s="1229"/>
      <c r="J80" s="1229"/>
      <c r="K80" s="1230"/>
      <c r="L80" s="1230"/>
      <c r="M80" s="1230"/>
      <c r="N80" s="1230"/>
      <c r="AN80" s="1233"/>
      <c r="AO80" s="1233"/>
      <c r="AP80" s="1233"/>
      <c r="AQ80" s="1233"/>
      <c r="AR80" s="1233"/>
      <c r="AS80" s="1233"/>
      <c r="AT80" s="1233"/>
      <c r="AU80" s="1233"/>
      <c r="AV80" s="1233"/>
      <c r="AW80" s="1233"/>
      <c r="AX80" s="1233"/>
      <c r="AY80" s="1233"/>
      <c r="AZ80" s="1233"/>
      <c r="BA80" s="1233"/>
      <c r="BB80" s="1231"/>
      <c r="BC80" s="1231"/>
      <c r="BD80" s="1231"/>
      <c r="BE80" s="1231"/>
      <c r="BF80" s="1231"/>
      <c r="BG80" s="1231"/>
      <c r="BH80" s="1231"/>
      <c r="BI80" s="1231"/>
      <c r="BJ80" s="1231"/>
      <c r="BK80" s="1231"/>
      <c r="BL80" s="1231"/>
      <c r="BM80" s="1231"/>
      <c r="BN80" s="1231"/>
      <c r="BO80" s="1231"/>
      <c r="BP80" s="1228"/>
      <c r="BQ80" s="1228"/>
      <c r="BR80" s="1228"/>
      <c r="BS80" s="1228"/>
      <c r="BT80" s="1228"/>
      <c r="BU80" s="1228"/>
      <c r="BV80" s="1228"/>
      <c r="BW80" s="1228"/>
      <c r="BX80" s="1228"/>
      <c r="BY80" s="1228"/>
      <c r="BZ80" s="1228"/>
      <c r="CA80" s="1228"/>
      <c r="CB80" s="1228"/>
      <c r="CC80" s="1228"/>
      <c r="CD80" s="1228"/>
      <c r="CE80" s="1228"/>
      <c r="CF80" s="1228"/>
      <c r="CG80" s="1228"/>
      <c r="CH80" s="1228"/>
      <c r="CI80" s="1228"/>
      <c r="CJ80" s="1228"/>
      <c r="CK80" s="1228"/>
      <c r="CL80" s="1228"/>
      <c r="CM80" s="1228"/>
      <c r="CN80" s="1228"/>
      <c r="CO80" s="1228"/>
      <c r="CP80" s="1228"/>
      <c r="CQ80" s="1228"/>
      <c r="CR80" s="1228"/>
      <c r="CS80" s="1228"/>
      <c r="CT80" s="1228"/>
      <c r="CU80" s="1228"/>
      <c r="CV80" s="1228"/>
      <c r="CW80" s="1228"/>
      <c r="CX80" s="1228"/>
      <c r="CY80" s="1228"/>
      <c r="CZ80" s="1228"/>
      <c r="DA80" s="1228"/>
      <c r="DB80" s="1228"/>
      <c r="DC80" s="1228"/>
    </row>
    <row r="81" spans="2:109" ht="13.2" x14ac:dyDescent="0.2">
      <c r="B81" s="247"/>
    </row>
    <row r="82" spans="2:109" ht="16.2" x14ac:dyDescent="0.2">
      <c r="B82" s="247"/>
      <c r="K82" s="376"/>
      <c r="L82" s="376"/>
      <c r="M82" s="376"/>
      <c r="N82" s="376"/>
      <c r="AQ82" s="376"/>
      <c r="AR82" s="376"/>
      <c r="AS82" s="376"/>
      <c r="AT82" s="376"/>
      <c r="BC82" s="376"/>
      <c r="BD82" s="376"/>
      <c r="BE82" s="376"/>
      <c r="BF82" s="376"/>
      <c r="BO82" s="376"/>
      <c r="BP82" s="376"/>
      <c r="BQ82" s="376"/>
      <c r="BR82" s="376"/>
      <c r="CA82" s="376"/>
      <c r="CB82" s="376"/>
      <c r="CC82" s="376"/>
      <c r="CD82" s="376"/>
      <c r="CM82" s="376"/>
      <c r="CN82" s="376"/>
      <c r="CO82" s="376"/>
      <c r="CP82" s="376"/>
      <c r="CY82" s="376"/>
      <c r="CZ82" s="376"/>
      <c r="DA82" s="376"/>
      <c r="DB82" s="376"/>
      <c r="DC82" s="376"/>
    </row>
    <row r="83" spans="2:109" ht="13.2" x14ac:dyDescent="0.2">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ht="13.2" x14ac:dyDescent="0.2">
      <c r="DD84" s="243"/>
      <c r="DE84" s="243"/>
    </row>
    <row r="85" spans="2:109" ht="13.2" x14ac:dyDescent="0.2">
      <c r="DD85" s="243"/>
      <c r="DE85" s="243"/>
    </row>
  </sheetData>
  <sheetProtection algorithmName="SHA-512" hashValue="SB9U/7RPXyZAbS0uV7zQYuiawdY1tpEY+jZyf8geeE4Pjb5rzG5nRa3Sl1K4Q8DzzcbAicNSL/sIxpjOM159EQ==" saltValue="nIeXTfL9nsslUNivZwDM4g=="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7AA8C-0C4B-4185-AEA5-097D6682E541}">
  <sheetPr>
    <pageSetUpPr fitToPage="1"/>
  </sheetPr>
  <dimension ref="A1:DR125"/>
  <sheetViews>
    <sheetView showGridLines="0" topLeftCell="U87" zoomScaleNormal="100" zoomScaleSheetLayoutView="70" workbookViewId="0"/>
  </sheetViews>
  <sheetFormatPr defaultColWidth="0" defaultRowHeight="13.5" customHeight="1" zeroHeight="1" x14ac:dyDescent="0.2"/>
  <cols>
    <col min="1" max="34" width="2.44140625" style="242" customWidth="1"/>
    <col min="35" max="122" width="2.44140625" style="241" customWidth="1"/>
    <col min="123" max="16384" width="2.44140625" style="241" hidden="1"/>
  </cols>
  <sheetData>
    <row r="1" spans="1:34" ht="13.5" customHeight="1"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ht="13.2" x14ac:dyDescent="0.2">
      <c r="S2" s="241"/>
      <c r="AH2" s="241"/>
    </row>
    <row r="3" spans="1:34" ht="13.2"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ht="13.2" x14ac:dyDescent="0.2"/>
    <row r="5" spans="1:34" ht="13.2" x14ac:dyDescent="0.2"/>
    <row r="6" spans="1:34" ht="13.2" x14ac:dyDescent="0.2"/>
    <row r="7" spans="1:34" ht="13.2" x14ac:dyDescent="0.2"/>
    <row r="8" spans="1:34" ht="13.2" x14ac:dyDescent="0.2"/>
    <row r="9" spans="1:34" ht="13.2" x14ac:dyDescent="0.2">
      <c r="AH9" s="241"/>
    </row>
    <row r="10" spans="1:34" ht="13.2" x14ac:dyDescent="0.2"/>
    <row r="11" spans="1:34" ht="13.2" x14ac:dyDescent="0.2"/>
    <row r="12" spans="1:34" ht="13.2" x14ac:dyDescent="0.2"/>
    <row r="13" spans="1:34" ht="13.2" x14ac:dyDescent="0.2"/>
    <row r="14" spans="1:34" ht="13.2" x14ac:dyDescent="0.2"/>
    <row r="15" spans="1:34" ht="13.2" x14ac:dyDescent="0.2"/>
    <row r="16" spans="1:34" ht="13.2" x14ac:dyDescent="0.2"/>
    <row r="17" spans="12:34" ht="13.2" x14ac:dyDescent="0.2">
      <c r="AH17" s="241"/>
    </row>
    <row r="18" spans="12:34" ht="13.2" x14ac:dyDescent="0.2"/>
    <row r="19" spans="12:34" ht="13.2" x14ac:dyDescent="0.2"/>
    <row r="20" spans="12:34" ht="13.2" x14ac:dyDescent="0.2">
      <c r="AH20" s="241"/>
    </row>
    <row r="21" spans="12:34" ht="13.2" x14ac:dyDescent="0.2">
      <c r="AH21" s="241"/>
    </row>
    <row r="22" spans="12:34" ht="13.2" x14ac:dyDescent="0.2"/>
    <row r="23" spans="12:34" ht="13.2" x14ac:dyDescent="0.2"/>
    <row r="24" spans="12:34" ht="13.2" x14ac:dyDescent="0.2">
      <c r="Q24" s="241"/>
    </row>
    <row r="25" spans="12:34" ht="13.2" x14ac:dyDescent="0.2"/>
    <row r="26" spans="12:34" ht="13.2" x14ac:dyDescent="0.2"/>
    <row r="27" spans="12:34" ht="13.2" x14ac:dyDescent="0.2"/>
    <row r="28" spans="12:34" ht="13.2" x14ac:dyDescent="0.2">
      <c r="O28" s="241"/>
      <c r="T28" s="241"/>
      <c r="AH28" s="241"/>
    </row>
    <row r="29" spans="12:34" ht="13.2" x14ac:dyDescent="0.2"/>
    <row r="30" spans="12:34" ht="13.2" x14ac:dyDescent="0.2"/>
    <row r="31" spans="12:34" ht="13.2" x14ac:dyDescent="0.2">
      <c r="Q31" s="241"/>
    </row>
    <row r="32" spans="12:34" ht="13.2" x14ac:dyDescent="0.2">
      <c r="L32" s="241"/>
    </row>
    <row r="33" spans="2:34" ht="13.2" x14ac:dyDescent="0.2">
      <c r="C33" s="241"/>
      <c r="E33" s="241"/>
      <c r="G33" s="241"/>
      <c r="I33" s="241"/>
      <c r="X33" s="241"/>
    </row>
    <row r="34" spans="2:34" ht="13.2" x14ac:dyDescent="0.2">
      <c r="B34" s="241"/>
      <c r="P34" s="241"/>
      <c r="R34" s="241"/>
      <c r="T34" s="241"/>
    </row>
    <row r="35" spans="2:34" ht="13.2" x14ac:dyDescent="0.2">
      <c r="D35" s="241"/>
      <c r="W35" s="241"/>
      <c r="AC35" s="241"/>
      <c r="AD35" s="241"/>
      <c r="AE35" s="241"/>
      <c r="AF35" s="241"/>
      <c r="AG35" s="241"/>
      <c r="AH35" s="241"/>
    </row>
    <row r="36" spans="2:34" ht="13.2" x14ac:dyDescent="0.2">
      <c r="H36" s="241"/>
      <c r="J36" s="241"/>
      <c r="K36" s="241"/>
      <c r="M36" s="241"/>
      <c r="Y36" s="241"/>
      <c r="Z36" s="241"/>
      <c r="AA36" s="241"/>
      <c r="AB36" s="241"/>
      <c r="AC36" s="241"/>
      <c r="AD36" s="241"/>
      <c r="AE36" s="241"/>
      <c r="AF36" s="241"/>
      <c r="AG36" s="241"/>
      <c r="AH36" s="241"/>
    </row>
    <row r="37" spans="2:34" ht="13.2" x14ac:dyDescent="0.2">
      <c r="AH37" s="241"/>
    </row>
    <row r="38" spans="2:34" ht="13.2" x14ac:dyDescent="0.2">
      <c r="AG38" s="241"/>
      <c r="AH38" s="241"/>
    </row>
    <row r="39" spans="2:34" ht="13.2" x14ac:dyDescent="0.2"/>
    <row r="40" spans="2:34" ht="13.2" x14ac:dyDescent="0.2">
      <c r="X40" s="241"/>
    </row>
    <row r="41" spans="2:34" ht="13.2" x14ac:dyDescent="0.2">
      <c r="R41" s="241"/>
    </row>
    <row r="42" spans="2:34" ht="13.2" x14ac:dyDescent="0.2">
      <c r="W42" s="241"/>
    </row>
    <row r="43" spans="2:34" ht="13.2" x14ac:dyDescent="0.2">
      <c r="Y43" s="241"/>
      <c r="Z43" s="241"/>
      <c r="AA43" s="241"/>
      <c r="AB43" s="241"/>
      <c r="AC43" s="241"/>
      <c r="AD43" s="241"/>
      <c r="AE43" s="241"/>
      <c r="AF43" s="241"/>
      <c r="AG43" s="241"/>
      <c r="AH43" s="241"/>
    </row>
    <row r="44" spans="2:34" ht="13.2" x14ac:dyDescent="0.2">
      <c r="AH44" s="241"/>
    </row>
    <row r="45" spans="2:34" ht="13.2" x14ac:dyDescent="0.2">
      <c r="X45" s="241"/>
    </row>
    <row r="46" spans="2:34" ht="13.2" x14ac:dyDescent="0.2"/>
    <row r="47" spans="2:34" ht="13.2" x14ac:dyDescent="0.2"/>
    <row r="48" spans="2:34" ht="13.2" x14ac:dyDescent="0.2">
      <c r="W48" s="241"/>
      <c r="Y48" s="241"/>
      <c r="Z48" s="241"/>
      <c r="AA48" s="241"/>
      <c r="AB48" s="241"/>
      <c r="AC48" s="241"/>
      <c r="AD48" s="241"/>
      <c r="AE48" s="241"/>
      <c r="AF48" s="241"/>
      <c r="AG48" s="241"/>
      <c r="AH48" s="241"/>
    </row>
    <row r="49" spans="28:34" ht="13.2" x14ac:dyDescent="0.2"/>
    <row r="50" spans="28:34" ht="13.2" x14ac:dyDescent="0.2">
      <c r="AE50" s="241"/>
      <c r="AF50" s="241"/>
      <c r="AG50" s="241"/>
      <c r="AH50" s="241"/>
    </row>
    <row r="51" spans="28:34" ht="13.2" x14ac:dyDescent="0.2">
      <c r="AC51" s="241"/>
      <c r="AD51" s="241"/>
      <c r="AE51" s="241"/>
      <c r="AF51" s="241"/>
      <c r="AG51" s="241"/>
      <c r="AH51" s="241"/>
    </row>
    <row r="52" spans="28:34" ht="13.2" x14ac:dyDescent="0.2"/>
    <row r="53" spans="28:34" ht="13.2" x14ac:dyDescent="0.2">
      <c r="AF53" s="241"/>
      <c r="AG53" s="241"/>
      <c r="AH53" s="241"/>
    </row>
    <row r="54" spans="28:34" ht="13.2" x14ac:dyDescent="0.2">
      <c r="AH54" s="241"/>
    </row>
    <row r="55" spans="28:34" ht="13.2" x14ac:dyDescent="0.2"/>
    <row r="56" spans="28:34" ht="13.2" x14ac:dyDescent="0.2">
      <c r="AB56" s="241"/>
      <c r="AC56" s="241"/>
      <c r="AD56" s="241"/>
      <c r="AE56" s="241"/>
      <c r="AF56" s="241"/>
      <c r="AG56" s="241"/>
      <c r="AH56" s="241"/>
    </row>
    <row r="57" spans="28:34" ht="13.2" x14ac:dyDescent="0.2">
      <c r="AH57" s="241"/>
    </row>
    <row r="58" spans="28:34" ht="13.2" x14ac:dyDescent="0.2">
      <c r="AH58" s="241"/>
    </row>
    <row r="59" spans="28:34" ht="13.2" x14ac:dyDescent="0.2"/>
    <row r="60" spans="28:34" ht="13.2" x14ac:dyDescent="0.2"/>
    <row r="61" spans="28:34" ht="13.2" x14ac:dyDescent="0.2"/>
    <row r="62" spans="28:34" ht="13.2" x14ac:dyDescent="0.2"/>
    <row r="63" spans="28:34" ht="13.2" x14ac:dyDescent="0.2">
      <c r="AH63" s="241"/>
    </row>
    <row r="64" spans="28:34" ht="13.2" x14ac:dyDescent="0.2">
      <c r="AG64" s="241"/>
      <c r="AH64" s="241"/>
    </row>
    <row r="65" spans="28:34" ht="13.2" x14ac:dyDescent="0.2"/>
    <row r="66" spans="28:34" ht="13.2" x14ac:dyDescent="0.2"/>
    <row r="67" spans="28:34" ht="13.2" x14ac:dyDescent="0.2"/>
    <row r="68" spans="28:34" ht="13.2" x14ac:dyDescent="0.2">
      <c r="AB68" s="241"/>
      <c r="AC68" s="241"/>
      <c r="AD68" s="241"/>
      <c r="AE68" s="241"/>
      <c r="AF68" s="241"/>
      <c r="AG68" s="241"/>
      <c r="AH68" s="241"/>
    </row>
    <row r="69" spans="28:34" ht="13.2" x14ac:dyDescent="0.2">
      <c r="AF69" s="241"/>
      <c r="AG69" s="241"/>
      <c r="AH69" s="241"/>
    </row>
    <row r="70" spans="28:34" ht="13.2" x14ac:dyDescent="0.2"/>
    <row r="71" spans="28:34" ht="13.2" x14ac:dyDescent="0.2"/>
    <row r="72" spans="28:34" ht="13.2" x14ac:dyDescent="0.2"/>
    <row r="73" spans="28:34" ht="13.2" x14ac:dyDescent="0.2"/>
    <row r="74" spans="28:34" ht="13.2" x14ac:dyDescent="0.2"/>
    <row r="75" spans="28:34" ht="13.2" x14ac:dyDescent="0.2">
      <c r="AH75" s="241"/>
    </row>
    <row r="76" spans="28:34" ht="13.2" x14ac:dyDescent="0.2">
      <c r="AF76" s="241"/>
      <c r="AG76" s="241"/>
      <c r="AH76" s="241"/>
    </row>
    <row r="77" spans="28:34" ht="13.2" x14ac:dyDescent="0.2">
      <c r="AG77" s="241"/>
      <c r="AH77" s="241"/>
    </row>
    <row r="78" spans="28:34" ht="13.2" x14ac:dyDescent="0.2"/>
    <row r="79" spans="28:34" ht="13.2" x14ac:dyDescent="0.2"/>
    <row r="80" spans="28:34" ht="13.2" x14ac:dyDescent="0.2"/>
    <row r="81" spans="25:34" ht="13.2" x14ac:dyDescent="0.2"/>
    <row r="82" spans="25:34" ht="13.2" x14ac:dyDescent="0.2">
      <c r="Y82" s="241"/>
    </row>
    <row r="83" spans="25:34" ht="13.2" x14ac:dyDescent="0.2">
      <c r="Y83" s="241"/>
      <c r="Z83" s="241"/>
      <c r="AA83" s="241"/>
      <c r="AB83" s="241"/>
      <c r="AC83" s="241"/>
      <c r="AD83" s="241"/>
      <c r="AE83" s="241"/>
      <c r="AF83" s="241"/>
      <c r="AG83" s="241"/>
      <c r="AH83" s="241"/>
    </row>
    <row r="84" spans="25:34" ht="13.2" x14ac:dyDescent="0.2"/>
    <row r="85" spans="25:34" ht="13.2" x14ac:dyDescent="0.2"/>
    <row r="86" spans="25:34" ht="13.2" x14ac:dyDescent="0.2"/>
    <row r="87" spans="25:34" ht="13.2" x14ac:dyDescent="0.2"/>
    <row r="88" spans="25:34" ht="13.2" x14ac:dyDescent="0.2">
      <c r="AH88" s="241"/>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41"/>
      <c r="AG94" s="241"/>
      <c r="AH94" s="241"/>
    </row>
    <row r="95" spans="25:34" ht="13.5" customHeight="1" x14ac:dyDescent="0.2">
      <c r="AH95" s="24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41"/>
    </row>
    <row r="102" spans="33:34" ht="13.5" customHeight="1" x14ac:dyDescent="0.2"/>
    <row r="103" spans="33:34" ht="13.5" customHeight="1" x14ac:dyDescent="0.2"/>
    <row r="104" spans="33:34" ht="13.5" customHeight="1" x14ac:dyDescent="0.2">
      <c r="AG104" s="241"/>
      <c r="AH104" s="24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41"/>
    </row>
    <row r="117" spans="34:122" ht="13.5" customHeight="1" x14ac:dyDescent="0.2"/>
    <row r="118" spans="34:122" ht="13.5" customHeight="1" x14ac:dyDescent="0.2"/>
    <row r="119" spans="34:122" ht="13.5" customHeight="1" x14ac:dyDescent="0.2"/>
    <row r="120" spans="34:122" ht="13.5" customHeight="1" x14ac:dyDescent="0.2">
      <c r="AH120" s="241"/>
    </row>
    <row r="121" spans="34:122" ht="13.5" customHeight="1" x14ac:dyDescent="0.2">
      <c r="AH121" s="241"/>
    </row>
    <row r="122" spans="34:122" ht="13.5" customHeight="1" x14ac:dyDescent="0.2"/>
    <row r="123" spans="34:122" ht="13.5" customHeight="1" x14ac:dyDescent="0.2"/>
    <row r="124" spans="34:122" ht="13.5" customHeight="1" x14ac:dyDescent="0.2"/>
    <row r="125" spans="34:122" ht="13.5" customHeight="1" x14ac:dyDescent="0.2">
      <c r="DR125" s="241" t="s">
        <v>476</v>
      </c>
    </row>
  </sheetData>
  <sheetProtection algorithmName="SHA-512" hashValue="BYVsZTGxjEUiUu7qFtXRgus8mI3Hfxc3i7mUHt9HRL7vr+T0p9lqnYVEdmEimKd6jWckxTPacjVLA2k7TbDxkA==" saltValue="iyW/Nej5+e1Iif12oDGULQ=="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016E3-085E-4EAE-A81A-6E39ABF852E1}">
  <sheetPr>
    <pageSetUpPr fitToPage="1"/>
  </sheetPr>
  <dimension ref="A1:DR125"/>
  <sheetViews>
    <sheetView showGridLines="0" topLeftCell="U87" zoomScaleNormal="100" zoomScaleSheetLayoutView="55" workbookViewId="0"/>
  </sheetViews>
  <sheetFormatPr defaultColWidth="0" defaultRowHeight="13.5" customHeight="1" zeroHeight="1" x14ac:dyDescent="0.2"/>
  <cols>
    <col min="1" max="34" width="2.44140625" style="242" customWidth="1"/>
    <col min="35" max="122" width="2.44140625" style="241" customWidth="1"/>
    <col min="123" max="16384" width="2.44140625" style="241" hidden="1"/>
  </cols>
  <sheetData>
    <row r="1" spans="2:34" ht="13.5" customHeight="1"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ht="13.2" x14ac:dyDescent="0.2">
      <c r="S2" s="241"/>
      <c r="AH2" s="241"/>
    </row>
    <row r="3" spans="2:34" ht="13.2"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ht="13.2" x14ac:dyDescent="0.2"/>
    <row r="5" spans="2:34" ht="13.2" x14ac:dyDescent="0.2"/>
    <row r="6" spans="2:34" ht="13.2" x14ac:dyDescent="0.2"/>
    <row r="7" spans="2:34" ht="13.2" x14ac:dyDescent="0.2"/>
    <row r="8" spans="2:34" ht="13.2" x14ac:dyDescent="0.2"/>
    <row r="9" spans="2:34" ht="13.2" x14ac:dyDescent="0.2">
      <c r="AH9" s="241"/>
    </row>
    <row r="10" spans="2:34" ht="13.2" x14ac:dyDescent="0.2"/>
    <row r="11" spans="2:34" ht="13.2" x14ac:dyDescent="0.2"/>
    <row r="12" spans="2:34" ht="13.2" x14ac:dyDescent="0.2"/>
    <row r="13" spans="2:34" ht="13.2" x14ac:dyDescent="0.2"/>
    <row r="14" spans="2:34" ht="13.2" x14ac:dyDescent="0.2"/>
    <row r="15" spans="2:34" ht="13.2" x14ac:dyDescent="0.2"/>
    <row r="16" spans="2:34" ht="13.2" x14ac:dyDescent="0.2"/>
    <row r="17" spans="12:34" ht="13.2" x14ac:dyDescent="0.2">
      <c r="AH17" s="241"/>
    </row>
    <row r="18" spans="12:34" ht="13.2" x14ac:dyDescent="0.2"/>
    <row r="19" spans="12:34" ht="13.2" x14ac:dyDescent="0.2"/>
    <row r="20" spans="12:34" ht="13.2" x14ac:dyDescent="0.2">
      <c r="AH20" s="241"/>
    </row>
    <row r="21" spans="12:34" ht="13.2" x14ac:dyDescent="0.2">
      <c r="AH21" s="241"/>
    </row>
    <row r="22" spans="12:34" ht="13.2" x14ac:dyDescent="0.2"/>
    <row r="23" spans="12:34" ht="13.2" x14ac:dyDescent="0.2"/>
    <row r="24" spans="12:34" ht="13.2" x14ac:dyDescent="0.2">
      <c r="Q24" s="241"/>
    </row>
    <row r="25" spans="12:34" ht="13.2" x14ac:dyDescent="0.2"/>
    <row r="26" spans="12:34" ht="13.2" x14ac:dyDescent="0.2"/>
    <row r="27" spans="12:34" ht="13.2" x14ac:dyDescent="0.2"/>
    <row r="28" spans="12:34" ht="13.2" x14ac:dyDescent="0.2">
      <c r="O28" s="241"/>
      <c r="T28" s="241"/>
      <c r="AH28" s="241"/>
    </row>
    <row r="29" spans="12:34" ht="13.2" x14ac:dyDescent="0.2"/>
    <row r="30" spans="12:34" ht="13.2" x14ac:dyDescent="0.2"/>
    <row r="31" spans="12:34" ht="13.2" x14ac:dyDescent="0.2">
      <c r="Q31" s="241"/>
    </row>
    <row r="32" spans="12:34" ht="13.2" x14ac:dyDescent="0.2">
      <c r="L32" s="241"/>
    </row>
    <row r="33" spans="2:34" ht="13.2" x14ac:dyDescent="0.2">
      <c r="C33" s="241"/>
      <c r="E33" s="241"/>
      <c r="G33" s="241"/>
      <c r="I33" s="241"/>
      <c r="X33" s="241"/>
    </row>
    <row r="34" spans="2:34" ht="13.2" x14ac:dyDescent="0.2">
      <c r="B34" s="241"/>
      <c r="P34" s="241"/>
      <c r="R34" s="241"/>
      <c r="T34" s="241"/>
    </row>
    <row r="35" spans="2:34" ht="13.2" x14ac:dyDescent="0.2">
      <c r="D35" s="241"/>
      <c r="W35" s="241"/>
      <c r="AC35" s="241"/>
      <c r="AD35" s="241"/>
      <c r="AE35" s="241"/>
      <c r="AF35" s="241"/>
      <c r="AG35" s="241"/>
      <c r="AH35" s="241"/>
    </row>
    <row r="36" spans="2:34" ht="13.2" x14ac:dyDescent="0.2">
      <c r="H36" s="241"/>
      <c r="J36" s="241"/>
      <c r="K36" s="241"/>
      <c r="M36" s="241"/>
      <c r="Y36" s="241"/>
      <c r="Z36" s="241"/>
      <c r="AA36" s="241"/>
      <c r="AB36" s="241"/>
      <c r="AC36" s="241"/>
      <c r="AD36" s="241"/>
      <c r="AE36" s="241"/>
      <c r="AF36" s="241"/>
      <c r="AG36" s="241"/>
      <c r="AH36" s="241"/>
    </row>
    <row r="37" spans="2:34" ht="13.2" x14ac:dyDescent="0.2">
      <c r="AH37" s="241"/>
    </row>
    <row r="38" spans="2:34" ht="13.2" x14ac:dyDescent="0.2">
      <c r="AG38" s="241"/>
      <c r="AH38" s="241"/>
    </row>
    <row r="39" spans="2:34" ht="13.2" x14ac:dyDescent="0.2"/>
    <row r="40" spans="2:34" ht="13.2" x14ac:dyDescent="0.2">
      <c r="X40" s="241"/>
    </row>
    <row r="41" spans="2:34" ht="13.2" x14ac:dyDescent="0.2">
      <c r="R41" s="241"/>
    </row>
    <row r="42" spans="2:34" ht="13.2" x14ac:dyDescent="0.2">
      <c r="W42" s="241"/>
    </row>
    <row r="43" spans="2:34" ht="13.2" x14ac:dyDescent="0.2">
      <c r="Y43" s="241"/>
      <c r="Z43" s="241"/>
      <c r="AA43" s="241"/>
      <c r="AB43" s="241"/>
      <c r="AC43" s="241"/>
      <c r="AD43" s="241"/>
      <c r="AE43" s="241"/>
      <c r="AF43" s="241"/>
      <c r="AG43" s="241"/>
      <c r="AH43" s="241"/>
    </row>
    <row r="44" spans="2:34" ht="13.2" x14ac:dyDescent="0.2">
      <c r="AH44" s="241"/>
    </row>
    <row r="45" spans="2:34" ht="13.2" x14ac:dyDescent="0.2">
      <c r="X45" s="241"/>
    </row>
    <row r="46" spans="2:34" ht="13.2" x14ac:dyDescent="0.2"/>
    <row r="47" spans="2:34" ht="13.2" x14ac:dyDescent="0.2"/>
    <row r="48" spans="2:34" ht="13.2" x14ac:dyDescent="0.2">
      <c r="W48" s="241"/>
      <c r="Y48" s="241"/>
      <c r="Z48" s="241"/>
      <c r="AA48" s="241"/>
      <c r="AB48" s="241"/>
      <c r="AC48" s="241"/>
      <c r="AD48" s="241"/>
      <c r="AE48" s="241"/>
      <c r="AF48" s="241"/>
      <c r="AG48" s="241"/>
      <c r="AH48" s="241"/>
    </row>
    <row r="49" spans="28:34" ht="13.2" x14ac:dyDescent="0.2"/>
    <row r="50" spans="28:34" ht="13.2" x14ac:dyDescent="0.2">
      <c r="AE50" s="241"/>
      <c r="AF50" s="241"/>
      <c r="AG50" s="241"/>
      <c r="AH50" s="241"/>
    </row>
    <row r="51" spans="28:34" ht="13.2" x14ac:dyDescent="0.2">
      <c r="AC51" s="241"/>
      <c r="AD51" s="241"/>
      <c r="AE51" s="241"/>
      <c r="AF51" s="241"/>
      <c r="AG51" s="241"/>
      <c r="AH51" s="241"/>
    </row>
    <row r="52" spans="28:34" ht="13.2" x14ac:dyDescent="0.2"/>
    <row r="53" spans="28:34" ht="13.2" x14ac:dyDescent="0.2">
      <c r="AF53" s="241"/>
      <c r="AG53" s="241"/>
      <c r="AH53" s="241"/>
    </row>
    <row r="54" spans="28:34" ht="13.2" x14ac:dyDescent="0.2">
      <c r="AH54" s="241"/>
    </row>
    <row r="55" spans="28:34" ht="13.2" x14ac:dyDescent="0.2"/>
    <row r="56" spans="28:34" ht="13.2" x14ac:dyDescent="0.2">
      <c r="AB56" s="241"/>
      <c r="AC56" s="241"/>
      <c r="AD56" s="241"/>
      <c r="AE56" s="241"/>
      <c r="AF56" s="241"/>
      <c r="AG56" s="241"/>
      <c r="AH56" s="241"/>
    </row>
    <row r="57" spans="28:34" ht="13.2" x14ac:dyDescent="0.2">
      <c r="AH57" s="241"/>
    </row>
    <row r="58" spans="28:34" ht="13.2" x14ac:dyDescent="0.2">
      <c r="AH58" s="241"/>
    </row>
    <row r="59" spans="28:34" ht="13.2" x14ac:dyDescent="0.2">
      <c r="AG59" s="241"/>
      <c r="AH59" s="241"/>
    </row>
    <row r="60" spans="28:34" ht="13.2" x14ac:dyDescent="0.2"/>
    <row r="61" spans="28:34" ht="13.2" x14ac:dyDescent="0.2"/>
    <row r="62" spans="28:34" ht="13.2" x14ac:dyDescent="0.2"/>
    <row r="63" spans="28:34" ht="13.2" x14ac:dyDescent="0.2">
      <c r="AH63" s="241"/>
    </row>
    <row r="64" spans="28:34" ht="13.2" x14ac:dyDescent="0.2">
      <c r="AG64" s="241"/>
      <c r="AH64" s="241"/>
    </row>
    <row r="65" spans="28:34" ht="13.2" x14ac:dyDescent="0.2"/>
    <row r="66" spans="28:34" ht="13.2" x14ac:dyDescent="0.2"/>
    <row r="67" spans="28:34" ht="13.2" x14ac:dyDescent="0.2"/>
    <row r="68" spans="28:34" ht="13.2" x14ac:dyDescent="0.2">
      <c r="AB68" s="241"/>
      <c r="AC68" s="241"/>
      <c r="AD68" s="241"/>
      <c r="AE68" s="241"/>
      <c r="AF68" s="241"/>
      <c r="AG68" s="241"/>
      <c r="AH68" s="241"/>
    </row>
    <row r="69" spans="28:34" ht="13.2" x14ac:dyDescent="0.2">
      <c r="AF69" s="241"/>
      <c r="AG69" s="241"/>
      <c r="AH69" s="241"/>
    </row>
    <row r="70" spans="28:34" ht="13.2" x14ac:dyDescent="0.2"/>
    <row r="71" spans="28:34" ht="13.2" x14ac:dyDescent="0.2"/>
    <row r="72" spans="28:34" ht="13.2" x14ac:dyDescent="0.2"/>
    <row r="73" spans="28:34" ht="13.2" x14ac:dyDescent="0.2"/>
    <row r="74" spans="28:34" ht="13.2" x14ac:dyDescent="0.2"/>
    <row r="75" spans="28:34" ht="13.2" x14ac:dyDescent="0.2">
      <c r="AH75" s="241"/>
    </row>
    <row r="76" spans="28:34" ht="13.2" x14ac:dyDescent="0.2">
      <c r="AF76" s="241"/>
      <c r="AG76" s="241"/>
      <c r="AH76" s="241"/>
    </row>
    <row r="77" spans="28:34" ht="13.2" x14ac:dyDescent="0.2">
      <c r="AG77" s="241"/>
      <c r="AH77" s="241"/>
    </row>
    <row r="78" spans="28:34" ht="13.2" x14ac:dyDescent="0.2"/>
    <row r="79" spans="28:34" ht="13.2" x14ac:dyDescent="0.2"/>
    <row r="80" spans="28:34" ht="13.2" x14ac:dyDescent="0.2"/>
    <row r="81" spans="25:34" ht="13.2" x14ac:dyDescent="0.2"/>
    <row r="82" spans="25:34" ht="13.2" x14ac:dyDescent="0.2">
      <c r="Y82" s="241"/>
    </row>
    <row r="83" spans="25:34" ht="13.2" x14ac:dyDescent="0.2">
      <c r="Y83" s="241"/>
      <c r="Z83" s="241"/>
      <c r="AA83" s="241"/>
      <c r="AB83" s="241"/>
      <c r="AC83" s="241"/>
      <c r="AD83" s="241"/>
      <c r="AE83" s="241"/>
      <c r="AF83" s="241"/>
      <c r="AG83" s="241"/>
      <c r="AH83" s="241"/>
    </row>
    <row r="84" spans="25:34" ht="13.2" x14ac:dyDescent="0.2"/>
    <row r="85" spans="25:34" ht="13.2" x14ac:dyDescent="0.2"/>
    <row r="86" spans="25:34" ht="13.2" x14ac:dyDescent="0.2"/>
    <row r="87" spans="25:34" ht="13.2" x14ac:dyDescent="0.2"/>
    <row r="88" spans="25:34" ht="13.2" x14ac:dyDescent="0.2">
      <c r="AH88" s="241"/>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41"/>
      <c r="AG94" s="241"/>
      <c r="AH94" s="241"/>
    </row>
    <row r="95" spans="25:34" ht="13.5" customHeight="1" x14ac:dyDescent="0.2">
      <c r="AH95" s="24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41"/>
    </row>
    <row r="102" spans="33:34" ht="13.5" customHeight="1" x14ac:dyDescent="0.2"/>
    <row r="103" spans="33:34" ht="13.5" customHeight="1" x14ac:dyDescent="0.2"/>
    <row r="104" spans="33:34" ht="13.5" customHeight="1" x14ac:dyDescent="0.2">
      <c r="AG104" s="241"/>
      <c r="AH104" s="24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41"/>
    </row>
    <row r="117" spans="34:122" ht="13.5" customHeight="1" x14ac:dyDescent="0.2"/>
    <row r="118" spans="34:122" ht="13.5" customHeight="1" x14ac:dyDescent="0.2"/>
    <row r="119" spans="34:122" ht="13.5" customHeight="1" x14ac:dyDescent="0.2"/>
    <row r="120" spans="34:122" ht="13.5" customHeight="1" x14ac:dyDescent="0.2">
      <c r="AH120" s="241"/>
    </row>
    <row r="121" spans="34:122" ht="13.5" customHeight="1" x14ac:dyDescent="0.2">
      <c r="AH121" s="241"/>
    </row>
    <row r="122" spans="34:122" ht="13.5" customHeight="1" x14ac:dyDescent="0.2"/>
    <row r="123" spans="34:122" ht="13.5" customHeight="1" x14ac:dyDescent="0.2"/>
    <row r="124" spans="34:122" ht="13.5" customHeight="1" x14ac:dyDescent="0.2"/>
    <row r="125" spans="34:122" ht="13.5" customHeight="1" x14ac:dyDescent="0.2">
      <c r="DR125" s="241" t="s">
        <v>476</v>
      </c>
    </row>
  </sheetData>
  <sheetProtection algorithmName="SHA-512" hashValue="kAQijZ9YaRxpAmbiimF6edqm6hB9LNduUV5ENAFblcvmjQtuMX2DYH3zcJE0QDInVCQAw6J+64iJuKCVX1yXnQ==" saltValue="+OHksx3wtXOz6lT1XIgDKQ=="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09375" defaultRowHeight="13.2" x14ac:dyDescent="0.2"/>
  <cols>
    <col min="1" max="1" width="45.88671875" style="130" customWidth="1"/>
    <col min="2" max="8" width="13.33203125" style="130" customWidth="1"/>
    <col min="9" max="16384" width="11.109375" style="130"/>
  </cols>
  <sheetData>
    <row r="1" spans="1:8" x14ac:dyDescent="0.2">
      <c r="A1" s="124"/>
      <c r="B1" s="125"/>
      <c r="C1" s="126"/>
      <c r="D1" s="127"/>
      <c r="E1" s="128"/>
      <c r="F1" s="128"/>
      <c r="G1" s="128"/>
      <c r="H1" s="129"/>
    </row>
    <row r="2" spans="1:8" x14ac:dyDescent="0.2">
      <c r="A2" s="131"/>
      <c r="B2" s="132"/>
      <c r="C2" s="133"/>
      <c r="D2" s="134" t="s">
        <v>50</v>
      </c>
      <c r="E2" s="135"/>
      <c r="F2" s="136" t="s">
        <v>525</v>
      </c>
      <c r="G2" s="137"/>
      <c r="H2" s="138"/>
    </row>
    <row r="3" spans="1:8" x14ac:dyDescent="0.2">
      <c r="A3" s="134" t="s">
        <v>518</v>
      </c>
      <c r="B3" s="139"/>
      <c r="C3" s="140"/>
      <c r="D3" s="141">
        <v>42052</v>
      </c>
      <c r="E3" s="142"/>
      <c r="F3" s="143">
        <v>52191</v>
      </c>
      <c r="G3" s="144"/>
      <c r="H3" s="145"/>
    </row>
    <row r="4" spans="1:8" x14ac:dyDescent="0.2">
      <c r="A4" s="146"/>
      <c r="B4" s="147"/>
      <c r="C4" s="148"/>
      <c r="D4" s="149">
        <v>16075</v>
      </c>
      <c r="E4" s="150"/>
      <c r="F4" s="151">
        <v>26807</v>
      </c>
      <c r="G4" s="152"/>
      <c r="H4" s="153"/>
    </row>
    <row r="5" spans="1:8" x14ac:dyDescent="0.2">
      <c r="A5" s="134" t="s">
        <v>520</v>
      </c>
      <c r="B5" s="139"/>
      <c r="C5" s="140"/>
      <c r="D5" s="141">
        <v>40501</v>
      </c>
      <c r="E5" s="142"/>
      <c r="F5" s="143">
        <v>48105</v>
      </c>
      <c r="G5" s="144"/>
      <c r="H5" s="145"/>
    </row>
    <row r="6" spans="1:8" x14ac:dyDescent="0.2">
      <c r="A6" s="146"/>
      <c r="B6" s="147"/>
      <c r="C6" s="148"/>
      <c r="D6" s="149">
        <v>16775</v>
      </c>
      <c r="E6" s="150"/>
      <c r="F6" s="151">
        <v>24072</v>
      </c>
      <c r="G6" s="152"/>
      <c r="H6" s="153"/>
    </row>
    <row r="7" spans="1:8" x14ac:dyDescent="0.2">
      <c r="A7" s="134" t="s">
        <v>521</v>
      </c>
      <c r="B7" s="139"/>
      <c r="C7" s="140"/>
      <c r="D7" s="141">
        <v>48417</v>
      </c>
      <c r="E7" s="142"/>
      <c r="F7" s="143">
        <v>47446</v>
      </c>
      <c r="G7" s="144"/>
      <c r="H7" s="145"/>
    </row>
    <row r="8" spans="1:8" x14ac:dyDescent="0.2">
      <c r="A8" s="146"/>
      <c r="B8" s="147"/>
      <c r="C8" s="148"/>
      <c r="D8" s="149">
        <v>11349</v>
      </c>
      <c r="E8" s="150"/>
      <c r="F8" s="151">
        <v>24371</v>
      </c>
      <c r="G8" s="152"/>
      <c r="H8" s="153"/>
    </row>
    <row r="9" spans="1:8" x14ac:dyDescent="0.2">
      <c r="A9" s="134" t="s">
        <v>522</v>
      </c>
      <c r="B9" s="139"/>
      <c r="C9" s="140"/>
      <c r="D9" s="141">
        <v>57231</v>
      </c>
      <c r="E9" s="142"/>
      <c r="F9" s="143">
        <v>48387</v>
      </c>
      <c r="G9" s="144"/>
      <c r="H9" s="145"/>
    </row>
    <row r="10" spans="1:8" x14ac:dyDescent="0.2">
      <c r="A10" s="146"/>
      <c r="B10" s="147"/>
      <c r="C10" s="148"/>
      <c r="D10" s="149">
        <v>38439</v>
      </c>
      <c r="E10" s="150"/>
      <c r="F10" s="151">
        <v>25592</v>
      </c>
      <c r="G10" s="152"/>
      <c r="H10" s="153"/>
    </row>
    <row r="11" spans="1:8" x14ac:dyDescent="0.2">
      <c r="A11" s="134" t="s">
        <v>523</v>
      </c>
      <c r="B11" s="139"/>
      <c r="C11" s="140"/>
      <c r="D11" s="141">
        <v>52403</v>
      </c>
      <c r="E11" s="142"/>
      <c r="F11" s="143">
        <v>49684</v>
      </c>
      <c r="G11" s="144"/>
      <c r="H11" s="145"/>
    </row>
    <row r="12" spans="1:8" x14ac:dyDescent="0.2">
      <c r="A12" s="146"/>
      <c r="B12" s="147"/>
      <c r="C12" s="154"/>
      <c r="D12" s="149">
        <v>33088</v>
      </c>
      <c r="E12" s="150"/>
      <c r="F12" s="151">
        <v>28303</v>
      </c>
      <c r="G12" s="152"/>
      <c r="H12" s="153"/>
    </row>
    <row r="13" spans="1:8" x14ac:dyDescent="0.2">
      <c r="A13" s="134"/>
      <c r="B13" s="139"/>
      <c r="C13" s="140"/>
      <c r="D13" s="141">
        <v>48121</v>
      </c>
      <c r="E13" s="142"/>
      <c r="F13" s="143">
        <v>49163</v>
      </c>
      <c r="G13" s="155"/>
      <c r="H13" s="145"/>
    </row>
    <row r="14" spans="1:8" x14ac:dyDescent="0.2">
      <c r="A14" s="146"/>
      <c r="B14" s="147"/>
      <c r="C14" s="148"/>
      <c r="D14" s="149">
        <v>23145</v>
      </c>
      <c r="E14" s="150"/>
      <c r="F14" s="151">
        <v>25829</v>
      </c>
      <c r="G14" s="152"/>
      <c r="H14" s="153"/>
    </row>
    <row r="17" spans="1:11" x14ac:dyDescent="0.2">
      <c r="A17" s="130" t="s">
        <v>51</v>
      </c>
    </row>
    <row r="18" spans="1:11" x14ac:dyDescent="0.2">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2">
      <c r="A19" s="156" t="s">
        <v>52</v>
      </c>
      <c r="B19" s="156">
        <f>ROUND(VALUE(SUBSTITUTE(実質収支比率等に係る経年分析!F$48,"▲","-")),2)</f>
        <v>3.56</v>
      </c>
      <c r="C19" s="156">
        <f>ROUND(VALUE(SUBSTITUTE(実質収支比率等に係る経年分析!G$48,"▲","-")),2)</f>
        <v>2.25</v>
      </c>
      <c r="D19" s="156">
        <f>ROUND(VALUE(SUBSTITUTE(実質収支比率等に係る経年分析!H$48,"▲","-")),2)</f>
        <v>2.3199999999999998</v>
      </c>
      <c r="E19" s="156">
        <f>ROUND(VALUE(SUBSTITUTE(実質収支比率等に係る経年分析!I$48,"▲","-")),2)</f>
        <v>2.38</v>
      </c>
      <c r="F19" s="156">
        <f>ROUND(VALUE(SUBSTITUTE(実質収支比率等に係る経年分析!J$48,"▲","-")),2)</f>
        <v>2.44</v>
      </c>
    </row>
    <row r="20" spans="1:11" x14ac:dyDescent="0.2">
      <c r="A20" s="156" t="s">
        <v>53</v>
      </c>
      <c r="B20" s="156">
        <f>ROUND(VALUE(SUBSTITUTE(実質収支比率等に係る経年分析!F$47,"▲","-")),2)</f>
        <v>28.84</v>
      </c>
      <c r="C20" s="156">
        <f>ROUND(VALUE(SUBSTITUTE(実質収支比率等に係る経年分析!G$47,"▲","-")),2)</f>
        <v>27.93</v>
      </c>
      <c r="D20" s="156">
        <f>ROUND(VALUE(SUBSTITUTE(実質収支比率等に係る経年分析!H$47,"▲","-")),2)</f>
        <v>28.82</v>
      </c>
      <c r="E20" s="156">
        <f>ROUND(VALUE(SUBSTITUTE(実質収支比率等に係る経年分析!I$47,"▲","-")),2)</f>
        <v>28.15</v>
      </c>
      <c r="F20" s="156">
        <f>ROUND(VALUE(SUBSTITUTE(実質収支比率等に係る経年分析!J$47,"▲","-")),2)</f>
        <v>28.17</v>
      </c>
    </row>
    <row r="21" spans="1:11" x14ac:dyDescent="0.2">
      <c r="A21" s="156" t="s">
        <v>54</v>
      </c>
      <c r="B21" s="156">
        <f>IF(ISNUMBER(VALUE(SUBSTITUTE(実質収支比率等に係る経年分析!F$49,"▲","-"))),ROUND(VALUE(SUBSTITUTE(実質収支比率等に係る経年分析!F$49,"▲","-")),2),NA())</f>
        <v>7.47</v>
      </c>
      <c r="C21" s="156">
        <f>IF(ISNUMBER(VALUE(SUBSTITUTE(実質収支比率等に係る経年分析!G$49,"▲","-"))),ROUND(VALUE(SUBSTITUTE(実質収支比率等に係る経年分析!G$49,"▲","-")),2),NA())</f>
        <v>-0.77</v>
      </c>
      <c r="D21" s="156">
        <f>IF(ISNUMBER(VALUE(SUBSTITUTE(実質収支比率等に係る経年分析!H$49,"▲","-"))),ROUND(VALUE(SUBSTITUTE(実質収支比率等に係る経年分析!H$49,"▲","-")),2),NA())</f>
        <v>0.22</v>
      </c>
      <c r="E21" s="156">
        <f>IF(ISNUMBER(VALUE(SUBSTITUTE(実質収支比率等に係る経年分析!I$49,"▲","-"))),ROUND(VALUE(SUBSTITUTE(実質収支比率等に係る経年分析!I$49,"▲","-")),2),NA())</f>
        <v>0.12</v>
      </c>
      <c r="F21" s="156">
        <f>IF(ISNUMBER(VALUE(SUBSTITUTE(実質収支比率等に係る経年分析!J$49,"▲","-"))),ROUND(VALUE(SUBSTITUTE(実質収支比率等に係る経年分析!J$49,"▲","-")),2),NA())</f>
        <v>0.6</v>
      </c>
    </row>
    <row r="24" spans="1:11" x14ac:dyDescent="0.2">
      <c r="A24" s="130" t="s">
        <v>55</v>
      </c>
    </row>
    <row r="25" spans="1:11" x14ac:dyDescent="0.2">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2">
      <c r="A26" s="157"/>
      <c r="B26" s="157" t="s">
        <v>56</v>
      </c>
      <c r="C26" s="157" t="s">
        <v>57</v>
      </c>
      <c r="D26" s="157" t="s">
        <v>56</v>
      </c>
      <c r="E26" s="157" t="s">
        <v>57</v>
      </c>
      <c r="F26" s="157" t="s">
        <v>56</v>
      </c>
      <c r="G26" s="157" t="s">
        <v>57</v>
      </c>
      <c r="H26" s="157" t="s">
        <v>56</v>
      </c>
      <c r="I26" s="157" t="s">
        <v>57</v>
      </c>
      <c r="J26" s="157" t="s">
        <v>56</v>
      </c>
      <c r="K26" s="157" t="s">
        <v>57</v>
      </c>
    </row>
    <row r="27" spans="1:11" x14ac:dyDescent="0.2">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#VALUE!</v>
      </c>
      <c r="C27" s="157" t="e">
        <f>IF(ROUND(VALUE(SUBSTITUTE(連結実質赤字比率に係る赤字・黒字の構成分析!F$43,"▲", "-")), 2) &gt;= 0, ABS(ROUND(VALUE(SUBSTITUTE(連結実質赤字比率に係る赤字・黒字の構成分析!F$43,"▲", "-")), 2)), NA())</f>
        <v>#VALUE!</v>
      </c>
      <c r="D27" s="157" t="e">
        <f>IF(ROUND(VALUE(SUBSTITUTE(連結実質赤字比率に係る赤字・黒字の構成分析!G$43,"▲", "-")), 2) &lt; 0, ABS(ROUND(VALUE(SUBSTITUTE(連結実質赤字比率に係る赤字・黒字の構成分析!G$43,"▲", "-")), 2)), NA())</f>
        <v>#VALUE!</v>
      </c>
      <c r="E27" s="157" t="e">
        <f>IF(ROUND(VALUE(SUBSTITUTE(連結実質赤字比率に係る赤字・黒字の構成分析!G$43,"▲", "-")), 2) &gt;= 0, ABS(ROUND(VALUE(SUBSTITUTE(連結実質赤字比率に係る赤字・黒字の構成分析!G$43,"▲", "-")), 2)), NA())</f>
        <v>#VALUE!</v>
      </c>
      <c r="F27" s="157" t="e">
        <f>IF(ROUND(VALUE(SUBSTITUTE(連結実質赤字比率に係る赤字・黒字の構成分析!H$43,"▲", "-")), 2) &lt; 0, ABS(ROUND(VALUE(SUBSTITUTE(連結実質赤字比率に係る赤字・黒字の構成分析!H$43,"▲", "-")), 2)), NA())</f>
        <v>#VALUE!</v>
      </c>
      <c r="G27" s="157" t="e">
        <f>IF(ROUND(VALUE(SUBSTITUTE(連結実質赤字比率に係る赤字・黒字の構成分析!H$43,"▲", "-")), 2) &gt;= 0, ABS(ROUND(VALUE(SUBSTITUTE(連結実質赤字比率に係る赤字・黒字の構成分析!H$43,"▲", "-")), 2)), NA())</f>
        <v>#VALUE!</v>
      </c>
      <c r="H27" s="157" t="e">
        <f>IF(ROUND(VALUE(SUBSTITUTE(連結実質赤字比率に係る赤字・黒字の構成分析!I$43,"▲", "-")), 2) &lt; 0, ABS(ROUND(VALUE(SUBSTITUTE(連結実質赤字比率に係る赤字・黒字の構成分析!I$43,"▲", "-")), 2)), NA())</f>
        <v>#VALUE!</v>
      </c>
      <c r="I27" s="157" t="e">
        <f>IF(ROUND(VALUE(SUBSTITUTE(連結実質赤字比率に係る赤字・黒字の構成分析!I$43,"▲", "-")), 2) &gt;= 0, ABS(ROUND(VALUE(SUBSTITUTE(連結実質赤字比率に係る赤字・黒字の構成分析!I$43,"▲", "-")), 2)), NA())</f>
        <v>#VALUE!</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2">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2">
      <c r="A29" s="157" t="str">
        <f>IF(連結実質赤字比率に係る赤字・黒字の構成分析!C$41="",NA(),連結実質赤字比率に係る赤字・黒字の構成分析!C$41)</f>
        <v>母子父子寡婦福祉資金貸付金特別会計</v>
      </c>
      <c r="B29" s="157" t="e">
        <f>IF(ROUND(VALUE(SUBSTITUTE(連結実質赤字比率に係る赤字・黒字の構成分析!F$41,"▲", "-")), 2) &lt; 0, ABS(ROUND(VALUE(SUBSTITUTE(連結実質赤字比率に係る赤字・黒字の構成分析!F$41,"▲", "-")), 2)), NA())</f>
        <v>#N/A</v>
      </c>
      <c r="C29" s="157">
        <f>IF(ROUND(VALUE(SUBSTITUTE(連結実質赤字比率に係る赤字・黒字の構成分析!F$41,"▲", "-")), 2) &gt;= 0, ABS(ROUND(VALUE(SUBSTITUTE(連結実質赤字比率に係る赤字・黒字の構成分析!F$41,"▲", "-")), 2)), NA())</f>
        <v>0</v>
      </c>
      <c r="D29" s="157" t="e">
        <f>IF(ROUND(VALUE(SUBSTITUTE(連結実質赤字比率に係る赤字・黒字の構成分析!G$41,"▲", "-")), 2) &lt; 0, ABS(ROUND(VALUE(SUBSTITUTE(連結実質赤字比率に係る赤字・黒字の構成分析!G$41,"▲", "-")), 2)), NA())</f>
        <v>#N/A</v>
      </c>
      <c r="E29" s="157">
        <f>IF(ROUND(VALUE(SUBSTITUTE(連結実質赤字比率に係る赤字・黒字の構成分析!G$41,"▲", "-")), 2) &gt;= 0, ABS(ROUND(VALUE(SUBSTITUTE(連結実質赤字比率に係る赤字・黒字の構成分析!G$41,"▲", "-")), 2)), NA())</f>
        <v>0</v>
      </c>
      <c r="F29" s="157" t="e">
        <f>IF(ROUND(VALUE(SUBSTITUTE(連結実質赤字比率に係る赤字・黒字の構成分析!H$41,"▲", "-")), 2) &lt; 0, ABS(ROUND(VALUE(SUBSTITUTE(連結実質赤字比率に係る赤字・黒字の構成分析!H$41,"▲", "-")), 2)), NA())</f>
        <v>#N/A</v>
      </c>
      <c r="G29" s="157">
        <f>IF(ROUND(VALUE(SUBSTITUTE(連結実質赤字比率に係る赤字・黒字の構成分析!H$41,"▲", "-")), 2) &gt;= 0, ABS(ROUND(VALUE(SUBSTITUTE(連結実質赤字比率に係る赤字・黒字の構成分析!H$41,"▲", "-")), 2)), NA())</f>
        <v>0</v>
      </c>
      <c r="H29" s="157" t="e">
        <f>IF(ROUND(VALUE(SUBSTITUTE(連結実質赤字比率に係る赤字・黒字の構成分析!I$41,"▲", "-")), 2) &lt; 0, ABS(ROUND(VALUE(SUBSTITUTE(連結実質赤字比率に係る赤字・黒字の構成分析!I$41,"▲", "-")), 2)), NA())</f>
        <v>#N/A</v>
      </c>
      <c r="I29" s="157">
        <f>IF(ROUND(VALUE(SUBSTITUTE(連結実質赤字比率に係る赤字・黒字の構成分析!I$41,"▲", "-")), 2) &gt;= 0, ABS(ROUND(VALUE(SUBSTITUTE(連結実質赤字比率に係る赤字・黒字の構成分析!I$41,"▲", "-")), 2)), NA())</f>
        <v>0</v>
      </c>
      <c r="J29" s="157" t="e">
        <f>IF(ROUND(VALUE(SUBSTITUTE(連結実質赤字比率に係る赤字・黒字の構成分析!J$41,"▲", "-")), 2) &lt; 0, ABS(ROUND(VALUE(SUBSTITUTE(連結実質赤字比率に係る赤字・黒字の構成分析!J$41,"▲", "-")), 2)), NA())</f>
        <v>#N/A</v>
      </c>
      <c r="K29" s="157">
        <f>IF(ROUND(VALUE(SUBSTITUTE(連結実質赤字比率に係る赤字・黒字の構成分析!J$41,"▲", "-")), 2) &gt;= 0, ABS(ROUND(VALUE(SUBSTITUTE(連結実質赤字比率に係る赤字・黒字の構成分析!J$41,"▲", "-")), 2)), NA())</f>
        <v>0</v>
      </c>
    </row>
    <row r="30" spans="1:11" x14ac:dyDescent="0.2">
      <c r="A30" s="157" t="str">
        <f>IF(連結実質赤字比率に係る赤字・黒字の構成分析!C$40="",NA(),連結実質赤字比率に係る赤字・黒字の構成分析!C$40)</f>
        <v>公共用地先行取得事業特別会計</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0</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0</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0</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v>
      </c>
    </row>
    <row r="31" spans="1:11" x14ac:dyDescent="0.2">
      <c r="A31" s="157" t="str">
        <f>IF(連結実質赤字比率に係る赤字・黒字の構成分析!C$39="",NA(),連結実質赤字比率に係る赤字・黒字の構成分析!C$39)</f>
        <v>国民健康保険特別会計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1.27</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0.93</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0.64</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0.2</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0.3</v>
      </c>
    </row>
    <row r="32" spans="1:11" x14ac:dyDescent="0.2">
      <c r="A32" s="157" t="str">
        <f>IF(連結実質赤字比率に係る赤字・黒字の構成分析!C$38="",NA(),連結実質赤字比率に係る赤字・黒字の構成分析!C$38)</f>
        <v>介護保険特別会計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0.75</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0.3</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0.43</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0.15</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0.33</v>
      </c>
    </row>
    <row r="33" spans="1:16" x14ac:dyDescent="0.2">
      <c r="A33" s="157" t="str">
        <f>IF(連結実質赤字比率に係る赤字・黒字の構成分析!C$37="",NA(),連結実質赤字比率に係る赤字・黒字の構成分析!C$37)</f>
        <v>後期高齢者医療特別会計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0.38</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0.37</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0.43</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0.43</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0.47</v>
      </c>
    </row>
    <row r="34" spans="1:16" x14ac:dyDescent="0.2">
      <c r="A34" s="157" t="str">
        <f>IF(連結実質赤字比率に係る赤字・黒字の構成分析!C$36="",NA(),連結実質赤字比率に係る赤字・黒字の構成分析!C$36)</f>
        <v>一般会計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3.55</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2.25</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2.31</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2.37</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2.4300000000000002</v>
      </c>
    </row>
    <row r="35" spans="1:16" x14ac:dyDescent="0.2">
      <c r="A35" s="157" t="str">
        <f>IF(連結実質赤字比率に係る赤字・黒字の構成分析!C$35="",NA(),連結実質赤字比率に係る赤字・黒字の構成分析!C$35)</f>
        <v>下水道事業会計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2.59</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2.61</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2.58</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2.0499999999999998</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3.92</v>
      </c>
    </row>
    <row r="36" spans="1:16" x14ac:dyDescent="0.2">
      <c r="A36" s="157" t="str">
        <f>IF(連結実質赤字比率に係る赤字・黒字の構成分析!C$34="",NA(),連結実質赤字比率に係る赤字・黒字の構成分析!C$34)</f>
        <v>水道事業会計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13.17</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12.8</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12.51</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12.2</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11.96</v>
      </c>
    </row>
    <row r="39" spans="1:16" x14ac:dyDescent="0.2">
      <c r="A39" s="130" t="s">
        <v>58</v>
      </c>
    </row>
    <row r="40" spans="1:16" x14ac:dyDescent="0.2">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2">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2">
      <c r="A42" s="158" t="s">
        <v>61</v>
      </c>
      <c r="B42" s="158"/>
      <c r="C42" s="158"/>
      <c r="D42" s="158">
        <f>'実質公債費比率（分子）の構造'!K$52</f>
        <v>7695</v>
      </c>
      <c r="E42" s="158"/>
      <c r="F42" s="158"/>
      <c r="G42" s="158">
        <f>'実質公債費比率（分子）の構造'!L$52</f>
        <v>7818</v>
      </c>
      <c r="H42" s="158"/>
      <c r="I42" s="158"/>
      <c r="J42" s="158">
        <f>'実質公債費比率（分子）の構造'!M$52</f>
        <v>7534</v>
      </c>
      <c r="K42" s="158"/>
      <c r="L42" s="158"/>
      <c r="M42" s="158">
        <f>'実質公債費比率（分子）の構造'!N$52</f>
        <v>7846</v>
      </c>
      <c r="N42" s="158"/>
      <c r="O42" s="158"/>
      <c r="P42" s="158">
        <f>'実質公債費比率（分子）の構造'!O$52</f>
        <v>7358</v>
      </c>
    </row>
    <row r="43" spans="1:16" x14ac:dyDescent="0.2">
      <c r="A43" s="158" t="s">
        <v>16</v>
      </c>
      <c r="B43" s="158">
        <f>'実質公債費比率（分子）の構造'!K$51</f>
        <v>1</v>
      </c>
      <c r="C43" s="158"/>
      <c r="D43" s="158"/>
      <c r="E43" s="158">
        <f>'実質公債費比率（分子）の構造'!L$51</f>
        <v>1</v>
      </c>
      <c r="F43" s="158"/>
      <c r="G43" s="158"/>
      <c r="H43" s="158">
        <f>'実質公債費比率（分子）の構造'!M$51</f>
        <v>2</v>
      </c>
      <c r="I43" s="158"/>
      <c r="J43" s="158"/>
      <c r="K43" s="158">
        <f>'実質公債費比率（分子）の構造'!N$51</f>
        <v>2</v>
      </c>
      <c r="L43" s="158"/>
      <c r="M43" s="158"/>
      <c r="N43" s="158">
        <f>'実質公債費比率（分子）の構造'!O$51</f>
        <v>3</v>
      </c>
      <c r="O43" s="158"/>
      <c r="P43" s="158"/>
    </row>
    <row r="44" spans="1:16" x14ac:dyDescent="0.2">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2">
      <c r="A45" s="158" t="s">
        <v>63</v>
      </c>
      <c r="B45" s="158">
        <f>'実質公債費比率（分子）の構造'!K$49</f>
        <v>261</v>
      </c>
      <c r="C45" s="158"/>
      <c r="D45" s="158"/>
      <c r="E45" s="158">
        <f>'実質公債費比率（分子）の構造'!L$49</f>
        <v>252</v>
      </c>
      <c r="F45" s="158"/>
      <c r="G45" s="158"/>
      <c r="H45" s="158">
        <f>'実質公債費比率（分子）の構造'!M$49</f>
        <v>245</v>
      </c>
      <c r="I45" s="158"/>
      <c r="J45" s="158"/>
      <c r="K45" s="158">
        <f>'実質公債費比率（分子）の構造'!N$49</f>
        <v>194</v>
      </c>
      <c r="L45" s="158"/>
      <c r="M45" s="158"/>
      <c r="N45" s="158">
        <f>'実質公債費比率（分子）の構造'!O$49</f>
        <v>168</v>
      </c>
      <c r="O45" s="158"/>
      <c r="P45" s="158"/>
    </row>
    <row r="46" spans="1:16" x14ac:dyDescent="0.2">
      <c r="A46" s="158" t="s">
        <v>64</v>
      </c>
      <c r="B46" s="158">
        <f>'実質公債費比率（分子）の構造'!K$48</f>
        <v>1058</v>
      </c>
      <c r="C46" s="158"/>
      <c r="D46" s="158"/>
      <c r="E46" s="158">
        <f>'実質公債費比率（分子）の構造'!L$48</f>
        <v>1028</v>
      </c>
      <c r="F46" s="158"/>
      <c r="G46" s="158"/>
      <c r="H46" s="158">
        <f>'実質公債費比率（分子）の構造'!M$48</f>
        <v>991</v>
      </c>
      <c r="I46" s="158"/>
      <c r="J46" s="158"/>
      <c r="K46" s="158">
        <f>'実質公債費比率（分子）の構造'!N$48</f>
        <v>1069</v>
      </c>
      <c r="L46" s="158"/>
      <c r="M46" s="158"/>
      <c r="N46" s="158">
        <f>'実質公債費比率（分子）の構造'!O$48</f>
        <v>1071</v>
      </c>
      <c r="O46" s="158"/>
      <c r="P46" s="158"/>
    </row>
    <row r="47" spans="1:16" x14ac:dyDescent="0.2">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2">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2">
      <c r="A49" s="158" t="s">
        <v>66</v>
      </c>
      <c r="B49" s="158">
        <f>'実質公債費比率（分子）の構造'!K$45</f>
        <v>5644</v>
      </c>
      <c r="C49" s="158"/>
      <c r="D49" s="158"/>
      <c r="E49" s="158">
        <f>'実質公債費比率（分子）の構造'!L$45</f>
        <v>6178</v>
      </c>
      <c r="F49" s="158"/>
      <c r="G49" s="158"/>
      <c r="H49" s="158">
        <f>'実質公債費比率（分子）の構造'!M$45</f>
        <v>5770</v>
      </c>
      <c r="I49" s="158"/>
      <c r="J49" s="158"/>
      <c r="K49" s="158">
        <f>'実質公債費比率（分子）の構造'!N$45</f>
        <v>5516</v>
      </c>
      <c r="L49" s="158"/>
      <c r="M49" s="158"/>
      <c r="N49" s="158">
        <f>'実質公債費比率（分子）の構造'!O$45</f>
        <v>5433</v>
      </c>
      <c r="O49" s="158"/>
      <c r="P49" s="158"/>
    </row>
    <row r="50" spans="1:16" x14ac:dyDescent="0.2">
      <c r="A50" s="158" t="s">
        <v>67</v>
      </c>
      <c r="B50" s="158" t="e">
        <f>NA()</f>
        <v>#N/A</v>
      </c>
      <c r="C50" s="158">
        <f>IF(ISNUMBER('実質公債費比率（分子）の構造'!K$53),'実質公債費比率（分子）の構造'!K$53,NA())</f>
        <v>-731</v>
      </c>
      <c r="D50" s="158" t="e">
        <f>NA()</f>
        <v>#N/A</v>
      </c>
      <c r="E50" s="158" t="e">
        <f>NA()</f>
        <v>#N/A</v>
      </c>
      <c r="F50" s="158">
        <f>IF(ISNUMBER('実質公債費比率（分子）の構造'!L$53),'実質公債費比率（分子）の構造'!L$53,NA())</f>
        <v>-359</v>
      </c>
      <c r="G50" s="158" t="e">
        <f>NA()</f>
        <v>#N/A</v>
      </c>
      <c r="H50" s="158" t="e">
        <f>NA()</f>
        <v>#N/A</v>
      </c>
      <c r="I50" s="158">
        <f>IF(ISNUMBER('実質公債費比率（分子）の構造'!M$53),'実質公債費比率（分子）の構造'!M$53,NA())</f>
        <v>-526</v>
      </c>
      <c r="J50" s="158" t="e">
        <f>NA()</f>
        <v>#N/A</v>
      </c>
      <c r="K50" s="158" t="e">
        <f>NA()</f>
        <v>#N/A</v>
      </c>
      <c r="L50" s="158">
        <f>IF(ISNUMBER('実質公債費比率（分子）の構造'!N$53),'実質公債費比率（分子）の構造'!N$53,NA())</f>
        <v>-1065</v>
      </c>
      <c r="M50" s="158" t="e">
        <f>NA()</f>
        <v>#N/A</v>
      </c>
      <c r="N50" s="158" t="e">
        <f>NA()</f>
        <v>#N/A</v>
      </c>
      <c r="O50" s="158">
        <f>IF(ISNUMBER('実質公債費比率（分子）の構造'!O$53),'実質公債費比率（分子）の構造'!O$53,NA())</f>
        <v>-683</v>
      </c>
      <c r="P50" s="158" t="e">
        <f>NA()</f>
        <v>#N/A</v>
      </c>
    </row>
    <row r="53" spans="1:16" x14ac:dyDescent="0.2">
      <c r="A53" s="130" t="s">
        <v>68</v>
      </c>
    </row>
    <row r="54" spans="1:16" x14ac:dyDescent="0.2">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2">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2">
      <c r="A56" s="157" t="s">
        <v>43</v>
      </c>
      <c r="B56" s="157"/>
      <c r="C56" s="157"/>
      <c r="D56" s="157">
        <f>'将来負担比率（分子）の構造'!I$52</f>
        <v>75016</v>
      </c>
      <c r="E56" s="157"/>
      <c r="F56" s="157"/>
      <c r="G56" s="157">
        <f>'将来負担比率（分子）の構造'!J$52</f>
        <v>74389</v>
      </c>
      <c r="H56" s="157"/>
      <c r="I56" s="157"/>
      <c r="J56" s="157">
        <f>'将来負担比率（分子）の構造'!K$52</f>
        <v>71676</v>
      </c>
      <c r="K56" s="157"/>
      <c r="L56" s="157"/>
      <c r="M56" s="157">
        <f>'将来負担比率（分子）の構造'!L$52</f>
        <v>71239</v>
      </c>
      <c r="N56" s="157"/>
      <c r="O56" s="157"/>
      <c r="P56" s="157">
        <f>'将来負担比率（分子）の構造'!M$52</f>
        <v>68679</v>
      </c>
    </row>
    <row r="57" spans="1:16" x14ac:dyDescent="0.2">
      <c r="A57" s="157" t="s">
        <v>42</v>
      </c>
      <c r="B57" s="157"/>
      <c r="C57" s="157"/>
      <c r="D57" s="157">
        <f>'将来負担比率（分子）の構造'!I$51</f>
        <v>19847</v>
      </c>
      <c r="E57" s="157"/>
      <c r="F57" s="157"/>
      <c r="G57" s="157">
        <f>'将来負担比率（分子）の構造'!J$51</f>
        <v>19128</v>
      </c>
      <c r="H57" s="157"/>
      <c r="I57" s="157"/>
      <c r="J57" s="157">
        <f>'将来負担比率（分子）の構造'!K$51</f>
        <v>18541</v>
      </c>
      <c r="K57" s="157"/>
      <c r="L57" s="157"/>
      <c r="M57" s="157">
        <f>'将来負担比率（分子）の構造'!L$51</f>
        <v>18900</v>
      </c>
      <c r="N57" s="157"/>
      <c r="O57" s="157"/>
      <c r="P57" s="157">
        <f>'将来負担比率（分子）の構造'!M$51</f>
        <v>20963</v>
      </c>
    </row>
    <row r="58" spans="1:16" x14ac:dyDescent="0.2">
      <c r="A58" s="157" t="s">
        <v>41</v>
      </c>
      <c r="B58" s="157"/>
      <c r="C58" s="157"/>
      <c r="D58" s="157">
        <f>'将来負担比率（分子）の構造'!I$50</f>
        <v>26471</v>
      </c>
      <c r="E58" s="157"/>
      <c r="F58" s="157"/>
      <c r="G58" s="157">
        <f>'将来負担比率（分子）の構造'!J$50</f>
        <v>30685</v>
      </c>
      <c r="H58" s="157"/>
      <c r="I58" s="157"/>
      <c r="J58" s="157">
        <f>'将来負担比率（分子）の構造'!K$50</f>
        <v>34877</v>
      </c>
      <c r="K58" s="157"/>
      <c r="L58" s="157"/>
      <c r="M58" s="157">
        <f>'将来負担比率（分子）の構造'!L$50</f>
        <v>36939</v>
      </c>
      <c r="N58" s="157"/>
      <c r="O58" s="157"/>
      <c r="P58" s="157">
        <f>'将来負担比率（分子）の構造'!M$50</f>
        <v>39444</v>
      </c>
    </row>
    <row r="59" spans="1:16" x14ac:dyDescent="0.2">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2">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2">
      <c r="A61" s="157" t="s">
        <v>36</v>
      </c>
      <c r="B61" s="157">
        <f>'将来負担比率（分子）の構造'!I$46</f>
        <v>3</v>
      </c>
      <c r="C61" s="157"/>
      <c r="D61" s="157"/>
      <c r="E61" s="157">
        <f>'将来負担比率（分子）の構造'!J$46</f>
        <v>3</v>
      </c>
      <c r="F61" s="157"/>
      <c r="G61" s="157"/>
      <c r="H61" s="157">
        <f>'将来負担比率（分子）の構造'!K$46</f>
        <v>2</v>
      </c>
      <c r="I61" s="157"/>
      <c r="J61" s="157"/>
      <c r="K61" s="157">
        <f>'将来負担比率（分子）の構造'!L$46</f>
        <v>2</v>
      </c>
      <c r="L61" s="157"/>
      <c r="M61" s="157"/>
      <c r="N61" s="157">
        <f>'将来負担比率（分子）の構造'!M$46</f>
        <v>2</v>
      </c>
      <c r="O61" s="157"/>
      <c r="P61" s="157"/>
    </row>
    <row r="62" spans="1:16" x14ac:dyDescent="0.2">
      <c r="A62" s="157" t="s">
        <v>35</v>
      </c>
      <c r="B62" s="157">
        <f>'将来負担比率（分子）の構造'!I$45</f>
        <v>6692</v>
      </c>
      <c r="C62" s="157"/>
      <c r="D62" s="157"/>
      <c r="E62" s="157">
        <f>'将来負担比率（分子）の構造'!J$45</f>
        <v>6308</v>
      </c>
      <c r="F62" s="157"/>
      <c r="G62" s="157"/>
      <c r="H62" s="157">
        <f>'将来負担比率（分子）の構造'!K$45</f>
        <v>5909</v>
      </c>
      <c r="I62" s="157"/>
      <c r="J62" s="157"/>
      <c r="K62" s="157">
        <f>'将来負担比率（分子）の構造'!L$45</f>
        <v>5809</v>
      </c>
      <c r="L62" s="157"/>
      <c r="M62" s="157"/>
      <c r="N62" s="157">
        <f>'将来負担比率（分子）の構造'!M$45</f>
        <v>5641</v>
      </c>
      <c r="O62" s="157"/>
      <c r="P62" s="157"/>
    </row>
    <row r="63" spans="1:16" x14ac:dyDescent="0.2">
      <c r="A63" s="157" t="s">
        <v>34</v>
      </c>
      <c r="B63" s="157">
        <f>'将来負担比率（分子）の構造'!I$44</f>
        <v>1234</v>
      </c>
      <c r="C63" s="157"/>
      <c r="D63" s="157"/>
      <c r="E63" s="157">
        <f>'将来負担比率（分子）の構造'!J$44</f>
        <v>1008</v>
      </c>
      <c r="F63" s="157"/>
      <c r="G63" s="157"/>
      <c r="H63" s="157">
        <f>'将来負担比率（分子）の構造'!K$44</f>
        <v>802</v>
      </c>
      <c r="I63" s="157"/>
      <c r="J63" s="157"/>
      <c r="K63" s="157">
        <f>'将来負担比率（分子）の構造'!L$44</f>
        <v>695</v>
      </c>
      <c r="L63" s="157"/>
      <c r="M63" s="157"/>
      <c r="N63" s="157">
        <f>'将来負担比率（分子）の構造'!M$44</f>
        <v>539</v>
      </c>
      <c r="O63" s="157"/>
      <c r="P63" s="157"/>
    </row>
    <row r="64" spans="1:16" x14ac:dyDescent="0.2">
      <c r="A64" s="157" t="s">
        <v>33</v>
      </c>
      <c r="B64" s="157">
        <f>'将来負担比率（分子）の構造'!I$43</f>
        <v>13166</v>
      </c>
      <c r="C64" s="157"/>
      <c r="D64" s="157"/>
      <c r="E64" s="157">
        <f>'将来負担比率（分子）の構造'!J$43</f>
        <v>12320</v>
      </c>
      <c r="F64" s="157"/>
      <c r="G64" s="157"/>
      <c r="H64" s="157">
        <f>'将来負担比率（分子）の構造'!K$43</f>
        <v>11320</v>
      </c>
      <c r="I64" s="157"/>
      <c r="J64" s="157"/>
      <c r="K64" s="157">
        <f>'将来負担比率（分子）の構造'!L$43</f>
        <v>10906</v>
      </c>
      <c r="L64" s="157"/>
      <c r="M64" s="157"/>
      <c r="N64" s="157">
        <f>'将来負担比率（分子）の構造'!M$43</f>
        <v>12478</v>
      </c>
      <c r="O64" s="157"/>
      <c r="P64" s="157"/>
    </row>
    <row r="65" spans="1:16" x14ac:dyDescent="0.2">
      <c r="A65" s="157" t="s">
        <v>32</v>
      </c>
      <c r="B65" s="157" t="str">
        <f>'将来負担比率（分子）の構造'!I$42</f>
        <v>-</v>
      </c>
      <c r="C65" s="157"/>
      <c r="D65" s="157"/>
      <c r="E65" s="157" t="str">
        <f>'将来負担比率（分子）の構造'!J$42</f>
        <v>-</v>
      </c>
      <c r="F65" s="157"/>
      <c r="G65" s="157"/>
      <c r="H65" s="157" t="str">
        <f>'将来負担比率（分子）の構造'!K$42</f>
        <v>-</v>
      </c>
      <c r="I65" s="157"/>
      <c r="J65" s="157"/>
      <c r="K65" s="157" t="str">
        <f>'将来負担比率（分子）の構造'!L$42</f>
        <v>-</v>
      </c>
      <c r="L65" s="157"/>
      <c r="M65" s="157"/>
      <c r="N65" s="157" t="str">
        <f>'将来負担比率（分子）の構造'!M$42</f>
        <v>-</v>
      </c>
      <c r="O65" s="157"/>
      <c r="P65" s="157"/>
    </row>
    <row r="66" spans="1:16" x14ac:dyDescent="0.2">
      <c r="A66" s="157" t="s">
        <v>31</v>
      </c>
      <c r="B66" s="157">
        <f>'将来負担比率（分子）の構造'!I$41</f>
        <v>62031</v>
      </c>
      <c r="C66" s="157"/>
      <c r="D66" s="157"/>
      <c r="E66" s="157">
        <f>'将来負担比率（分子）の構造'!J$41</f>
        <v>59574</v>
      </c>
      <c r="F66" s="157"/>
      <c r="G66" s="157"/>
      <c r="H66" s="157">
        <f>'将来負担比率（分子）の構造'!K$41</f>
        <v>58837</v>
      </c>
      <c r="I66" s="157"/>
      <c r="J66" s="157"/>
      <c r="K66" s="157">
        <f>'将来負担比率（分子）の構造'!L$41</f>
        <v>61949</v>
      </c>
      <c r="L66" s="157"/>
      <c r="M66" s="157"/>
      <c r="N66" s="157">
        <f>'将来負担比率（分子）の構造'!M$41</f>
        <v>63191</v>
      </c>
      <c r="O66" s="157"/>
      <c r="P66" s="157"/>
    </row>
    <row r="67" spans="1:16" x14ac:dyDescent="0.2">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2">
      <c r="A70" s="159" t="s">
        <v>72</v>
      </c>
      <c r="B70" s="159"/>
      <c r="C70" s="159"/>
      <c r="D70" s="159"/>
      <c r="E70" s="159"/>
      <c r="F70" s="159"/>
    </row>
    <row r="71" spans="1:16" x14ac:dyDescent="0.2">
      <c r="A71" s="160"/>
      <c r="B71" s="160" t="str">
        <f>基金残高に係る経年分析!F54</f>
        <v>R04</v>
      </c>
      <c r="C71" s="160" t="str">
        <f>基金残高に係る経年分析!G54</f>
        <v>R05</v>
      </c>
      <c r="D71" s="160" t="str">
        <f>基金残高に係る経年分析!H54</f>
        <v>R06</v>
      </c>
    </row>
    <row r="72" spans="1:16" x14ac:dyDescent="0.2">
      <c r="A72" s="160" t="s">
        <v>73</v>
      </c>
      <c r="B72" s="161">
        <f>基金残高に係る経年分析!F55</f>
        <v>14181</v>
      </c>
      <c r="C72" s="161">
        <f>基金残高に係る経年分析!G55</f>
        <v>14181</v>
      </c>
      <c r="D72" s="161">
        <f>基金残高に係る経年分析!H55</f>
        <v>14442</v>
      </c>
    </row>
    <row r="73" spans="1:16" x14ac:dyDescent="0.2">
      <c r="A73" s="160" t="s">
        <v>74</v>
      </c>
      <c r="B73" s="161">
        <f>基金残高に係る経年分析!F56</f>
        <v>2217</v>
      </c>
      <c r="C73" s="161">
        <f>基金残高に係る経年分析!G56</f>
        <v>2475</v>
      </c>
      <c r="D73" s="161">
        <f>基金残高に係る経年分析!H56</f>
        <v>3063</v>
      </c>
    </row>
    <row r="74" spans="1:16" x14ac:dyDescent="0.2">
      <c r="A74" s="160" t="s">
        <v>75</v>
      </c>
      <c r="B74" s="161">
        <f>基金残高に係る経年分析!F57</f>
        <v>15761</v>
      </c>
      <c r="C74" s="161">
        <f>基金残高に係る経年分析!G57</f>
        <v>18080</v>
      </c>
      <c r="D74" s="161">
        <f>基金残高に係る経年分析!H57</f>
        <v>19774</v>
      </c>
    </row>
  </sheetData>
  <sheetProtection algorithmName="SHA-512" hashValue="XyQwzSf3JgsF6LMTVqd25etOcmCZmdMQT66pLYyqOIjSlM2cZtEfESii91lHaHDBeIDbPY3c0uKSNp0WS1kINg==" saltValue="q7pnuMqQ1EME3GIm68x9Uw==" spinCount="100000"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竹中　治良</cp:lastModifiedBy>
  <cp:lastPrinted>2026-03-10T01:43:41Z</cp:lastPrinted>
  <dcterms:created xsi:type="dcterms:W3CDTF">2026-02-23T07:39:25Z</dcterms:created>
  <dcterms:modified xsi:type="dcterms:W3CDTF">2026-09-29T01:22:17Z</dcterms:modified>
  <cp:category/>
</cp:coreProperties>
</file>