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Z:\08財政分析関係\財政比較分析表（財政状況資料集）\R2決算\05.府回答\"/>
    </mc:Choice>
  </mc:AlternateContent>
  <xr:revisionPtr revIDLastSave="0" documentId="8_{B2EAA01F-381D-49B1-8E5A-D790BA92F1C9}" xr6:coauthVersionLast="36" xr6:coauthVersionMax="36" xr10:uidLastSave="{00000000-0000-0000-0000-000000000000}"/>
  <bookViews>
    <workbookView xWindow="0" yWindow="0" windowWidth="28800" windowHeight="117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F23"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O35" i="10"/>
  <c r="BW35" i="10"/>
  <c r="BE35" i="10"/>
  <c r="CO34" i="10"/>
  <c r="BW34" i="10"/>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U34" i="10"/>
  <c r="U35" i="10" s="1"/>
  <c r="U36" i="10" s="1"/>
</calcChain>
</file>

<file path=xl/sharedStrings.xml><?xml version="1.0" encoding="utf-8"?>
<sst xmlns="http://schemas.openxmlformats.org/spreadsheetml/2006/main" count="1095" uniqueCount="606">
  <si>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</si>
  <si>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</si>
  <si>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</si>
  <si>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</si>
  <si>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</si>
  <si>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</si>
  <si>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</si>
  <si>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</si>
  <si>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</si>
  <si>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</si>
  <si>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</si>
  <si>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</si>
  <si>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</si>
  <si>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</si>
  <si>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</si>
  <si>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</si>
  <si>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</si>
  <si>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</si>
  <si>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</si>
  <si>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</si>
  <si>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</si>
  <si>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</si>
  <si>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</si>
  <si>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</si>
  <si>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</si>
  <si>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</si>
  <si>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</si>
  <si>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</si>
  <si>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</si>
  <si>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</si>
  <si>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</si>
  <si>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</si>
  <si>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</si>
  <si>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</si>
  <si>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</si>
  <si>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</si>
  <si>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</si>
  <si>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</si>
  <si>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</si>
  <si>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</si>
  <si>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</si>
  <si>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</si>
  <si>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</si>
  <si>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</si>
  <si>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</si>
  <si>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</si>
  <si>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</si>
  <si>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</si>
  <si>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</si>
  <si>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</si>
  <si>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</si>
  <si>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</si>
  <si>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</si>
  <si>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</si>
  <si>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</si>
  <si>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</si>
  <si>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</si>
  <si>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</si>
  <si>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</si>
  <si>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</si>
  <si>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</si>
  <si>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</si>
  <si>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</si>
  <si>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</si>
  <si>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</si>
  <si>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</si>
  <si>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</si>
  <si>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</si>
  <si>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</si>
  <si>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</si>
  <si>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</si>
  <si>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</si>
  <si>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</si>
  <si>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</si>
  <si>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</si>
  <si>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</si>
  <si>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</si>
  <si>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</si>
  <si>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</si>
  <si>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</si>
  <si>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</si>
  <si>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</si>
  <si>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</si>
  <si>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</si>
  <si>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</si>
  <si>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</si>
  <si>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</si>
  <si>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</si>
  <si>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</si>
  <si>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</si>
  <si>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</si>
  <si>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</si>
  <si>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</si>
  <si>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</si>
  <si>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</si>
  <si>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</si>
  <si>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</si>
  <si>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</si>
  <si>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寝屋川市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</si>
  <si>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</si>
  <si>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</si>
  <si>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</si>
  <si>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</si>
  <si>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</si>
  <si>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</si>
  <si>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</si>
  <si>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</si>
  <si>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</si>
  <si>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</si>
  <si>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</si>
  <si>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</si>
  <si>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</si>
  <si>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</si>
  <si>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</si>
  <si>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</si>
  <si>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</si>
  <si>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</si>
  <si>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</si>
  <si>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</si>
  <si>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</si>
  <si>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</si>
  <si>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</si>
  <si>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</si>
  <si>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</si>
  <si>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</si>
  <si>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</si>
  <si>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</si>
  <si>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</si>
  <si>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</si>
  <si>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</si>
  <si>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</si>
  <si>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</si>
  <si>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</si>
  <si>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</si>
  <si>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</si>
  <si>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</si>
  <si>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</si>
  <si>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</si>
  <si>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</si>
  <si>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</si>
  <si>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</si>
  <si>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</si>
  <si>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</si>
  <si>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</si>
  <si>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</si>
  <si>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</si>
  <si>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</si>
  <si>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</si>
  <si>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</si>
  <si>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</si>
  <si>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</si>
  <si>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</si>
  <si>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</si>
  <si>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</si>
  <si>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</si>
  <si>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</si>
  <si>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</si>
  <si>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</si>
  <si>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</si>
  <si>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</si>
  <si>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</si>
  <si>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</si>
  <si>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</si>
  <si>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</si>
  <si>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</si>
  <si>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</si>
  <si>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</si>
  <si>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</si>
  <si>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</si>
  <si>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</si>
  <si>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</si>
  <si>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</si>
  <si>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</si>
  <si>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</si>
  <si>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</si>
  <si>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</si>
  <si>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</si>
  <si>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</si>
  <si>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</si>
  <si>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</si>
  <si>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</si>
  <si>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</si>
  <si>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</si>
  <si>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</si>
  <si>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</si>
  <si>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</si>
  <si>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</si>
  <si>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</si>
  <si>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</si>
  <si>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</si>
  <si>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</si>
  <si>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</si>
  <si>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</si>
  <si>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</si>
  <si>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</si>
  <si>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</si>
  <si>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</si>
  <si>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</si>
  <si>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</si>
  <si>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</si>
  <si>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</si>
  <si>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</si>
  <si>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</si>
  <si>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</si>
  <si>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</si>
  <si>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</si>
  <si>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</si>
  <si>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</si>
  <si>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</si>
  <si>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</si>
  <si>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</si>
  <si>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</si>
  <si>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</si>
  <si>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</si>
  <si>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大阪府寝屋川市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</si>
  <si>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</si>
  <si>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</si>
  <si>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</si>
  <si>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</si>
  <si>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</si>
  <si>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</si>
  <si>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</si>
  <si>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</si>
  <si>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</si>
  <si>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</si>
  <si>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</si>
  <si>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</si>
  <si>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</si>
  <si>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</si>
  <si>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</si>
  <si>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</si>
  <si>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</si>
  <si>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</si>
  <si>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</si>
  <si>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</si>
  <si>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</si>
  <si>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</si>
  <si>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</si>
  <si>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</si>
  <si>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</si>
  <si>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</si>
  <si>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</si>
  <si>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</si>
  <si>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</si>
  <si>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</si>
  <si>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</si>
  <si>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</si>
  <si>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</si>
  <si>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</si>
  <si>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</si>
  <si>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</si>
  <si>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</si>
  <si>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</si>
  <si>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</si>
  <si>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</si>
  <si>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</si>
  <si>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</si>
  <si>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</si>
  <si>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</si>
  <si>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</si>
  <si>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</si>
  <si>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</si>
  <si>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</si>
  <si>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</si>
  <si>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</si>
  <si>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</si>
  <si>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</si>
  <si>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</si>
  <si>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</si>
  <si>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</si>
  <si>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</si>
  <si>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</si>
  <si>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</si>
  <si>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</si>
  <si>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</si>
  <si>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</si>
  <si>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</si>
  <si>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</si>
  <si>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</si>
  <si>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</si>
  <si>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</si>
  <si>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</si>
  <si>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</si>
  <si>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</si>
  <si>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</si>
  <si>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</si>
  <si>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</si>
  <si>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</si>
  <si>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</si>
  <si>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</si>
  <si>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</si>
  <si>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</si>
  <si>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</si>
  <si>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</si>
  <si>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</si>
  <si>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</si>
  <si>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</si>
  <si>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</si>
  <si>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</si>
  <si>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</si>
  <si>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</si>
  <si>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</si>
  <si>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</si>
  <si>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</si>
  <si>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</si>
  <si>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</si>
  <si>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</si>
  <si>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</si>
  <si>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</si>
  <si>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</si>
  <si>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</si>
  <si>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</si>
  <si>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</si>
  <si>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</si>
  <si>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</si>
  <si>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</si>
  <si>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</si>
  <si>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</si>
  <si>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</si>
  <si>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</si>
  <si>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</si>
  <si>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</si>
  <si>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</si>
  <si>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</si>
  <si>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</si>
  <si>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</si>
  <si>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</si>
  <si>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</si>
  <si>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</si>
  <si>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</si>
  <si>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</si>
  <si>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</si>
  <si>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</si>
  <si>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</si>
  <si>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</si>
  <si>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</si>
  <si>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</si>
  <si>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</si>
  <si>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</si>
  <si>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</si>
  <si>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</si>
  <si>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</si>
  <si>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</si>
  <si>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</si>
  <si>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</si>
  <si>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</si>
  <si>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</si>
  <si>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</si>
  <si>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</si>
  <si>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</si>
  <si>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</si>
  <si>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</si>
  <si>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</si>
  <si>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</si>
  <si>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</si>
  <si>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</si>
  <si>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</si>
  <si>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</si>
  <si>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</si>
  <si>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</si>
  <si>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</si>
  <si>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</si>
  <si>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</si>
  <si>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</si>
  <si>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</si>
  <si>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</si>
  <si>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</si>
  <si>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</si>
  <si>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</si>
  <si>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大阪府寝屋川市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</si>
  <si>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</si>
  <si>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</si>
  <si>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</si>
  <si>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</si>
  <si>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</si>
  <si>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</si>
  <si>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</si>
  <si>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</si>
  <si>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</si>
  <si>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</si>
  <si>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</si>
  <si>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</si>
  <si>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</si>
  <si>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</si>
  <si>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</si>
  <si>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</si>
  <si>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</si>
  <si>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</si>
  <si>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</si>
  <si>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</si>
  <si>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</si>
  <si>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t>
    <phoneticPr fontId="5"/>
  </si>
  <si>
    <t>母子父子寡婦福祉資金貸付金特別会計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</si>
  <si>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</si>
  <si>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</si>
  <si>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</si>
  <si>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</si>
  <si>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</si>
  <si>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</si>
  <si>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</si>
  <si>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</si>
  <si>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</si>
  <si>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</si>
  <si>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</si>
  <si>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</si>
  <si>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</si>
  <si>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</si>
  <si>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</si>
  <si>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</si>
  <si>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</si>
  <si>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</si>
  <si>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</si>
  <si>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</si>
  <si>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</si>
  <si>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</si>
  <si>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</si>
  <si>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</si>
  <si>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</si>
  <si>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</si>
  <si>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</si>
  <si>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</si>
  <si>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</si>
  <si>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</si>
  <si>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</si>
  <si>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</si>
  <si>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</si>
  <si>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</si>
  <si>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</si>
  <si>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</si>
  <si>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</si>
  <si>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</si>
  <si>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</si>
  <si>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</si>
  <si>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</si>
  <si>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</si>
  <si>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</si>
  <si>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</si>
  <si>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</si>
  <si>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</si>
  <si>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</si>
  <si>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</si>
  <si>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</si>
  <si>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</si>
  <si>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</si>
  <si>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</si>
  <si>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</si>
  <si>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</si>
  <si>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</si>
  <si>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</si>
  <si>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</si>
  <si>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</si>
  <si>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</si>
  <si>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</si>
  <si>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</si>
  <si>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</si>
  <si>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</si>
  <si>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</si>
  <si>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</si>
  <si>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</si>
  <si>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</si>
  <si>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</si>
  <si>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</si>
  <si>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</si>
  <si>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</si>
  <si>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</si>
  <si>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</si>
  <si>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</si>
  <si>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</si>
  <si>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</si>
  <si>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</si>
  <si>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</si>
  <si>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</si>
  <si>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</si>
  <si>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</si>
  <si>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</si>
  <si>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</si>
  <si>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</si>
  <si>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</si>
  <si>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</si>
  <si>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</si>
  <si>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</si>
  <si>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</si>
  <si>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</si>
  <si>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</si>
  <si>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</si>
  <si>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</si>
  <si>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</si>
  <si>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</si>
  <si>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</si>
  <si>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</si>
  <si>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</si>
  <si>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</si>
  <si>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</si>
  <si>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</si>
  <si>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</si>
  <si>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</si>
  <si>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</si>
  <si>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</si>
  <si>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</si>
  <si>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</si>
  <si>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</si>
  <si>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</si>
  <si>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</si>
  <si>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</si>
  <si>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</si>
  <si>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</si>
  <si>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</si>
  <si>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</si>
  <si>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</si>
  <si>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</si>
  <si>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</si>
  <si>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</si>
  <si>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</si>
  <si>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</si>
  <si>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</si>
  <si>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</si>
  <si>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</si>
  <si>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</si>
  <si>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</si>
  <si>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</si>
  <si>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</si>
  <si>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</si>
  <si>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</si>
  <si>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</si>
  <si>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</si>
  <si>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</si>
  <si>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</si>
  <si>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</si>
  <si>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</si>
  <si>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</si>
  <si>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</si>
  <si>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</si>
  <si>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</si>
  <si>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</si>
  <si>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</si>
  <si>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</si>
  <si>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</si>
  <si>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</si>
  <si>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</si>
  <si>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</si>
  <si>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</si>
  <si>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</si>
  <si>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</si>
  <si>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</si>
  <si>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</si>
  <si>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</si>
  <si>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</si>
  <si>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</si>
  <si>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</si>
  <si>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</si>
  <si>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</si>
  <si>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</si>
  <si>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</si>
  <si>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</si>
  <si>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</si>
  <si>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</si>
  <si>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</si>
  <si>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</si>
  <si>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</si>
  <si>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</si>
  <si>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</si>
  <si>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</si>
  <si>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</si>
  <si>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</si>
  <si>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</si>
  <si>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</si>
  <si>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</si>
  <si>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</si>
  <si>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</si>
  <si>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</si>
  <si>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</si>
  <si>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</si>
  <si>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水道事業会計</t>
  </si>
  <si>
    <t>一般会計</t>
  </si>
  <si>
    <t>下水道事業会計</t>
  </si>
  <si>
    <t>国民健康保険特別会計</t>
  </si>
  <si>
    <t>介護保険特別会計</t>
  </si>
  <si>
    <t>後期高齢者医療特別会計</t>
  </si>
  <si>
    <t>公共用地先行取得事業特別会計</t>
  </si>
  <si>
    <t>母子父子寡婦福祉資金貸付金特別会計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</si>
  <si>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</si>
  <si>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</si>
  <si>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</si>
  <si>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</si>
  <si>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</si>
  <si>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</si>
  <si>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</si>
  <si>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</si>
  <si>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</si>
  <si>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アドバンス寝屋川マネジメント株式会社</t>
    <rPh sb="5" eb="8">
      <t>ネヤガワ</t>
    </rPh>
    <rPh sb="14" eb="18">
      <t>カブシキガイシャ</t>
    </rPh>
    <phoneticPr fontId="2"/>
  </si>
  <si>
    <t>北河内４市リサイクル施設組合</t>
    <rPh sb="0" eb="3">
      <t>キタカワチ</t>
    </rPh>
    <rPh sb="4" eb="5">
      <t>シ</t>
    </rPh>
    <rPh sb="10" eb="14">
      <t>シセツクミアイ</t>
    </rPh>
    <phoneticPr fontId="2"/>
  </si>
  <si>
    <t>枚方寝屋川消防組合</t>
    <rPh sb="0" eb="9">
      <t>ヒラカタネヤガワショウボウクミアイ</t>
    </rPh>
    <phoneticPr fontId="2"/>
  </si>
  <si>
    <t>大阪府都市競艇企業団</t>
    <rPh sb="0" eb="3">
      <t>オオサカフ</t>
    </rPh>
    <rPh sb="3" eb="10">
      <t>トシキョウテイキギョウダン</t>
    </rPh>
    <phoneticPr fontId="2"/>
  </si>
  <si>
    <t>淀川左岸水防事務組合</t>
    <rPh sb="0" eb="4">
      <t>ヨドガワサガン</t>
    </rPh>
    <rPh sb="4" eb="8">
      <t>スイボウジム</t>
    </rPh>
    <rPh sb="8" eb="10">
      <t>クミアイ</t>
    </rPh>
    <phoneticPr fontId="2"/>
  </si>
  <si>
    <t>大阪府後期高齢者医療広域連合（一般会計）</t>
    <rPh sb="0" eb="3">
      <t>オオサカフ</t>
    </rPh>
    <rPh sb="3" eb="5">
      <t>コウキ</t>
    </rPh>
    <rPh sb="5" eb="8">
      <t>コウレイシャ</t>
    </rPh>
    <rPh sb="8" eb="12">
      <t>イリョウコウイキ</t>
    </rPh>
    <rPh sb="12" eb="14">
      <t>レンゴウ</t>
    </rPh>
    <rPh sb="15" eb="19">
      <t>イッパンカイケイ</t>
    </rPh>
    <phoneticPr fontId="2"/>
  </si>
  <si>
    <t>大阪府後期高齢者医療広域連合（後期高齢者医療特別会計）</t>
    <phoneticPr fontId="2"/>
  </si>
  <si>
    <t>大阪広域水道企業団（水道事業会計）</t>
    <phoneticPr fontId="2"/>
  </si>
  <si>
    <t>大阪広域水道企業団（工業用水道事業会計）</t>
    <phoneticPr fontId="2"/>
  </si>
  <si>
    <t>-</t>
    <phoneticPr fontId="2"/>
  </si>
  <si>
    <t>-</t>
    <phoneticPr fontId="2"/>
  </si>
  <si>
    <t>-</t>
    <phoneticPr fontId="2"/>
  </si>
  <si>
    <t>くらし・笑顔創生基金</t>
    <phoneticPr fontId="5"/>
  </si>
  <si>
    <t>公共公益施設整備基金</t>
    <phoneticPr fontId="5"/>
  </si>
  <si>
    <t>職員退職手当基金</t>
    <phoneticPr fontId="5"/>
  </si>
  <si>
    <t>福祉基金</t>
    <phoneticPr fontId="2"/>
  </si>
  <si>
    <t>淀川左岸農業用用水管理基金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</si>
</sst>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42581</c:v>
                </c:pt>
                <c:pt idx="1">
                  <c:v>45426</c:v>
                </c:pt>
                <c:pt idx="2">
                  <c:v>45022</c:v>
                </c:pt>
                <c:pt idx="3">
                  <c:v>51849</c:v>
                </c:pt>
                <c:pt idx="4">
                  <c:v>52191</c:v>
                </c:pt>
              </c:numCache>
            </c:numRef>
          </c:val>
          <c:smooth val="0"/>
          <c:extLst>
            <c:ext xmlns:c16="http://schemas.microsoft.com/office/drawing/2014/chart" uri="{C3380CC4-5D6E-409C-BE32-E72D297353CC}">
              <c16:uniqueId val="{00000000-B4A8-4B90-93C9-AF8170F56D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48056</c:v>
                </c:pt>
                <c:pt idx="1">
                  <c:v>53937</c:v>
                </c:pt>
                <c:pt idx="2">
                  <c:v>28473</c:v>
                </c:pt>
                <c:pt idx="3">
                  <c:v>37513</c:v>
                </c:pt>
                <c:pt idx="4">
                  <c:v>42052</c:v>
                </c:pt>
              </c:numCache>
            </c:numRef>
          </c:val>
          <c:smooth val="0"/>
          <c:extLst>
            <c:ext xmlns:c16="http://schemas.microsoft.com/office/drawing/2014/chart" uri="{C3380CC4-5D6E-409C-BE32-E72D297353CC}">
              <c16:uniqueId val="{00000001-B4A8-4B90-93C9-AF8170F56DB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3.39</c:v>
                </c:pt>
                <c:pt idx="1">
                  <c:v>3.54</c:v>
                </c:pt>
                <c:pt idx="2">
                  <c:v>3.64</c:v>
                </c:pt>
                <c:pt idx="3">
                  <c:v>3.97</c:v>
                </c:pt>
                <c:pt idx="4">
                  <c:v>3.56</c:v>
                </c:pt>
              </c:numCache>
            </c:numRef>
          </c:val>
          <c:extLst>
            <c:ext xmlns:c16="http://schemas.microsoft.com/office/drawing/2014/chart" uri="{C3380CC4-5D6E-409C-BE32-E72D297353CC}">
              <c16:uniqueId val="{00000000-0784-4D8E-992F-ED42738248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12.26</c:v>
                </c:pt>
                <c:pt idx="1">
                  <c:v>14.45</c:v>
                </c:pt>
                <c:pt idx="2">
                  <c:v>15.8</c:v>
                </c:pt>
                <c:pt idx="3">
                  <c:v>21.63</c:v>
                </c:pt>
                <c:pt idx="4">
                  <c:v>28.84</c:v>
                </c:pt>
              </c:numCache>
            </c:numRef>
          </c:val>
          <c:extLst>
            <c:ext xmlns:c16="http://schemas.microsoft.com/office/drawing/2014/chart" uri="{C3380CC4-5D6E-409C-BE32-E72D297353CC}">
              <c16:uniqueId val="{00000001-0784-4D8E-992F-ED427382485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2.2999999999999998</c:v>
                </c:pt>
                <c:pt idx="1">
                  <c:v>2.41</c:v>
                </c:pt>
                <c:pt idx="2">
                  <c:v>1.46</c:v>
                </c:pt>
                <c:pt idx="3">
                  <c:v>6.74</c:v>
                </c:pt>
                <c:pt idx="4">
                  <c:v>7.47</c:v>
                </c:pt>
              </c:numCache>
            </c:numRef>
          </c:val>
          <c:smooth val="0"/>
          <c:extLst>
            <c:ext xmlns:c16="http://schemas.microsoft.com/office/drawing/2014/chart" uri="{C3380CC4-5D6E-409C-BE32-E72D297353CC}">
              <c16:uniqueId val="{00000002-0784-4D8E-992F-ED427382485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D54-42AB-8266-E919F55667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D54-42AB-8266-E919F55667B1}"/>
            </c:ext>
          </c:extLst>
        </c:ser>
        <c:ser>
          <c:idx val="2"/>
          <c:order val="2"/>
          <c:tx>
            <c:strRef>
              <c:f>データシート!$A$29</c:f>
              <c:strCache>
                <c:ptCount val="1"/>
                <c:pt idx="0">
                  <c:v>母子父子寡婦福祉資金貸付金特別会計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2-5D54-42AB-8266-E919F55667B1}"/>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D54-42AB-8266-E919F55667B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0.33</c:v>
                </c:pt>
                <c:pt idx="2">
                  <c:v>#N/A</c:v>
                </c:pt>
                <c:pt idx="3">
                  <c:v>0.36</c:v>
                </c:pt>
                <c:pt idx="4">
                  <c:v>#N/A</c:v>
                </c:pt>
                <c:pt idx="5">
                  <c:v>0.37</c:v>
                </c:pt>
                <c:pt idx="6">
                  <c:v>#N/A</c:v>
                </c:pt>
                <c:pt idx="7">
                  <c:v>0.37</c:v>
                </c:pt>
                <c:pt idx="8">
                  <c:v>#N/A</c:v>
                </c:pt>
                <c:pt idx="9">
                  <c:v>0.38</c:v>
                </c:pt>
              </c:numCache>
            </c:numRef>
          </c:val>
          <c:extLst>
            <c:ext xmlns:c16="http://schemas.microsoft.com/office/drawing/2014/chart" uri="{C3380CC4-5D6E-409C-BE32-E72D297353CC}">
              <c16:uniqueId val="{00000004-5D54-42AB-8266-E919F55667B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1.1100000000000001</c:v>
                </c:pt>
                <c:pt idx="2">
                  <c:v>#N/A</c:v>
                </c:pt>
                <c:pt idx="3">
                  <c:v>1.1599999999999999</c:v>
                </c:pt>
                <c:pt idx="4">
                  <c:v>#N/A</c:v>
                </c:pt>
                <c:pt idx="5">
                  <c:v>0.64</c:v>
                </c:pt>
                <c:pt idx="6">
                  <c:v>#N/A</c:v>
                </c:pt>
                <c:pt idx="7">
                  <c:v>0.49</c:v>
                </c:pt>
                <c:pt idx="8">
                  <c:v>#N/A</c:v>
                </c:pt>
                <c:pt idx="9">
                  <c:v>0.75</c:v>
                </c:pt>
              </c:numCache>
            </c:numRef>
          </c:val>
          <c:extLst>
            <c:ext xmlns:c16="http://schemas.microsoft.com/office/drawing/2014/chart" uri="{C3380CC4-5D6E-409C-BE32-E72D297353CC}">
              <c16:uniqueId val="{00000005-5D54-42AB-8266-E919F55667B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1.8</c:v>
                </c:pt>
                <c:pt idx="2">
                  <c:v>#N/A</c:v>
                </c:pt>
                <c:pt idx="3">
                  <c:v>1.97</c:v>
                </c:pt>
                <c:pt idx="4">
                  <c:v>#N/A</c:v>
                </c:pt>
                <c:pt idx="5">
                  <c:v>1.18</c:v>
                </c:pt>
                <c:pt idx="6">
                  <c:v>#N/A</c:v>
                </c:pt>
                <c:pt idx="7">
                  <c:v>0.91</c:v>
                </c:pt>
                <c:pt idx="8">
                  <c:v>#N/A</c:v>
                </c:pt>
                <c:pt idx="9">
                  <c:v>1.27</c:v>
                </c:pt>
              </c:numCache>
            </c:numRef>
          </c:val>
          <c:extLst>
            <c:ext xmlns:c16="http://schemas.microsoft.com/office/drawing/2014/chart" uri="{C3380CC4-5D6E-409C-BE32-E72D297353CC}">
              <c16:uniqueId val="{00000006-5D54-42AB-8266-E919F55667B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1.72</c:v>
                </c:pt>
                <c:pt idx="2">
                  <c:v>#N/A</c:v>
                </c:pt>
                <c:pt idx="3">
                  <c:v>2.16</c:v>
                </c:pt>
                <c:pt idx="4">
                  <c:v>#N/A</c:v>
                </c:pt>
                <c:pt idx="5">
                  <c:v>2.86</c:v>
                </c:pt>
                <c:pt idx="6">
                  <c:v>#N/A</c:v>
                </c:pt>
                <c:pt idx="7">
                  <c:v>2.66</c:v>
                </c:pt>
                <c:pt idx="8">
                  <c:v>#N/A</c:v>
                </c:pt>
                <c:pt idx="9">
                  <c:v>2.59</c:v>
                </c:pt>
              </c:numCache>
            </c:numRef>
          </c:val>
          <c:extLst>
            <c:ext xmlns:c16="http://schemas.microsoft.com/office/drawing/2014/chart" uri="{C3380CC4-5D6E-409C-BE32-E72D297353CC}">
              <c16:uniqueId val="{00000007-5D54-42AB-8266-E919F55667B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3.38</c:v>
                </c:pt>
                <c:pt idx="2">
                  <c:v>#N/A</c:v>
                </c:pt>
                <c:pt idx="3">
                  <c:v>3.54</c:v>
                </c:pt>
                <c:pt idx="4">
                  <c:v>#N/A</c:v>
                </c:pt>
                <c:pt idx="5">
                  <c:v>3.64</c:v>
                </c:pt>
                <c:pt idx="6">
                  <c:v>#N/A</c:v>
                </c:pt>
                <c:pt idx="7">
                  <c:v>3.97</c:v>
                </c:pt>
                <c:pt idx="8">
                  <c:v>#N/A</c:v>
                </c:pt>
                <c:pt idx="9">
                  <c:v>3.55</c:v>
                </c:pt>
              </c:numCache>
            </c:numRef>
          </c:val>
          <c:extLst>
            <c:ext xmlns:c16="http://schemas.microsoft.com/office/drawing/2014/chart" uri="{C3380CC4-5D6E-409C-BE32-E72D297353CC}">
              <c16:uniqueId val="{00000008-5D54-42AB-8266-E919F55667B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12.64</c:v>
                </c:pt>
                <c:pt idx="2">
                  <c:v>#N/A</c:v>
                </c:pt>
                <c:pt idx="3">
                  <c:v>13.32</c:v>
                </c:pt>
                <c:pt idx="4">
                  <c:v>#N/A</c:v>
                </c:pt>
                <c:pt idx="5">
                  <c:v>13.48</c:v>
                </c:pt>
                <c:pt idx="6">
                  <c:v>#N/A</c:v>
                </c:pt>
                <c:pt idx="7">
                  <c:v>13.1</c:v>
                </c:pt>
                <c:pt idx="8">
                  <c:v>#N/A</c:v>
                </c:pt>
                <c:pt idx="9">
                  <c:v>13.17</c:v>
                </c:pt>
              </c:numCache>
            </c:numRef>
          </c:val>
          <c:extLst>
            <c:ext xmlns:c16="http://schemas.microsoft.com/office/drawing/2014/chart" uri="{C3380CC4-5D6E-409C-BE32-E72D297353CC}">
              <c16:uniqueId val="{00000009-5D54-42AB-8266-E919F55667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7664</c:v>
                </c:pt>
                <c:pt idx="5">
                  <c:v>7652</c:v>
                </c:pt>
                <c:pt idx="8">
                  <c:v>7583</c:v>
                </c:pt>
                <c:pt idx="11">
                  <c:v>7526</c:v>
                </c:pt>
                <c:pt idx="14">
                  <c:v>7695</c:v>
                </c:pt>
              </c:numCache>
            </c:numRef>
          </c:val>
          <c:extLst>
            <c:ext xmlns:c16="http://schemas.microsoft.com/office/drawing/2014/chart" uri="{C3380CC4-5D6E-409C-BE32-E72D297353CC}">
              <c16:uniqueId val="{00000000-3CCA-4993-B6FA-15733948BC1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6</c:v>
                </c:pt>
                <c:pt idx="3">
                  <c:v>4</c:v>
                </c:pt>
                <c:pt idx="6">
                  <c:v>2</c:v>
                </c:pt>
                <c:pt idx="9">
                  <c:v>1</c:v>
                </c:pt>
                <c:pt idx="12">
                  <c:v>1</c:v>
                </c:pt>
              </c:numCache>
            </c:numRef>
          </c:val>
          <c:extLst>
            <c:ext xmlns:c16="http://schemas.microsoft.com/office/drawing/2014/chart" uri="{C3380CC4-5D6E-409C-BE32-E72D297353CC}">
              <c16:uniqueId val="{00000001-3CCA-4993-B6FA-15733948BC1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CCA-4993-B6FA-15733948BC1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159</c:v>
                </c:pt>
                <c:pt idx="3">
                  <c:v>255</c:v>
                </c:pt>
                <c:pt idx="6">
                  <c:v>276</c:v>
                </c:pt>
                <c:pt idx="9">
                  <c:v>281</c:v>
                </c:pt>
                <c:pt idx="12">
                  <c:v>261</c:v>
                </c:pt>
              </c:numCache>
            </c:numRef>
          </c:val>
          <c:extLst>
            <c:ext xmlns:c16="http://schemas.microsoft.com/office/drawing/2014/chart" uri="{C3380CC4-5D6E-409C-BE32-E72D297353CC}">
              <c16:uniqueId val="{00000003-3CCA-4993-B6FA-15733948BC1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1255</c:v>
                </c:pt>
                <c:pt idx="3">
                  <c:v>1207</c:v>
                </c:pt>
                <c:pt idx="6">
                  <c:v>1159</c:v>
                </c:pt>
                <c:pt idx="9">
                  <c:v>1123</c:v>
                </c:pt>
                <c:pt idx="12">
                  <c:v>1058</c:v>
                </c:pt>
              </c:numCache>
            </c:numRef>
          </c:val>
          <c:extLst>
            <c:ext xmlns:c16="http://schemas.microsoft.com/office/drawing/2014/chart" uri="{C3380CC4-5D6E-409C-BE32-E72D297353CC}">
              <c16:uniqueId val="{00000004-3CCA-4993-B6FA-15733948BC1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CA-4993-B6FA-15733948BC1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CCA-4993-B6FA-15733948BC1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7817</c:v>
                </c:pt>
                <c:pt idx="3">
                  <c:v>6359</c:v>
                </c:pt>
                <c:pt idx="6">
                  <c:v>6587</c:v>
                </c:pt>
                <c:pt idx="9">
                  <c:v>5989</c:v>
                </c:pt>
                <c:pt idx="12">
                  <c:v>5644</c:v>
                </c:pt>
              </c:numCache>
            </c:numRef>
          </c:val>
          <c:extLst>
            <c:ext xmlns:c16="http://schemas.microsoft.com/office/drawing/2014/chart" uri="{C3380CC4-5D6E-409C-BE32-E72D297353CC}">
              <c16:uniqueId val="{00000007-3CCA-4993-B6FA-15733948BC1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1573</c:v>
                </c:pt>
                <c:pt idx="2">
                  <c:v>#N/A</c:v>
                </c:pt>
                <c:pt idx="3">
                  <c:v>#N/A</c:v>
                </c:pt>
                <c:pt idx="4">
                  <c:v>173</c:v>
                </c:pt>
                <c:pt idx="5">
                  <c:v>#N/A</c:v>
                </c:pt>
                <c:pt idx="6">
                  <c:v>#N/A</c:v>
                </c:pt>
                <c:pt idx="7">
                  <c:v>441</c:v>
                </c:pt>
                <c:pt idx="8">
                  <c:v>#N/A</c:v>
                </c:pt>
                <c:pt idx="9">
                  <c:v>#N/A</c:v>
                </c:pt>
                <c:pt idx="10">
                  <c:v>-132</c:v>
                </c:pt>
                <c:pt idx="11">
                  <c:v>#N/A</c:v>
                </c:pt>
                <c:pt idx="12">
                  <c:v>#N/A</c:v>
                </c:pt>
                <c:pt idx="13">
                  <c:v>-731</c:v>
                </c:pt>
                <c:pt idx="14">
                  <c:v>#N/A</c:v>
                </c:pt>
              </c:numCache>
            </c:numRef>
          </c:val>
          <c:smooth val="0"/>
          <c:extLst>
            <c:ext xmlns:c16="http://schemas.microsoft.com/office/drawing/2014/chart" uri="{C3380CC4-5D6E-409C-BE32-E72D297353CC}">
              <c16:uniqueId val="{00000008-3CCA-4993-B6FA-15733948BC1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74208</c:v>
                </c:pt>
                <c:pt idx="5">
                  <c:v>75372</c:v>
                </c:pt>
                <c:pt idx="8">
                  <c:v>75486</c:v>
                </c:pt>
                <c:pt idx="11">
                  <c:v>74818</c:v>
                </c:pt>
                <c:pt idx="14">
                  <c:v>75016</c:v>
                </c:pt>
              </c:numCache>
            </c:numRef>
          </c:val>
          <c:extLst>
            <c:ext xmlns:c16="http://schemas.microsoft.com/office/drawing/2014/chart" uri="{C3380CC4-5D6E-409C-BE32-E72D297353CC}">
              <c16:uniqueId val="{00000000-5269-4ABE-AC2A-013286D349E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19937</c:v>
                </c:pt>
                <c:pt idx="5">
                  <c:v>21302</c:v>
                </c:pt>
                <c:pt idx="8">
                  <c:v>21045</c:v>
                </c:pt>
                <c:pt idx="11">
                  <c:v>20672</c:v>
                </c:pt>
                <c:pt idx="14">
                  <c:v>19847</c:v>
                </c:pt>
              </c:numCache>
            </c:numRef>
          </c:val>
          <c:extLst>
            <c:ext xmlns:c16="http://schemas.microsoft.com/office/drawing/2014/chart" uri="{C3380CC4-5D6E-409C-BE32-E72D297353CC}">
              <c16:uniqueId val="{00000001-5269-4ABE-AC2A-013286D349E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12646</c:v>
                </c:pt>
                <c:pt idx="5">
                  <c:v>15218</c:v>
                </c:pt>
                <c:pt idx="8">
                  <c:v>17679</c:v>
                </c:pt>
                <c:pt idx="11">
                  <c:v>20954</c:v>
                </c:pt>
                <c:pt idx="14">
                  <c:v>26471</c:v>
                </c:pt>
              </c:numCache>
            </c:numRef>
          </c:val>
          <c:extLst>
            <c:ext xmlns:c16="http://schemas.microsoft.com/office/drawing/2014/chart" uri="{C3380CC4-5D6E-409C-BE32-E72D297353CC}">
              <c16:uniqueId val="{00000002-5269-4ABE-AC2A-013286D349E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69-4ABE-AC2A-013286D349E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269-4ABE-AC2A-013286D349E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c:v>
                </c:pt>
                <c:pt idx="3">
                  <c:v>3</c:v>
                </c:pt>
                <c:pt idx="6">
                  <c:v>4</c:v>
                </c:pt>
                <c:pt idx="9">
                  <c:v>3</c:v>
                </c:pt>
                <c:pt idx="12">
                  <c:v>3</c:v>
                </c:pt>
              </c:numCache>
            </c:numRef>
          </c:val>
          <c:extLst>
            <c:ext xmlns:c16="http://schemas.microsoft.com/office/drawing/2014/chart" uri="{C3380CC4-5D6E-409C-BE32-E72D297353CC}">
              <c16:uniqueId val="{00000005-5269-4ABE-AC2A-013286D349E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8332</c:v>
                </c:pt>
                <c:pt idx="3">
                  <c:v>7609</c:v>
                </c:pt>
                <c:pt idx="6">
                  <c:v>7407</c:v>
                </c:pt>
                <c:pt idx="9">
                  <c:v>7184</c:v>
                </c:pt>
                <c:pt idx="12">
                  <c:v>6692</c:v>
                </c:pt>
              </c:numCache>
            </c:numRef>
          </c:val>
          <c:extLst>
            <c:ext xmlns:c16="http://schemas.microsoft.com/office/drawing/2014/chart" uri="{C3380CC4-5D6E-409C-BE32-E72D297353CC}">
              <c16:uniqueId val="{00000006-5269-4ABE-AC2A-013286D349E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1991</c:v>
                </c:pt>
                <c:pt idx="3">
                  <c:v>1829</c:v>
                </c:pt>
                <c:pt idx="6">
                  <c:v>1607</c:v>
                </c:pt>
                <c:pt idx="9">
                  <c:v>1413</c:v>
                </c:pt>
                <c:pt idx="12">
                  <c:v>1234</c:v>
                </c:pt>
              </c:numCache>
            </c:numRef>
          </c:val>
          <c:extLst>
            <c:ext xmlns:c16="http://schemas.microsoft.com/office/drawing/2014/chart" uri="{C3380CC4-5D6E-409C-BE32-E72D297353CC}">
              <c16:uniqueId val="{00000007-5269-4ABE-AC2A-013286D349E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16260</c:v>
                </c:pt>
                <c:pt idx="3">
                  <c:v>15537</c:v>
                </c:pt>
                <c:pt idx="6">
                  <c:v>15098</c:v>
                </c:pt>
                <c:pt idx="9">
                  <c:v>14193</c:v>
                </c:pt>
                <c:pt idx="12">
                  <c:v>13166</c:v>
                </c:pt>
              </c:numCache>
            </c:numRef>
          </c:val>
          <c:extLst>
            <c:ext xmlns:c16="http://schemas.microsoft.com/office/drawing/2014/chart" uri="{C3380CC4-5D6E-409C-BE32-E72D297353CC}">
              <c16:uniqueId val="{00000008-5269-4ABE-AC2A-013286D349E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269-4ABE-AC2A-013286D349E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60788</c:v>
                </c:pt>
                <c:pt idx="3">
                  <c:v>63476</c:v>
                </c:pt>
                <c:pt idx="6">
                  <c:v>62106</c:v>
                </c:pt>
                <c:pt idx="9">
                  <c:v>61703</c:v>
                </c:pt>
                <c:pt idx="12">
                  <c:v>62031</c:v>
                </c:pt>
              </c:numCache>
            </c:numRef>
          </c:val>
          <c:extLst>
            <c:ext xmlns:c16="http://schemas.microsoft.com/office/drawing/2014/chart" uri="{C3380CC4-5D6E-409C-BE32-E72D297353CC}">
              <c16:uniqueId val="{0000000A-5269-4ABE-AC2A-013286D349E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269-4ABE-AC2A-013286D349E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7195</c:v>
                </c:pt>
                <c:pt idx="1">
                  <c:v>10141</c:v>
                </c:pt>
                <c:pt idx="2">
                  <c:v>13888</c:v>
                </c:pt>
              </c:numCache>
            </c:numRef>
          </c:val>
          <c:extLst>
            <c:ext xmlns:c16="http://schemas.microsoft.com/office/drawing/2014/chart" uri="{C3380CC4-5D6E-409C-BE32-E72D297353CC}">
              <c16:uniqueId val="{00000000-1F44-48CC-A325-4A01A07F46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1080</c:v>
                </c:pt>
                <c:pt idx="1">
                  <c:v>792</c:v>
                </c:pt>
                <c:pt idx="2">
                  <c:v>1996</c:v>
                </c:pt>
              </c:numCache>
            </c:numRef>
          </c:val>
          <c:extLst>
            <c:ext xmlns:c16="http://schemas.microsoft.com/office/drawing/2014/chart" uri="{C3380CC4-5D6E-409C-BE32-E72D297353CC}">
              <c16:uniqueId val="{00000001-1F44-48CC-A325-4A01A07F46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6848</c:v>
                </c:pt>
                <c:pt idx="1">
                  <c:v>7289</c:v>
                </c:pt>
                <c:pt idx="2">
                  <c:v>8160</c:v>
                </c:pt>
              </c:numCache>
            </c:numRef>
          </c:val>
          <c:extLst>
            <c:ext xmlns:c16="http://schemas.microsoft.com/office/drawing/2014/chart" uri="{C3380CC4-5D6E-409C-BE32-E72D297353CC}">
              <c16:uniqueId val="{00000002-1F44-48CC-A325-4A01A07F466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繰上償還の実施等、市債残高の抑制を実施してきたことにより元利償還金が減少したことから、令和２年度の実質公債費比率は改善している。</a:t>
          </a:r>
        </a:p>
        <a:p>
          <a:r>
            <a:rPr kumimoji="1" lang="ja-JP" altLang="en-US" sz="1400">
              <a:solidFill>
                <a:srgbClr val="000000"/>
              </a:solidFill>
              <a:latin typeface="ＭＳ ゴシック" pitchFamily="49" charset="-128"/>
              <a:ea typeface="ＭＳ ゴシック" pitchFamily="49" charset="-128"/>
            </a:rPr>
            <a:t>　将来の財政負担を考慮し、今後も地方債の発行抑制に努めていく。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該当なし</a:t>
          </a:r>
          <a:endParaRPr lang="ja-JP" altLang="ja-JP" sz="10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地方債残高は増加したものの、充当可能基金の増加などにより、将来負担比率の分子は大きく改善した。</a:t>
          </a:r>
        </a:p>
        <a:p>
          <a:r>
            <a:rPr kumimoji="1" lang="ja-JP" altLang="en-US" sz="1400">
              <a:solidFill>
                <a:srgbClr val="000000"/>
              </a:solidFill>
              <a:latin typeface="ＭＳ ゴシック" pitchFamily="49" charset="-128"/>
              <a:ea typeface="ＭＳ ゴシック" pitchFamily="49" charset="-128"/>
            </a:rPr>
            <a:t>　今後も、地方債の発行抑制や定員の適正化に努めることなどにより、後年度の負担軽減を図る。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大阪府寝屋川市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借換債の発行抑制のため、減債基金を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9,600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万円取崩した一方で、令和元年度の決算剰余金の一部等を財政調整基金及び公共公益施設整備基金に</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1,213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万円を積立てたこと等により、基金全体としては、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2,182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基金ごとの設置目的に従い、積立て、取崩しを行っていく。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・公共公益施設整備基金：公共公益施設の整備、維持管理等の事業に要する資金及び当該経費に充てた市債の償還金に充てるため</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・くらし・笑顔創生基金：現在から将来にわたる市民福祉の向上及び人口減少への対応を目的とした事業等の資金に充てるため</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・福祉基金：社会福祉を目的とする事業の資金に充てるため</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・公共公益施設整備基金：令和元年度決算剰余金の一部など５億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4,753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万円を積立てたことにより増加</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・くらし・笑顔創生基金：窓口環境の整備や小中一貫校の設置（設計業務委託）の財源として、１億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6,851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万円を充当した一方で、令和</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元年度決算剰余金の一部など４億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8,154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万円を積立てたことにより増加</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・福祉基金：ふるさと納税など福祉寄附金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846</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万円を積立てたことにより増加</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・公共公益施設整備基金：公共施設等総合管理計画に基づく大規模改修・更新等経費に計画的に充当することとし、未利用地の売払収入</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額等に加えて、前年度決算における事業用資産の減価償却額の</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％以上の額を積立てた上で、当年度収支状況</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を踏まえる中で、更なる基金への積立に積極的に努める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・くらし・笑顔創生基金：引き続き、前年度決算剰余金の一部などを積立てるとともに、市民福祉の向上及び人口減少への対応を目的と</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した事業等に活用</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・福祉基金：引き続き、利子収入や寄附金などを積立てるとともに、社会福祉を目的とした事業等に活用</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新型コロナウイルス感染症対策関連経費の財源として２億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1,753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万円を取崩した一方で、令和元年度決算剰余金の一部や災害対応等に係る積立等</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6,460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万円を積立てたことにより増加。</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引き続き、実質収支黒字を確保する中で、前年度決算剰余金の２分の１以上の額を積立て、財政調整基金の残高は、標準財政規模の</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％以上とすることを目標とする。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借換債の発行抑制のため</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9,600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万円を取崩した一方で、後年度の借換債の発行抑制のため</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億円を積立てたことにより増加。</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後年度の負担軽減のため、借換債の発行抑制に努める中で、当年度の収支状況を踏まえ、必要額の積立てを検討する。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230,463
227,305
24.70
118,910,195
117,115,340
1,712,887
48,152,905
62,031,415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個人市民税の担税力が弱いこと、大企業が少ないため法人市民税収入が少ないことなど、税基盤が脆弱であることから、類似団体内平均値に比べて低くなっている。今後も税源涵養の観点から、まちの魅力や活力の創出に向けた都市基盤の整備に取り組むとともに、地方創生の取組を推進し、財政力の向上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26307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814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9072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42</xdr:row>
      <xdr:rowOff>163285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43</xdr:row>
      <xdr:rowOff>9072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145143</xdr:rowOff>
    </xdr:from>
    <xdr:to>
      <xdr:col>11</xdr:col>
      <xdr:colOff>82550</xdr:colOff>
      <xdr:row>41</xdr:row>
      <xdr:rowOff>75293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102705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経常一般財源に係る歳入では、地方特例交付金等が減少したものの、地方消費税交付金や地方交付税等が増加したこと、歳出では、人件費等が増加したものの、扶助費の大幅な減少等により、令和元年度に比べ比率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3.9</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今後も市税徴収率の向上など自主財源の確保に努めるとともに、定員の適正化などの行財政改革を推進することにより財政構造の改善を図る。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8255</xdr:rowOff>
    </xdr:from>
    <xdr:to>
      <xdr:col>23</xdr:col>
      <xdr:colOff>133350</xdr:colOff>
      <xdr:row>63</xdr:row>
      <xdr:rowOff>72072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638155"/>
          <a:ext cx="838200" cy="23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77805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72072</xdr:rowOff>
    </xdr:from>
    <xdr:to>
      <xdr:col>19</xdr:col>
      <xdr:colOff>133350</xdr:colOff>
      <xdr:row>64</xdr:row>
      <xdr:rowOff>27305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873422"/>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27305</xdr:rowOff>
    </xdr:from>
    <xdr:to>
      <xdr:col>15</xdr:col>
      <xdr:colOff>82550</xdr:colOff>
      <xdr:row>64</xdr:row>
      <xdr:rowOff>39370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00010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65</xdr:row>
      <xdr:rowOff>30797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012170"/>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21924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46055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7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128905</xdr:rowOff>
    </xdr:from>
    <xdr:to>
      <xdr:col>23</xdr:col>
      <xdr:colOff>184150</xdr:colOff>
      <xdr:row>62</xdr:row>
      <xdr:rowOff>59055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145432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21272</xdr:rowOff>
    </xdr:from>
    <xdr:to>
      <xdr:col>19</xdr:col>
      <xdr:colOff>184150</xdr:colOff>
      <xdr:row>63</xdr:row>
      <xdr:rowOff>122872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133049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91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147955</xdr:rowOff>
    </xdr:from>
    <xdr:to>
      <xdr:col>15</xdr:col>
      <xdr:colOff>133350</xdr:colOff>
      <xdr:row>64</xdr:row>
      <xdr:rowOff>78105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62882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151447</xdr:rowOff>
    </xdr:from>
    <xdr:to>
      <xdr:col>7</xdr:col>
      <xdr:colOff>31750</xdr:colOff>
      <xdr:row>65</xdr:row>
      <xdr:rowOff>81597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66374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1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[91,850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職員数、給与制度の適正化に取り組み、人件費を抑制したことにより、類似団体内平均値及び大阪府平均を下回っている。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今後も、職員の柔軟な働き方を推進することにより長時間労働を抑制し、職員数の適正化を進めていく。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36505</xdr:rowOff>
    </xdr:from>
    <xdr:to>
      <xdr:col>23</xdr:col>
      <xdr:colOff>133350</xdr:colOff>
      <xdr:row>81</xdr:row>
      <xdr:rowOff>60007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752505"/>
          <a:ext cx="838200" cy="19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163503</xdr:rowOff>
    </xdr:from>
    <xdr:to>
      <xdr:col>19</xdr:col>
      <xdr:colOff>133350</xdr:colOff>
      <xdr:row>80</xdr:row>
      <xdr:rowOff>36505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708053"/>
          <a:ext cx="889000" cy="4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108469</xdr:rowOff>
    </xdr:from>
    <xdr:to>
      <xdr:col>15</xdr:col>
      <xdr:colOff>82550</xdr:colOff>
      <xdr:row>79</xdr:row>
      <xdr:rowOff>163503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653019"/>
          <a:ext cx="889000" cy="5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108530</xdr:rowOff>
    </xdr:from>
    <xdr:to>
      <xdr:col>15</xdr:col>
      <xdr:colOff>133350</xdr:colOff>
      <xdr:row>83</xdr:row>
      <xdr:rowOff>38680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23457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99887</xdr:rowOff>
    </xdr:from>
    <xdr:to>
      <xdr:col>11</xdr:col>
      <xdr:colOff>31750</xdr:colOff>
      <xdr:row>79</xdr:row>
      <xdr:rowOff>108469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644437"/>
          <a:ext cx="889000" cy="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91932</xdr:rowOff>
    </xdr:from>
    <xdr:to>
      <xdr:col>11</xdr:col>
      <xdr:colOff>82550</xdr:colOff>
      <xdr:row>83</xdr:row>
      <xdr:rowOff>22082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6859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3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58564</xdr:rowOff>
    </xdr:from>
    <xdr:to>
      <xdr:col>7</xdr:col>
      <xdr:colOff>31750</xdr:colOff>
      <xdr:row>82</xdr:row>
      <xdr:rowOff>160164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144941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0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9207</xdr:rowOff>
    </xdr:from>
    <xdr:to>
      <xdr:col>23</xdr:col>
      <xdr:colOff>184150</xdr:colOff>
      <xdr:row>81</xdr:row>
      <xdr:rowOff>110807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89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101934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1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157155</xdr:rowOff>
    </xdr:from>
    <xdr:to>
      <xdr:col>19</xdr:col>
      <xdr:colOff>184150</xdr:colOff>
      <xdr:row>80</xdr:row>
      <xdr:rowOff>87305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70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97482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47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112703</xdr:rowOff>
    </xdr:from>
    <xdr:to>
      <xdr:col>15</xdr:col>
      <xdr:colOff>133350</xdr:colOff>
      <xdr:row>80</xdr:row>
      <xdr:rowOff>42853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65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53030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42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57669</xdr:rowOff>
    </xdr:from>
    <xdr:to>
      <xdr:col>11</xdr:col>
      <xdr:colOff>82550</xdr:colOff>
      <xdr:row>79</xdr:row>
      <xdr:rowOff>159269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60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169446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3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49087</xdr:rowOff>
    </xdr:from>
    <xdr:to>
      <xdr:col>7</xdr:col>
      <xdr:colOff>31750</xdr:colOff>
      <xdr:row>79</xdr:row>
      <xdr:rowOff>150687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59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77</xdr:row>
      <xdr:rowOff>160864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36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給与制度の適正化に取り組み、類似団体内平均値を</a:t>
          </a:r>
          <a:r>
            <a:rPr kumimoji="1" lang="en-US" altLang="ja-JP" sz="1300">
              <a:solidFill>
                <a:srgbClr val="000000"/>
              </a:solidFill>
              <a:latin typeface="ＭＳ Ｐゴシック" panose="020B0600070205080204" pitchFamily="50" charset="-128"/>
              <a:ea typeface="ＭＳ Ｐゴシック" panose="020B0600070205080204" pitchFamily="50" charset="-128"/>
            </a:rPr>
            <a:t>4.4</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ポイント下回るなど、低水準を維持している。引き続き水準の適正化に努める。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79829</xdr:rowOff>
    </xdr:from>
    <xdr:to>
      <xdr:col>81</xdr:col>
      <xdr:colOff>44450</xdr:colOff>
      <xdr:row>83</xdr:row>
      <xdr:rowOff>12700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3967279"/>
          <a:ext cx="8382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83</xdr:row>
      <xdr:rowOff>64407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2430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64407</xdr:rowOff>
    </xdr:from>
    <xdr:to>
      <xdr:col>72</xdr:col>
      <xdr:colOff>203200</xdr:colOff>
      <xdr:row>83</xdr:row>
      <xdr:rowOff>150586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29475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150586</xdr:rowOff>
    </xdr:from>
    <xdr:to>
      <xdr:col>68</xdr:col>
      <xdr:colOff>152400</xdr:colOff>
      <xdr:row>84</xdr:row>
      <xdr:rowOff>65314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3809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29029</xdr:rowOff>
    </xdr:from>
    <xdr:to>
      <xdr:col>81</xdr:col>
      <xdr:colOff>95250</xdr:colOff>
      <xdr:row>81</xdr:row>
      <xdr:rowOff>130629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121756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383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13607</xdr:rowOff>
    </xdr:from>
    <xdr:to>
      <xdr:col>73</xdr:col>
      <xdr:colOff>44450</xdr:colOff>
      <xdr:row>83</xdr:row>
      <xdr:rowOff>115207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125384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99786</xdr:rowOff>
    </xdr:from>
    <xdr:to>
      <xdr:col>68</xdr:col>
      <xdr:colOff>203200</xdr:colOff>
      <xdr:row>84</xdr:row>
      <xdr:rowOff>29936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[4.81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退職者の補充や総人件費の上限を定めた上での新規職員の採用等、適正な定員管理に努めたことにより、類似団体内平均値を下回っている。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今後も、職員の柔軟な働き方を推進することにより長時間労働を抑制し、職員数の適正化を進めていく。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89988</xdr:rowOff>
    </xdr:from>
    <xdr:to>
      <xdr:col>81</xdr:col>
      <xdr:colOff>44450</xdr:colOff>
      <xdr:row>67</xdr:row>
      <xdr:rowOff>7620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05538"/>
          <a:ext cx="0" cy="1289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4915</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4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89988</xdr:rowOff>
    </xdr:from>
    <xdr:to>
      <xdr:col>81</xdr:col>
      <xdr:colOff>133350</xdr:colOff>
      <xdr:row>59</xdr:row>
      <xdr:rowOff>89988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0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79647</xdr:rowOff>
    </xdr:from>
    <xdr:to>
      <xdr:col>81</xdr:col>
      <xdr:colOff>44450</xdr:colOff>
      <xdr:row>59</xdr:row>
      <xdr:rowOff>96883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19519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41564</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71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69487</xdr:rowOff>
    </xdr:from>
    <xdr:to>
      <xdr:col>81</xdr:col>
      <xdr:colOff>95250</xdr:colOff>
      <xdr:row>62</xdr:row>
      <xdr:rowOff>171087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6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3810</xdr:rowOff>
    </xdr:from>
    <xdr:to>
      <xdr:col>77</xdr:col>
      <xdr:colOff>44450</xdr:colOff>
      <xdr:row>59</xdr:row>
      <xdr:rowOff>79647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119360"/>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109765</xdr:rowOff>
    </xdr:from>
    <xdr:to>
      <xdr:col>72</xdr:col>
      <xdr:colOff>203200</xdr:colOff>
      <xdr:row>59</xdr:row>
      <xdr:rowOff>3810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053865"/>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48804</xdr:rowOff>
    </xdr:from>
    <xdr:to>
      <xdr:col>73</xdr:col>
      <xdr:colOff>44450</xdr:colOff>
      <xdr:row>62</xdr:row>
      <xdr:rowOff>150404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135181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85634</xdr:rowOff>
    </xdr:from>
    <xdr:to>
      <xdr:col>68</xdr:col>
      <xdr:colOff>152400</xdr:colOff>
      <xdr:row>58</xdr:row>
      <xdr:rowOff>109765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02973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28122</xdr:rowOff>
    </xdr:from>
    <xdr:to>
      <xdr:col>68</xdr:col>
      <xdr:colOff>203200</xdr:colOff>
      <xdr:row>62</xdr:row>
      <xdr:rowOff>129722</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114499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544</xdr:rowOff>
    </xdr:from>
    <xdr:to>
      <xdr:col>64</xdr:col>
      <xdr:colOff>152400</xdr:colOff>
      <xdr:row>62</xdr:row>
      <xdr:rowOff>102144</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86921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46083</xdr:rowOff>
    </xdr:from>
    <xdr:to>
      <xdr:col>81</xdr:col>
      <xdr:colOff>95250</xdr:colOff>
      <xdr:row>59</xdr:row>
      <xdr:rowOff>147683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138810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08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28847</xdr:rowOff>
    </xdr:from>
    <xdr:to>
      <xdr:col>77</xdr:col>
      <xdr:colOff>95250</xdr:colOff>
      <xdr:row>59</xdr:row>
      <xdr:rowOff>130447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140624</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913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124460</xdr:rowOff>
    </xdr:from>
    <xdr:to>
      <xdr:col>73</xdr:col>
      <xdr:colOff>44450</xdr:colOff>
      <xdr:row>59</xdr:row>
      <xdr:rowOff>54610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64787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58965</xdr:rowOff>
    </xdr:from>
    <xdr:to>
      <xdr:col>68</xdr:col>
      <xdr:colOff>203200</xdr:colOff>
      <xdr:row>58</xdr:row>
      <xdr:rowOff>160565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0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170742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7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34834</xdr:rowOff>
    </xdr:from>
    <xdr:to>
      <xdr:col>64</xdr:col>
      <xdr:colOff>152400</xdr:colOff>
      <xdr:row>58</xdr:row>
      <xdr:rowOff>136434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99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146611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74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 0.3%]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普通会計においては、将来の財政負担を考慮し、普通建設事業債や臨時財政対策債の発行を抑制するとともに、公営企業や一部事務組合においても、必要最小限の地方債の発行にとどめている。そのため、類似団体内平均値を下回っており、今後も地方債の必要最小限の発行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43604</xdr:rowOff>
    </xdr:from>
    <xdr:to>
      <xdr:col>81</xdr:col>
      <xdr:colOff>44450</xdr:colOff>
      <xdr:row>38</xdr:row>
      <xdr:rowOff>99906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55870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80450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99906</xdr:rowOff>
    </xdr:from>
    <xdr:to>
      <xdr:col>77</xdr:col>
      <xdr:colOff>44450</xdr:colOff>
      <xdr:row>39</xdr:row>
      <xdr:rowOff>41063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61500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33020</xdr:rowOff>
    </xdr:from>
    <xdr:to>
      <xdr:col>72</xdr:col>
      <xdr:colOff>203200</xdr:colOff>
      <xdr:row>39</xdr:row>
      <xdr:rowOff>41063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7195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98231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33020</xdr:rowOff>
    </xdr:from>
    <xdr:to>
      <xdr:col>68</xdr:col>
      <xdr:colOff>152400</xdr:colOff>
      <xdr:row>39</xdr:row>
      <xdr:rowOff>65194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7195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7214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164254</xdr:rowOff>
    </xdr:from>
    <xdr:to>
      <xdr:col>81</xdr:col>
      <xdr:colOff>95250</xdr:colOff>
      <xdr:row>38</xdr:row>
      <xdr:rowOff>94404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9330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5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49106</xdr:rowOff>
    </xdr:from>
    <xdr:to>
      <xdr:col>77</xdr:col>
      <xdr:colOff>95250</xdr:colOff>
      <xdr:row>38</xdr:row>
      <xdr:rowOff>150706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160884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33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161713</xdr:rowOff>
    </xdr:from>
    <xdr:to>
      <xdr:col>73</xdr:col>
      <xdr:colOff>44450</xdr:colOff>
      <xdr:row>39</xdr:row>
      <xdr:rowOff>91863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102040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153670</xdr:rowOff>
    </xdr:from>
    <xdr:to>
      <xdr:col>68</xdr:col>
      <xdr:colOff>203200</xdr:colOff>
      <xdr:row>39</xdr:row>
      <xdr:rowOff>83820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93997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地方債現在高は増加したものの充当可能基金が増加したことなどにより、類似団体内平均値を下回る水準を維持している。今後も、地方債の発行抑制や定員の適正化に努めることなどにより、後年度の負担軽減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145009</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4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105368</xdr:rowOff>
    </xdr:from>
    <xdr:to>
      <xdr:col>73</xdr:col>
      <xdr:colOff>44450</xdr:colOff>
      <xdr:row>15</xdr:row>
      <xdr:rowOff>35518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0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45695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7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160867</xdr:rowOff>
    </xdr:from>
    <xdr:to>
      <xdr:col>68</xdr:col>
      <xdr:colOff>203200</xdr:colOff>
      <xdr:row>15</xdr:row>
      <xdr:rowOff>91017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101194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230,463
227,305
24.70
118,910,195
117,115,340
1,712,887
48,152,905
62,031,415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定員適正化計画に基づく総人件費の抑制や給与制度の適正化等により、類似団体内平均値を下回っている。引き続き当該取組を進めていく。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157480</xdr:rowOff>
    </xdr:from>
    <xdr:to>
      <xdr:col>24</xdr:col>
      <xdr:colOff>25400</xdr:colOff>
      <xdr:row>35</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867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157480</xdr:rowOff>
    </xdr:from>
    <xdr:to>
      <xdr:col>19</xdr:col>
      <xdr:colOff>187325</xdr:colOff>
      <xdr:row>35</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8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16510</xdr:rowOff>
    </xdr:from>
    <xdr:to>
      <xdr:col>15</xdr:col>
      <xdr:colOff>98425</xdr:colOff>
      <xdr:row>35</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16510</xdr:rowOff>
    </xdr:from>
    <xdr:to>
      <xdr:col>11</xdr:col>
      <xdr:colOff>9525</xdr:colOff>
      <xdr:row>35</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17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160020</xdr:rowOff>
    </xdr:from>
    <xdr:to>
      <xdr:col>24</xdr:col>
      <xdr:colOff>76200</xdr:colOff>
      <xdr:row>35</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106680</xdr:rowOff>
    </xdr:from>
    <xdr:to>
      <xdr:col>20</xdr:col>
      <xdr:colOff>38100</xdr:colOff>
      <xdr:row>35</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47007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85107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137160</xdr:rowOff>
    </xdr:from>
    <xdr:to>
      <xdr:col>11</xdr:col>
      <xdr:colOff>60325</xdr:colOff>
      <xdr:row>35</xdr:row>
      <xdr:rowOff>67310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77487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160020</xdr:rowOff>
    </xdr:from>
    <xdr:to>
      <xdr:col>6</xdr:col>
      <xdr:colOff>171450</xdr:colOff>
      <xdr:row>35</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100347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0.8</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ポイント改善しており、類似団体内平均値を下回る水準となっている。今後も、事務処理の改善や工夫により、抑制に努めていく。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113393</xdr:rowOff>
    </xdr:from>
    <xdr:to>
      <xdr:col>82</xdr:col>
      <xdr:colOff>107950</xdr:colOff>
      <xdr:row>14</xdr:row>
      <xdr:rowOff>29029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342243"/>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29029</xdr:rowOff>
    </xdr:from>
    <xdr:to>
      <xdr:col>78</xdr:col>
      <xdr:colOff>69850</xdr:colOff>
      <xdr:row>14</xdr:row>
      <xdr:rowOff>39914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429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39914</xdr:rowOff>
    </xdr:from>
    <xdr:to>
      <xdr:col>73</xdr:col>
      <xdr:colOff>180975</xdr:colOff>
      <xdr:row>14</xdr:row>
      <xdr:rowOff>94343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4402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51707</xdr:rowOff>
    </xdr:from>
    <xdr:to>
      <xdr:col>74</xdr:col>
      <xdr:colOff>31750</xdr:colOff>
      <xdr:row>17</xdr:row>
      <xdr:rowOff>153307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138084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94343</xdr:rowOff>
    </xdr:from>
    <xdr:to>
      <xdr:col>69</xdr:col>
      <xdr:colOff>92075</xdr:colOff>
      <xdr:row>14</xdr:row>
      <xdr:rowOff>105229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4946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62593</xdr:rowOff>
    </xdr:from>
    <xdr:to>
      <xdr:col>82</xdr:col>
      <xdr:colOff>158750</xdr:colOff>
      <xdr:row>13</xdr:row>
      <xdr:rowOff>164193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142620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0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149679</xdr:rowOff>
    </xdr:from>
    <xdr:to>
      <xdr:col>78</xdr:col>
      <xdr:colOff>120650</xdr:colOff>
      <xdr:row>14</xdr:row>
      <xdr:rowOff>79829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90006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160564</xdr:rowOff>
    </xdr:from>
    <xdr:to>
      <xdr:col>74</xdr:col>
      <xdr:colOff>31750</xdr:colOff>
      <xdr:row>14</xdr:row>
      <xdr:rowOff>90714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100891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43543</xdr:rowOff>
    </xdr:from>
    <xdr:to>
      <xdr:col>69</xdr:col>
      <xdr:colOff>142875</xdr:colOff>
      <xdr:row>14</xdr:row>
      <xdr:rowOff>145143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155320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54429</xdr:rowOff>
    </xdr:from>
    <xdr:to>
      <xdr:col>65</xdr:col>
      <xdr:colOff>53975</xdr:colOff>
      <xdr:row>14</xdr:row>
      <xdr:rowOff>156029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166206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生活保護費や保育所等措置費が大幅に減少しているものの、依然類似団体内平均値を上回っている。今後も、扶助費の抑制に向け、生活保護費に係る生活保護受給者自立支援事業等を推進する。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57150</xdr:rowOff>
    </xdr:from>
    <xdr:to>
      <xdr:col>24</xdr:col>
      <xdr:colOff>25400</xdr:colOff>
      <xdr:row>61</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172700"/>
          <a:ext cx="8382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114300</xdr:rowOff>
    </xdr:from>
    <xdr:to>
      <xdr:col>19</xdr:col>
      <xdr:colOff>187325</xdr:colOff>
      <xdr:row>61</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401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114300</xdr:rowOff>
    </xdr:from>
    <xdr:to>
      <xdr:col>15</xdr:col>
      <xdr:colOff>98425</xdr:colOff>
      <xdr:row>60</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40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xdr:rowOff>
    </xdr:from>
    <xdr:to>
      <xdr:col>15</xdr:col>
      <xdr:colOff>149225</xdr:colOff>
      <xdr:row>56</xdr:row>
      <xdr:rowOff>114300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76200</xdr:rowOff>
    </xdr:from>
    <xdr:to>
      <xdr:col>11</xdr:col>
      <xdr:colOff>9525</xdr:colOff>
      <xdr:row>60</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363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6350</xdr:rowOff>
    </xdr:from>
    <xdr:to>
      <xdr:col>24</xdr:col>
      <xdr:colOff>76200</xdr:colOff>
      <xdr:row>59</xdr:row>
      <xdr:rowOff>107950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149877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152400</xdr:rowOff>
    </xdr:from>
    <xdr:to>
      <xdr:col>20</xdr:col>
      <xdr:colOff>38100</xdr:colOff>
      <xdr:row>61</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67327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52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63500</xdr:rowOff>
    </xdr:from>
    <xdr:to>
      <xdr:col>15</xdr:col>
      <xdr:colOff>149225</xdr:colOff>
      <xdr:row>60</xdr:row>
      <xdr:rowOff>165100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76200</xdr:rowOff>
    </xdr:from>
    <xdr:to>
      <xdr:col>11</xdr:col>
      <xdr:colOff>60325</xdr:colOff>
      <xdr:row>61</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25400</xdr:rowOff>
    </xdr:from>
    <xdr:to>
      <xdr:col>6</xdr:col>
      <xdr:colOff>171450</xdr:colOff>
      <xdr:row>60</xdr:row>
      <xdr:rowOff>127000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介護保険特別会計や後期高齢者医療特別会計への繰出金が増加したこと等により、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0.1</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ポイント悪化している。今後も、より一層の経費の削減と事務の効率化を図ることにより、抑制に努めていく。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133350</xdr:rowOff>
    </xdr:from>
    <xdr:to>
      <xdr:col>82</xdr:col>
      <xdr:colOff>107950</xdr:colOff>
      <xdr:row>59</xdr:row>
      <xdr:rowOff>146050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248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107950</xdr:rowOff>
    </xdr:from>
    <xdr:to>
      <xdr:col>78</xdr:col>
      <xdr:colOff>69850</xdr:colOff>
      <xdr:row>59</xdr:row>
      <xdr:rowOff>133350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223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95250</xdr:rowOff>
    </xdr:from>
    <xdr:to>
      <xdr:col>73</xdr:col>
      <xdr:colOff>180975</xdr:colOff>
      <xdr:row>59</xdr:row>
      <xdr:rowOff>107950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210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57150</xdr:rowOff>
    </xdr:from>
    <xdr:to>
      <xdr:col>69</xdr:col>
      <xdr:colOff>92075</xdr:colOff>
      <xdr:row>59</xdr:row>
      <xdr:rowOff>95250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17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95250</xdr:rowOff>
    </xdr:from>
    <xdr:to>
      <xdr:col>82</xdr:col>
      <xdr:colOff>158750</xdr:colOff>
      <xdr:row>60</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67327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82550</xdr:rowOff>
    </xdr:from>
    <xdr:to>
      <xdr:col>78</xdr:col>
      <xdr:colOff>120650</xdr:colOff>
      <xdr:row>60</xdr:row>
      <xdr:rowOff>12700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168927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8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44450</xdr:rowOff>
    </xdr:from>
    <xdr:to>
      <xdr:col>69</xdr:col>
      <xdr:colOff>142875</xdr:colOff>
      <xdr:row>59</xdr:row>
      <xdr:rowOff>146050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130827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6350</xdr:rowOff>
    </xdr:from>
    <xdr:to>
      <xdr:col>65</xdr:col>
      <xdr:colOff>53975</xdr:colOff>
      <xdr:row>59</xdr:row>
      <xdr:rowOff>107950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92727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北河内４市リサイクル施設組合への負担金が増加したものの、下水道事業会計や枚方寝屋川消防組合への負担金の減などにより、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0.5</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ている。なお、枚方寝屋川消防組合などの一部事務組合への負担金が含まれているため、類似団体内平均値を上回る構造となっている。今後も、組合も含めさらなる行財政改革の推進に取り組み、抑制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20320</xdr:rowOff>
    </xdr:from>
    <xdr:to>
      <xdr:col>82</xdr:col>
      <xdr:colOff>107950</xdr:colOff>
      <xdr:row>36</xdr:row>
      <xdr:rowOff>58420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192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104140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127000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137160</xdr:rowOff>
    </xdr:from>
    <xdr:to>
      <xdr:col>74</xdr:col>
      <xdr:colOff>31750</xdr:colOff>
      <xdr:row>35</xdr:row>
      <xdr:rowOff>67310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77487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127000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69867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113047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93997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139717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将来の財政負担を考慮した普通建設事業債や臨時財政対策債の発行抑制により、元利償還金が減少し、令和元年度と比べ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0.9</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ポイント改善している。今後も、必要最小限の発行に努めていく。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58420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0200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77</xdr:row>
      <xdr:rowOff>24130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088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24130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187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78</xdr:row>
      <xdr:rowOff>66039</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187680"/>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59707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15239</xdr:rowOff>
    </xdr:from>
    <xdr:to>
      <xdr:col>6</xdr:col>
      <xdr:colOff>171450</xdr:colOff>
      <xdr:row>78</xdr:row>
      <xdr:rowOff>116839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101616</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人件費や特別会計への繰出金が増加しているものの、扶助費の大幅な減少や、経常的経費に係る歳入が大幅に増加したこと等により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ポイント改善した。今後も、職員数の適正化等、より一層の行財政改革を推進し、経常経費充当一般財源の削減に努める。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85090</xdr:rowOff>
    </xdr:from>
    <xdr:to>
      <xdr:col>82</xdr:col>
      <xdr:colOff>107950</xdr:colOff>
      <xdr:row>76</xdr:row>
      <xdr:rowOff>142239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2943840"/>
          <a:ext cx="838200" cy="22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142239</xdr:rowOff>
    </xdr:from>
    <xdr:to>
      <xdr:col>78</xdr:col>
      <xdr:colOff>69850</xdr:colOff>
      <xdr:row>76</xdr:row>
      <xdr:rowOff>165100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31724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165100</xdr:rowOff>
    </xdr:from>
    <xdr:to>
      <xdr:col>73</xdr:col>
      <xdr:colOff>180975</xdr:colOff>
      <xdr:row>77</xdr:row>
      <xdr:rowOff>46989</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31953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45720</xdr:rowOff>
    </xdr:from>
    <xdr:to>
      <xdr:col>74</xdr:col>
      <xdr:colOff>31750</xdr:colOff>
      <xdr:row>76</xdr:row>
      <xdr:rowOff>147320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157497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46989</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202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34290</xdr:rowOff>
    </xdr:from>
    <xdr:to>
      <xdr:col>82</xdr:col>
      <xdr:colOff>158750</xdr:colOff>
      <xdr:row>75</xdr:row>
      <xdr:rowOff>135890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50817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91439</xdr:rowOff>
    </xdr:from>
    <xdr:to>
      <xdr:col>78</xdr:col>
      <xdr:colOff>120650</xdr:colOff>
      <xdr:row>77</xdr:row>
      <xdr:rowOff>21589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6366</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114300</xdr:rowOff>
    </xdr:from>
    <xdr:to>
      <xdr:col>74</xdr:col>
      <xdr:colOff>31750</xdr:colOff>
      <xdr:row>77</xdr:row>
      <xdr:rowOff>44450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29227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49,956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19086</xdr:rowOff>
    </xdr:from>
    <xdr:to>
      <xdr:col>29</xdr:col>
      <xdr:colOff>127000</xdr:colOff>
      <xdr:row>17</xdr:row>
      <xdr:rowOff>94204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81361"/>
          <a:ext cx="647700" cy="75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9593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2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94204</xdr:rowOff>
    </xdr:from>
    <xdr:to>
      <xdr:col>26</xdr:col>
      <xdr:colOff>50800</xdr:colOff>
      <xdr:row>17</xdr:row>
      <xdr:rowOff>141661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56479"/>
          <a:ext cx="698500" cy="47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2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141661</xdr:rowOff>
    </xdr:from>
    <xdr:to>
      <xdr:col>22</xdr:col>
      <xdr:colOff>114300</xdr:colOff>
      <xdr:row>18</xdr:row>
      <xdr:rowOff>5370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03936"/>
          <a:ext cx="698500" cy="35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29962</xdr:rowOff>
    </xdr:from>
    <xdr:to>
      <xdr:col>22</xdr:col>
      <xdr:colOff>165100</xdr:colOff>
      <xdr:row>16</xdr:row>
      <xdr:rowOff>131562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20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141739</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58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5370</xdr:rowOff>
    </xdr:from>
    <xdr:to>
      <xdr:col>18</xdr:col>
      <xdr:colOff>177800</xdr:colOff>
      <xdr:row>18</xdr:row>
      <xdr:rowOff>43180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39095"/>
          <a:ext cx="698500" cy="37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62835</xdr:rowOff>
    </xdr:from>
    <xdr:to>
      <xdr:col>19</xdr:col>
      <xdr:colOff>38100</xdr:colOff>
      <xdr:row>16</xdr:row>
      <xdr:rowOff>164435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3162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2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103205</xdr:rowOff>
    </xdr:from>
    <xdr:to>
      <xdr:col>15</xdr:col>
      <xdr:colOff>101600</xdr:colOff>
      <xdr:row>17</xdr:row>
      <xdr:rowOff>33355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4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43532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139736</xdr:rowOff>
    </xdr:from>
    <xdr:to>
      <xdr:col>29</xdr:col>
      <xdr:colOff>177800</xdr:colOff>
      <xdr:row>17</xdr:row>
      <xdr:rowOff>69886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30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111813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0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43404</xdr:rowOff>
    </xdr:from>
    <xdr:to>
      <xdr:col>26</xdr:col>
      <xdr:colOff>101600</xdr:colOff>
      <xdr:row>17</xdr:row>
      <xdr:rowOff>145004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05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129781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92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90861</xdr:rowOff>
    </xdr:from>
    <xdr:to>
      <xdr:col>22</xdr:col>
      <xdr:colOff>165100</xdr:colOff>
      <xdr:row>18</xdr:row>
      <xdr:rowOff>21011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53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5788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3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126020</xdr:rowOff>
    </xdr:from>
    <xdr:to>
      <xdr:col>19</xdr:col>
      <xdr:colOff>38100</xdr:colOff>
      <xdr:row>18</xdr:row>
      <xdr:rowOff>56170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88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40947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74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163830</xdr:rowOff>
    </xdr:from>
    <xdr:to>
      <xdr:col>15</xdr:col>
      <xdr:colOff>101600</xdr:colOff>
      <xdr:row>18</xdr:row>
      <xdr:rowOff>93980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26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78757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1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181868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72593</xdr:rowOff>
    </xdr:from>
    <xdr:to>
      <xdr:col>29</xdr:col>
      <xdr:colOff>127000</xdr:colOff>
      <xdr:row>37</xdr:row>
      <xdr:rowOff>171691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197293"/>
          <a:ext cx="647700" cy="99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317555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8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150241</xdr:rowOff>
    </xdr:from>
    <xdr:to>
      <xdr:col>26</xdr:col>
      <xdr:colOff>50800</xdr:colOff>
      <xdr:row>37</xdr:row>
      <xdr:rowOff>72593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103491"/>
          <a:ext cx="698500" cy="93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150241</xdr:rowOff>
    </xdr:from>
    <xdr:to>
      <xdr:col>22</xdr:col>
      <xdr:colOff>114300</xdr:colOff>
      <xdr:row>37</xdr:row>
      <xdr:rowOff>22873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103491"/>
          <a:ext cx="698500" cy="44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258051</xdr:rowOff>
    </xdr:from>
    <xdr:to>
      <xdr:col>22</xdr:col>
      <xdr:colOff>165100</xdr:colOff>
      <xdr:row>36</xdr:row>
      <xdr:rowOff>16751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26928</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312775</xdr:rowOff>
    </xdr:from>
    <xdr:to>
      <xdr:col>18</xdr:col>
      <xdr:colOff>177800</xdr:colOff>
      <xdr:row>37</xdr:row>
      <xdr:rowOff>22873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923125"/>
          <a:ext cx="698500" cy="224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302544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292866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120891</xdr:rowOff>
    </xdr:from>
    <xdr:to>
      <xdr:col>29</xdr:col>
      <xdr:colOff>177800</xdr:colOff>
      <xdr:row>37</xdr:row>
      <xdr:rowOff>222491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245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29468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5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21793</xdr:rowOff>
    </xdr:from>
    <xdr:to>
      <xdr:col>26</xdr:col>
      <xdr:colOff>101600</xdr:colOff>
      <xdr:row>37</xdr:row>
      <xdr:rowOff>123393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46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108170</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32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99441</xdr:rowOff>
    </xdr:from>
    <xdr:to>
      <xdr:col>22</xdr:col>
      <xdr:colOff>165100</xdr:colOff>
      <xdr:row>37</xdr:row>
      <xdr:rowOff>29591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52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14368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3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143523</xdr:rowOff>
    </xdr:from>
    <xdr:to>
      <xdr:col>19</xdr:col>
      <xdr:colOff>38100</xdr:colOff>
      <xdr:row>37</xdr:row>
      <xdr:rowOff>73673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96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58450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18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261975</xdr:rowOff>
    </xdr:from>
    <xdr:to>
      <xdr:col>15</xdr:col>
      <xdr:colOff>101600</xdr:colOff>
      <xdr:row>36</xdr:row>
      <xdr:rowOff>20675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872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5452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95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230,463
227,305
24.70
118,910,195
117,115,340
1,712,887
48,152,905
62,031,415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110341</xdr:rowOff>
    </xdr:from>
    <xdr:to>
      <xdr:col>24</xdr:col>
      <xdr:colOff>63500</xdr:colOff>
      <xdr:row>38</xdr:row>
      <xdr:rowOff>103646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53991"/>
          <a:ext cx="838200" cy="16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29644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58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103646</xdr:rowOff>
    </xdr:from>
    <xdr:to>
      <xdr:col>19</xdr:col>
      <xdr:colOff>177800</xdr:colOff>
      <xdr:row>38</xdr:row>
      <xdr:rowOff>130099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18746"/>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90343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130099</xdr:rowOff>
    </xdr:from>
    <xdr:to>
      <xdr:col>15</xdr:col>
      <xdr:colOff>50800</xdr:colOff>
      <xdr:row>38</xdr:row>
      <xdr:rowOff>170496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45199"/>
          <a:ext cx="889000" cy="4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24076</xdr:rowOff>
    </xdr:from>
    <xdr:to>
      <xdr:col>15</xdr:col>
      <xdr:colOff>101600</xdr:colOff>
      <xdr:row>36</xdr:row>
      <xdr:rowOff>125676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142203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164095</xdr:rowOff>
    </xdr:from>
    <xdr:to>
      <xdr:col>10</xdr:col>
      <xdr:colOff>114300</xdr:colOff>
      <xdr:row>38</xdr:row>
      <xdr:rowOff>170496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67919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155429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164050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59541</xdr:rowOff>
    </xdr:from>
    <xdr:to>
      <xdr:col>24</xdr:col>
      <xdr:colOff>114300</xdr:colOff>
      <xdr:row>37</xdr:row>
      <xdr:rowOff>161141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0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37968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8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52846</xdr:rowOff>
    </xdr:from>
    <xdr:to>
      <xdr:col>20</xdr:col>
      <xdr:colOff>38100</xdr:colOff>
      <xdr:row>38</xdr:row>
      <xdr:rowOff>154446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6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145573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6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79299</xdr:rowOff>
    </xdr:from>
    <xdr:to>
      <xdr:col>15</xdr:col>
      <xdr:colOff>101600</xdr:colOff>
      <xdr:row>39</xdr:row>
      <xdr:rowOff>9449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576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119696</xdr:rowOff>
    </xdr:from>
    <xdr:to>
      <xdr:col>10</xdr:col>
      <xdr:colOff>165100</xdr:colOff>
      <xdr:row>39</xdr:row>
      <xdr:rowOff>49846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3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40973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2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113295</xdr:rowOff>
    </xdr:from>
    <xdr:to>
      <xdr:col>6</xdr:col>
      <xdr:colOff>38100</xdr:colOff>
      <xdr:row>39</xdr:row>
      <xdr:rowOff>43445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2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34572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2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96342</xdr:rowOff>
    </xdr:from>
    <xdr:to>
      <xdr:col>24</xdr:col>
      <xdr:colOff>62865</xdr:colOff>
      <xdr:row>57</xdr:row>
      <xdr:rowOff>33058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8842"/>
          <a:ext cx="1270" cy="1136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36885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80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33058</xdr:rowOff>
    </xdr:from>
    <xdr:to>
      <xdr:col>24</xdr:col>
      <xdr:colOff>152400</xdr:colOff>
      <xdr:row>57</xdr:row>
      <xdr:rowOff>33058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805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43019</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4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96342</xdr:rowOff>
    </xdr:from>
    <xdr:to>
      <xdr:col>24</xdr:col>
      <xdr:colOff>152400</xdr:colOff>
      <xdr:row>50</xdr:row>
      <xdr:rowOff>96342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141910</xdr:rowOff>
    </xdr:from>
    <xdr:to>
      <xdr:col>24</xdr:col>
      <xdr:colOff>63500</xdr:colOff>
      <xdr:row>57</xdr:row>
      <xdr:rowOff>75482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43110"/>
          <a:ext cx="838200" cy="10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40721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9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17844</xdr:rowOff>
    </xdr:from>
    <xdr:to>
      <xdr:col>24</xdr:col>
      <xdr:colOff>114300</xdr:colOff>
      <xdr:row>55</xdr:row>
      <xdr:rowOff>119444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4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75482</xdr:rowOff>
    </xdr:from>
    <xdr:to>
      <xdr:col>19</xdr:col>
      <xdr:colOff>177800</xdr:colOff>
      <xdr:row>57</xdr:row>
      <xdr:rowOff>102248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48132"/>
          <a:ext cx="889000" cy="2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77203</xdr:rowOff>
    </xdr:from>
    <xdr:to>
      <xdr:col>20</xdr:col>
      <xdr:colOff>38100</xdr:colOff>
      <xdr:row>56</xdr:row>
      <xdr:rowOff>7353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23880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28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102248</xdr:rowOff>
    </xdr:from>
    <xdr:to>
      <xdr:col>15</xdr:col>
      <xdr:colOff>50800</xdr:colOff>
      <xdr:row>57</xdr:row>
      <xdr:rowOff>149587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74898"/>
          <a:ext cx="889000" cy="4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121285</xdr:rowOff>
    </xdr:from>
    <xdr:to>
      <xdr:col>15</xdr:col>
      <xdr:colOff>101600</xdr:colOff>
      <xdr:row>56</xdr:row>
      <xdr:rowOff>51435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5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67962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2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149587</xdr:rowOff>
    </xdr:from>
    <xdr:to>
      <xdr:col>10</xdr:col>
      <xdr:colOff>114300</xdr:colOff>
      <xdr:row>57</xdr:row>
      <xdr:rowOff>157797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22237"/>
          <a:ext cx="889000" cy="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144640</xdr:rowOff>
    </xdr:from>
    <xdr:to>
      <xdr:col>10</xdr:col>
      <xdr:colOff>165100</xdr:colOff>
      <xdr:row>56</xdr:row>
      <xdr:rowOff>74790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7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91317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34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152565</xdr:rowOff>
    </xdr:from>
    <xdr:to>
      <xdr:col>6</xdr:col>
      <xdr:colOff>38100</xdr:colOff>
      <xdr:row>56</xdr:row>
      <xdr:rowOff>82715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8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99242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35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91110</xdr:rowOff>
    </xdr:from>
    <xdr:to>
      <xdr:col>24</xdr:col>
      <xdr:colOff>114300</xdr:colOff>
      <xdr:row>57</xdr:row>
      <xdr:rowOff>21260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6037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0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24682</xdr:rowOff>
    </xdr:from>
    <xdr:to>
      <xdr:col>20</xdr:col>
      <xdr:colOff>38100</xdr:colOff>
      <xdr:row>57</xdr:row>
      <xdr:rowOff>126282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9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117409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9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51448</xdr:rowOff>
    </xdr:from>
    <xdr:to>
      <xdr:col>15</xdr:col>
      <xdr:colOff>101600</xdr:colOff>
      <xdr:row>57</xdr:row>
      <xdr:rowOff>153048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2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144175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98787</xdr:rowOff>
    </xdr:from>
    <xdr:to>
      <xdr:col>10</xdr:col>
      <xdr:colOff>165100</xdr:colOff>
      <xdr:row>58</xdr:row>
      <xdr:rowOff>28937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20064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6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106997</xdr:rowOff>
    </xdr:from>
    <xdr:to>
      <xdr:col>6</xdr:col>
      <xdr:colOff>38100</xdr:colOff>
      <xdr:row>58</xdr:row>
      <xdr:rowOff>37147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28274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135356</xdr:rowOff>
    </xdr:from>
    <xdr:to>
      <xdr:col>24</xdr:col>
      <xdr:colOff>63500</xdr:colOff>
      <xdr:row>78</xdr:row>
      <xdr:rowOff>163322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08456"/>
          <a:ext cx="8382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163322</xdr:rowOff>
    </xdr:from>
    <xdr:to>
      <xdr:col>19</xdr:col>
      <xdr:colOff>177800</xdr:colOff>
      <xdr:row>78</xdr:row>
      <xdr:rowOff>169342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36422"/>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154178</xdr:rowOff>
    </xdr:from>
    <xdr:to>
      <xdr:col>15</xdr:col>
      <xdr:colOff>50800</xdr:colOff>
      <xdr:row>78</xdr:row>
      <xdr:rowOff>169342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27278"/>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164643</xdr:rowOff>
    </xdr:from>
    <xdr:to>
      <xdr:col>15</xdr:col>
      <xdr:colOff>101600</xdr:colOff>
      <xdr:row>77</xdr:row>
      <xdr:rowOff>94793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19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111320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97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126061</xdr:rowOff>
    </xdr:from>
    <xdr:to>
      <xdr:col>10</xdr:col>
      <xdr:colOff>114300</xdr:colOff>
      <xdr:row>78</xdr:row>
      <xdr:rowOff>154178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99161"/>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107187</xdr:rowOff>
    </xdr:from>
    <xdr:to>
      <xdr:col>10</xdr:col>
      <xdr:colOff>165100</xdr:colOff>
      <xdr:row>77</xdr:row>
      <xdr:rowOff>37337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53865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1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161213</xdr:rowOff>
    </xdr:from>
    <xdr:to>
      <xdr:col>6</xdr:col>
      <xdr:colOff>38100</xdr:colOff>
      <xdr:row>77</xdr:row>
      <xdr:rowOff>91363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107890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6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84556</xdr:rowOff>
    </xdr:from>
    <xdr:to>
      <xdr:col>24</xdr:col>
      <xdr:colOff>114300</xdr:colOff>
      <xdr:row>79</xdr:row>
      <xdr:rowOff>14706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5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170933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7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112522</xdr:rowOff>
    </xdr:from>
    <xdr:to>
      <xdr:col>20</xdr:col>
      <xdr:colOff>38100</xdr:colOff>
      <xdr:row>79</xdr:row>
      <xdr:rowOff>42672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8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33799</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608017" y="13578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118542</xdr:rowOff>
    </xdr:from>
    <xdr:to>
      <xdr:col>15</xdr:col>
      <xdr:colOff>101600</xdr:colOff>
      <xdr:row>79</xdr:row>
      <xdr:rowOff>48692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9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39819</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719017" y="13584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103378</xdr:rowOff>
    </xdr:from>
    <xdr:to>
      <xdr:col>10</xdr:col>
      <xdr:colOff>165100</xdr:colOff>
      <xdr:row>79</xdr:row>
      <xdr:rowOff>33528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24655</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569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75261</xdr:rowOff>
    </xdr:from>
    <xdr:to>
      <xdr:col>6</xdr:col>
      <xdr:colOff>38100</xdr:colOff>
      <xdr:row>79</xdr:row>
      <xdr:rowOff>5411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167988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4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36361</xdr:rowOff>
    </xdr:from>
    <xdr:to>
      <xdr:col>24</xdr:col>
      <xdr:colOff>63500</xdr:colOff>
      <xdr:row>93</xdr:row>
      <xdr:rowOff>59817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981211"/>
          <a:ext cx="838200" cy="2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92448</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0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59817</xdr:rowOff>
    </xdr:from>
    <xdr:to>
      <xdr:col>19</xdr:col>
      <xdr:colOff>177800</xdr:colOff>
      <xdr:row>93</xdr:row>
      <xdr:rowOff>132296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004667"/>
          <a:ext cx="889000" cy="7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88916</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37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132296</xdr:rowOff>
    </xdr:from>
    <xdr:to>
      <xdr:col>15</xdr:col>
      <xdr:colOff>50800</xdr:colOff>
      <xdr:row>93</xdr:row>
      <xdr:rowOff>137998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077146"/>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126200</xdr:rowOff>
    </xdr:from>
    <xdr:to>
      <xdr:col>15</xdr:col>
      <xdr:colOff>101600</xdr:colOff>
      <xdr:row>97</xdr:row>
      <xdr:rowOff>56350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47477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7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137998</xdr:rowOff>
    </xdr:from>
    <xdr:to>
      <xdr:col>10</xdr:col>
      <xdr:colOff>114300</xdr:colOff>
      <xdr:row>94</xdr:row>
      <xdr:rowOff>9767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082848"/>
          <a:ext cx="889000" cy="4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90323</xdr:rowOff>
    </xdr:from>
    <xdr:to>
      <xdr:col>10</xdr:col>
      <xdr:colOff>165100</xdr:colOff>
      <xdr:row>97</xdr:row>
      <xdr:rowOff>20473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11600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120638</xdr:rowOff>
    </xdr:from>
    <xdr:to>
      <xdr:col>6</xdr:col>
      <xdr:colOff>38100</xdr:colOff>
      <xdr:row>97</xdr:row>
      <xdr:rowOff>50788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5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41915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6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157011</xdr:rowOff>
    </xdr:from>
    <xdr:to>
      <xdr:col>24</xdr:col>
      <xdr:colOff>114300</xdr:colOff>
      <xdr:row>93</xdr:row>
      <xdr:rowOff>87161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93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8438</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7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9017</xdr:rowOff>
    </xdr:from>
    <xdr:to>
      <xdr:col>20</xdr:col>
      <xdr:colOff>38100</xdr:colOff>
      <xdr:row>93</xdr:row>
      <xdr:rowOff>110617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95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127144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729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81496</xdr:rowOff>
    </xdr:from>
    <xdr:to>
      <xdr:col>15</xdr:col>
      <xdr:colOff>101600</xdr:colOff>
      <xdr:row>94</xdr:row>
      <xdr:rowOff>11646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02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28173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80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87198</xdr:rowOff>
    </xdr:from>
    <xdr:to>
      <xdr:col>10</xdr:col>
      <xdr:colOff>165100</xdr:colOff>
      <xdr:row>94</xdr:row>
      <xdr:rowOff>17348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0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33875</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580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130417</xdr:rowOff>
    </xdr:from>
    <xdr:to>
      <xdr:col>6</xdr:col>
      <xdr:colOff>38100</xdr:colOff>
      <xdr:row>94</xdr:row>
      <xdr:rowOff>60567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07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77094</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585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201,382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26787</xdr:rowOff>
    </xdr:from>
    <xdr:to>
      <xdr:col>55</xdr:col>
      <xdr:colOff>0</xdr:colOff>
      <xdr:row>37</xdr:row>
      <xdr:rowOff>139982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684637"/>
          <a:ext cx="838200" cy="79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139982</xdr:rowOff>
    </xdr:from>
    <xdr:to>
      <xdr:col>50</xdr:col>
      <xdr:colOff>114300</xdr:colOff>
      <xdr:row>37</xdr:row>
      <xdr:rowOff>142428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483632"/>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17705</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142428</xdr:rowOff>
    </xdr:from>
    <xdr:to>
      <xdr:col>45</xdr:col>
      <xdr:colOff>177800</xdr:colOff>
      <xdr:row>37</xdr:row>
      <xdr:rowOff>146406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486078"/>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91841</xdr:rowOff>
    </xdr:from>
    <xdr:to>
      <xdr:col>46</xdr:col>
      <xdr:colOff>38100</xdr:colOff>
      <xdr:row>38</xdr:row>
      <xdr:rowOff>21991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3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13119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52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146406</xdr:rowOff>
    </xdr:from>
    <xdr:to>
      <xdr:col>41</xdr:col>
      <xdr:colOff>50800</xdr:colOff>
      <xdr:row>37</xdr:row>
      <xdr:rowOff>147670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490056"/>
          <a:ext cx="8890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96368</xdr:rowOff>
    </xdr:from>
    <xdr:to>
      <xdr:col>41</xdr:col>
      <xdr:colOff>101600</xdr:colOff>
      <xdr:row>38</xdr:row>
      <xdr:rowOff>26518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4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17645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3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95560</xdr:rowOff>
    </xdr:from>
    <xdr:to>
      <xdr:col>36</xdr:col>
      <xdr:colOff>165100</xdr:colOff>
      <xdr:row>38</xdr:row>
      <xdr:rowOff>25710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3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42237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1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147437</xdr:rowOff>
    </xdr:from>
    <xdr:to>
      <xdr:col>55</xdr:col>
      <xdr:colOff>50800</xdr:colOff>
      <xdr:row>33</xdr:row>
      <xdr:rowOff>77587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63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125864</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61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89182</xdr:rowOff>
    </xdr:from>
    <xdr:to>
      <xdr:col>50</xdr:col>
      <xdr:colOff>165100</xdr:colOff>
      <xdr:row>38</xdr:row>
      <xdr:rowOff>19332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35859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20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91628</xdr:rowOff>
    </xdr:from>
    <xdr:to>
      <xdr:col>46</xdr:col>
      <xdr:colOff>38100</xdr:colOff>
      <xdr:row>38</xdr:row>
      <xdr:rowOff>21779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352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38305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21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95606</xdr:rowOff>
    </xdr:from>
    <xdr:to>
      <xdr:col>41</xdr:col>
      <xdr:colOff>101600</xdr:colOff>
      <xdr:row>38</xdr:row>
      <xdr:rowOff>25756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42283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21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96870</xdr:rowOff>
    </xdr:from>
    <xdr:to>
      <xdr:col>36</xdr:col>
      <xdr:colOff>165100</xdr:colOff>
      <xdr:row>38</xdr:row>
      <xdr:rowOff>27020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4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18148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3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81701</xdr:rowOff>
    </xdr:from>
    <xdr:to>
      <xdr:col>55</xdr:col>
      <xdr:colOff>0</xdr:colOff>
      <xdr:row>57</xdr:row>
      <xdr:rowOff>155816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854351"/>
          <a:ext cx="838200" cy="7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155816</xdr:rowOff>
    </xdr:from>
    <xdr:to>
      <xdr:col>50</xdr:col>
      <xdr:colOff>114300</xdr:colOff>
      <xdr:row>58</xdr:row>
      <xdr:rowOff>131976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928466"/>
          <a:ext cx="889000" cy="14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59086</xdr:rowOff>
    </xdr:from>
    <xdr:to>
      <xdr:col>45</xdr:col>
      <xdr:colOff>177800</xdr:colOff>
      <xdr:row>58</xdr:row>
      <xdr:rowOff>131976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660286"/>
          <a:ext cx="889000" cy="4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153855</xdr:rowOff>
    </xdr:from>
    <xdr:to>
      <xdr:col>46</xdr:col>
      <xdr:colOff>38100</xdr:colOff>
      <xdr:row>57</xdr:row>
      <xdr:rowOff>84005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5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100532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3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59086</xdr:rowOff>
    </xdr:from>
    <xdr:to>
      <xdr:col>41</xdr:col>
      <xdr:colOff>50800</xdr:colOff>
      <xdr:row>56</xdr:row>
      <xdr:rowOff>155114</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660286"/>
          <a:ext cx="889000" cy="9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147258</xdr:rowOff>
    </xdr:from>
    <xdr:to>
      <xdr:col>41</xdr:col>
      <xdr:colOff>101600</xdr:colOff>
      <xdr:row>57</xdr:row>
      <xdr:rowOff>77408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4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68535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4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22263</xdr:rowOff>
    </xdr:from>
    <xdr:to>
      <xdr:col>36</xdr:col>
      <xdr:colOff>165100</xdr:colOff>
      <xdr:row>57</xdr:row>
      <xdr:rowOff>123863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114990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88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30901</xdr:rowOff>
    </xdr:from>
    <xdr:to>
      <xdr:col>55</xdr:col>
      <xdr:colOff>50800</xdr:colOff>
      <xdr:row>57</xdr:row>
      <xdr:rowOff>132501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0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9328</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78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105016</xdr:rowOff>
    </xdr:from>
    <xdr:to>
      <xdr:col>50</xdr:col>
      <xdr:colOff>165100</xdr:colOff>
      <xdr:row>58</xdr:row>
      <xdr:rowOff>35166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7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26293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97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81176</xdr:rowOff>
    </xdr:from>
    <xdr:to>
      <xdr:col>46</xdr:col>
      <xdr:colOff>38100</xdr:colOff>
      <xdr:row>59</xdr:row>
      <xdr:rowOff>11326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2453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11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8286</xdr:rowOff>
    </xdr:from>
    <xdr:to>
      <xdr:col>41</xdr:col>
      <xdr:colOff>101600</xdr:colOff>
      <xdr:row>56</xdr:row>
      <xdr:rowOff>109886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6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126413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104314</xdr:rowOff>
    </xdr:from>
    <xdr:to>
      <xdr:col>36</xdr:col>
      <xdr:colOff>165100</xdr:colOff>
      <xdr:row>57</xdr:row>
      <xdr:rowOff>34464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0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50991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48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113457</xdr:rowOff>
    </xdr:from>
    <xdr:to>
      <xdr:col>55</xdr:col>
      <xdr:colOff>0</xdr:colOff>
      <xdr:row>77</xdr:row>
      <xdr:rowOff>21422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143657"/>
          <a:ext cx="838200" cy="7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94668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124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21422</xdr:rowOff>
    </xdr:from>
    <xdr:to>
      <xdr:col>50</xdr:col>
      <xdr:colOff>114300</xdr:colOff>
      <xdr:row>77</xdr:row>
      <xdr:rowOff>117160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223072"/>
          <a:ext cx="889000" cy="9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64310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168983</xdr:rowOff>
    </xdr:from>
    <xdr:to>
      <xdr:col>45</xdr:col>
      <xdr:colOff>177800</xdr:colOff>
      <xdr:row>77</xdr:row>
      <xdr:rowOff>117160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2684833"/>
          <a:ext cx="889000" cy="63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8021</xdr:rowOff>
    </xdr:from>
    <xdr:to>
      <xdr:col>46</xdr:col>
      <xdr:colOff>38100</xdr:colOff>
      <xdr:row>77</xdr:row>
      <xdr:rowOff>109621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126148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98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168983</xdr:rowOff>
    </xdr:from>
    <xdr:to>
      <xdr:col>41</xdr:col>
      <xdr:colOff>50800</xdr:colOff>
      <xdr:row>75</xdr:row>
      <xdr:rowOff>43322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2684833"/>
          <a:ext cx="889000" cy="21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138460</xdr:rowOff>
    </xdr:from>
    <xdr:to>
      <xdr:col>41</xdr:col>
      <xdr:colOff>101600</xdr:colOff>
      <xdr:row>77</xdr:row>
      <xdr:rowOff>68610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59737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6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139032</xdr:rowOff>
    </xdr:from>
    <xdr:to>
      <xdr:col>36</xdr:col>
      <xdr:colOff>165100</xdr:colOff>
      <xdr:row>77</xdr:row>
      <xdr:rowOff>69182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60309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62657</xdr:rowOff>
    </xdr:from>
    <xdr:to>
      <xdr:col>55</xdr:col>
      <xdr:colOff>50800</xdr:colOff>
      <xdr:row>76</xdr:row>
      <xdr:rowOff>164257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09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85534</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94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142072</xdr:rowOff>
    </xdr:from>
    <xdr:to>
      <xdr:col>50</xdr:col>
      <xdr:colOff>165100</xdr:colOff>
      <xdr:row>77</xdr:row>
      <xdr:rowOff>72222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17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88750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294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66360</xdr:rowOff>
    </xdr:from>
    <xdr:to>
      <xdr:col>46</xdr:col>
      <xdr:colOff>38100</xdr:colOff>
      <xdr:row>77</xdr:row>
      <xdr:rowOff>167960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2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159087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36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118183</xdr:rowOff>
    </xdr:from>
    <xdr:to>
      <xdr:col>41</xdr:col>
      <xdr:colOff>101600</xdr:colOff>
      <xdr:row>74</xdr:row>
      <xdr:rowOff>48333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263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64860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240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163972</xdr:rowOff>
    </xdr:from>
    <xdr:to>
      <xdr:col>36</xdr:col>
      <xdr:colOff>165100</xdr:colOff>
      <xdr:row>75</xdr:row>
      <xdr:rowOff>94122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28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110649</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62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15342</xdr:rowOff>
    </xdr:from>
    <xdr:to>
      <xdr:col>55</xdr:col>
      <xdr:colOff>0</xdr:colOff>
      <xdr:row>99</xdr:row>
      <xdr:rowOff>31359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988892"/>
          <a:ext cx="838200" cy="1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165826</xdr:rowOff>
    </xdr:from>
    <xdr:to>
      <xdr:col>50</xdr:col>
      <xdr:colOff>114300</xdr:colOff>
      <xdr:row>99</xdr:row>
      <xdr:rowOff>31359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967926"/>
          <a:ext cx="889000" cy="3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165826</xdr:rowOff>
    </xdr:from>
    <xdr:to>
      <xdr:col>45</xdr:col>
      <xdr:colOff>177800</xdr:colOff>
      <xdr:row>99</xdr:row>
      <xdr:rowOff>20583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967926"/>
          <a:ext cx="889000" cy="2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155423</xdr:rowOff>
    </xdr:from>
    <xdr:to>
      <xdr:col>46</xdr:col>
      <xdr:colOff>38100</xdr:colOff>
      <xdr:row>97</xdr:row>
      <xdr:rowOff>85573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1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102100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38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122963</xdr:rowOff>
    </xdr:from>
    <xdr:to>
      <xdr:col>41</xdr:col>
      <xdr:colOff>50800</xdr:colOff>
      <xdr:row>99</xdr:row>
      <xdr:rowOff>20583</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925063"/>
          <a:ext cx="889000" cy="6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8384</xdr:rowOff>
    </xdr:from>
    <xdr:to>
      <xdr:col>41</xdr:col>
      <xdr:colOff>101600</xdr:colOff>
      <xdr:row>97</xdr:row>
      <xdr:rowOff>109984</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3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126511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1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46855</xdr:rowOff>
    </xdr:from>
    <xdr:to>
      <xdr:col>36</xdr:col>
      <xdr:colOff>165100</xdr:colOff>
      <xdr:row>97</xdr:row>
      <xdr:rowOff>148455</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7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164982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5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135992</xdr:rowOff>
    </xdr:from>
    <xdr:to>
      <xdr:col>55</xdr:col>
      <xdr:colOff>50800</xdr:colOff>
      <xdr:row>99</xdr:row>
      <xdr:rowOff>66142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93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50919</xdr:rowOff>
    </xdr:from>
    <xdr:ext cx="469744"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85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152009</xdr:rowOff>
    </xdr:from>
    <xdr:to>
      <xdr:col>50</xdr:col>
      <xdr:colOff>165100</xdr:colOff>
      <xdr:row>99</xdr:row>
      <xdr:rowOff>82159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95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73286</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404428" y="1704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115026</xdr:rowOff>
    </xdr:from>
    <xdr:to>
      <xdr:col>46</xdr:col>
      <xdr:colOff>38100</xdr:colOff>
      <xdr:row>99</xdr:row>
      <xdr:rowOff>45176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91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36303</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515428" y="1700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141233</xdr:rowOff>
    </xdr:from>
    <xdr:to>
      <xdr:col>41</xdr:col>
      <xdr:colOff>101600</xdr:colOff>
      <xdr:row>99</xdr:row>
      <xdr:rowOff>71383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94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62510</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626428" y="1703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72163</xdr:rowOff>
    </xdr:from>
    <xdr:to>
      <xdr:col>36</xdr:col>
      <xdr:colOff>165100</xdr:colOff>
      <xdr:row>99</xdr:row>
      <xdr:rowOff>2313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87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164890</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37428" y="1696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43897</xdr:rowOff>
    </xdr:from>
    <xdr:to>
      <xdr:col>85</xdr:col>
      <xdr:colOff>127000</xdr:colOff>
      <xdr:row>39</xdr:row>
      <xdr:rowOff>44203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30447"/>
          <a:ext cx="8382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20028</xdr:rowOff>
    </xdr:from>
    <xdr:to>
      <xdr:col>81</xdr:col>
      <xdr:colOff>50800</xdr:colOff>
      <xdr:row>39</xdr:row>
      <xdr:rowOff>43897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06578"/>
          <a:ext cx="889000" cy="2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20028</xdr:rowOff>
    </xdr:from>
    <xdr:to>
      <xdr:col>76</xdr:col>
      <xdr:colOff>114300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706578"/>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151823</xdr:rowOff>
    </xdr:from>
    <xdr:to>
      <xdr:col>76</xdr:col>
      <xdr:colOff>165100</xdr:colOff>
      <xdr:row>39</xdr:row>
      <xdr:rowOff>81973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66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73100</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3017" y="6759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160071</xdr:rowOff>
    </xdr:from>
    <xdr:to>
      <xdr:col>72</xdr:col>
      <xdr:colOff>38100</xdr:colOff>
      <xdr:row>39</xdr:row>
      <xdr:rowOff>90221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6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106748</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17" y="6450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163100</xdr:rowOff>
    </xdr:from>
    <xdr:to>
      <xdr:col>67</xdr:col>
      <xdr:colOff>101600</xdr:colOff>
      <xdr:row>39</xdr:row>
      <xdr:rowOff>93250</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67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109777</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453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164853</xdr:rowOff>
    </xdr:from>
    <xdr:to>
      <xdr:col>85</xdr:col>
      <xdr:colOff>177800</xdr:colOff>
      <xdr:row>39</xdr:row>
      <xdr:rowOff>95003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7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86416</xdr:rowOff>
    </xdr:from>
    <xdr:ext cx="313932"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601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164547</xdr:rowOff>
    </xdr:from>
    <xdr:to>
      <xdr:col>81</xdr:col>
      <xdr:colOff>101600</xdr:colOff>
      <xdr:row>39</xdr:row>
      <xdr:rowOff>94697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85824</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24333" y="6772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140678</xdr:rowOff>
    </xdr:from>
    <xdr:to>
      <xdr:col>76</xdr:col>
      <xdr:colOff>165100</xdr:colOff>
      <xdr:row>39</xdr:row>
      <xdr:rowOff>70828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87355</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43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61907</xdr:rowOff>
    </xdr:from>
    <xdr:to>
      <xdr:col>85</xdr:col>
      <xdr:colOff>127000</xdr:colOff>
      <xdr:row>75</xdr:row>
      <xdr:rowOff>94049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2920657"/>
          <a:ext cx="838200" cy="3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129357</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47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7455</xdr:rowOff>
    </xdr:from>
    <xdr:to>
      <xdr:col>81</xdr:col>
      <xdr:colOff>50800</xdr:colOff>
      <xdr:row>75</xdr:row>
      <xdr:rowOff>61907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2866205"/>
          <a:ext cx="889000" cy="5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37612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3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7455</xdr:rowOff>
    </xdr:from>
    <xdr:to>
      <xdr:col>76</xdr:col>
      <xdr:colOff>114300</xdr:colOff>
      <xdr:row>75</xdr:row>
      <xdr:rowOff>36876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866205"/>
          <a:ext cx="889000" cy="2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96672</xdr:rowOff>
    </xdr:from>
    <xdr:to>
      <xdr:col>76</xdr:col>
      <xdr:colOff>165100</xdr:colOff>
      <xdr:row>75</xdr:row>
      <xdr:rowOff>26822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78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43349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55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72309</xdr:rowOff>
    </xdr:from>
    <xdr:to>
      <xdr:col>71</xdr:col>
      <xdr:colOff>177800</xdr:colOff>
      <xdr:row>75</xdr:row>
      <xdr:rowOff>36876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759609"/>
          <a:ext cx="889000" cy="1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56919</xdr:rowOff>
    </xdr:from>
    <xdr:to>
      <xdr:col>72</xdr:col>
      <xdr:colOff>38100</xdr:colOff>
      <xdr:row>74</xdr:row>
      <xdr:rowOff>158519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74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3596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51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45992</xdr:rowOff>
    </xdr:from>
    <xdr:to>
      <xdr:col>67</xdr:col>
      <xdr:colOff>101600</xdr:colOff>
      <xdr:row>74</xdr:row>
      <xdr:rowOff>147592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73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138719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2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43249</xdr:rowOff>
    </xdr:from>
    <xdr:to>
      <xdr:col>85</xdr:col>
      <xdr:colOff>177800</xdr:colOff>
      <xdr:row>75</xdr:row>
      <xdr:rowOff>144849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9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21676</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88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11107</xdr:rowOff>
    </xdr:from>
    <xdr:to>
      <xdr:col>81</xdr:col>
      <xdr:colOff>101600</xdr:colOff>
      <xdr:row>75</xdr:row>
      <xdr:rowOff>112707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86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103834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96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128105</xdr:rowOff>
    </xdr:from>
    <xdr:to>
      <xdr:col>76</xdr:col>
      <xdr:colOff>165100</xdr:colOff>
      <xdr:row>75</xdr:row>
      <xdr:rowOff>58255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8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49382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90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157526</xdr:rowOff>
    </xdr:from>
    <xdr:to>
      <xdr:col>72</xdr:col>
      <xdr:colOff>38100</xdr:colOff>
      <xdr:row>75</xdr:row>
      <xdr:rowOff>87676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84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78803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9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21509</xdr:rowOff>
    </xdr:from>
    <xdr:to>
      <xdr:col>67</xdr:col>
      <xdr:colOff>101600</xdr:colOff>
      <xdr:row>74</xdr:row>
      <xdr:rowOff>123109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70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139636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48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11303</xdr:rowOff>
    </xdr:from>
    <xdr:to>
      <xdr:col>85</xdr:col>
      <xdr:colOff>127000</xdr:colOff>
      <xdr:row>95</xdr:row>
      <xdr:rowOff>36221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5956153"/>
          <a:ext cx="838200" cy="3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25683</xdr:rowOff>
    </xdr:from>
    <xdr:ext cx="469744"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56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36221</xdr:rowOff>
    </xdr:from>
    <xdr:to>
      <xdr:col>81</xdr:col>
      <xdr:colOff>50800</xdr:colOff>
      <xdr:row>95</xdr:row>
      <xdr:rowOff>146101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323971"/>
          <a:ext cx="889000" cy="10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26636</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46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146101</xdr:rowOff>
    </xdr:from>
    <xdr:to>
      <xdr:col>76</xdr:col>
      <xdr:colOff>114300</xdr:colOff>
      <xdr:row>96</xdr:row>
      <xdr:rowOff>156426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433851"/>
          <a:ext cx="889000" cy="18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50800</xdr:rowOff>
    </xdr:from>
    <xdr:to>
      <xdr:col>76</xdr:col>
      <xdr:colOff>165100</xdr:colOff>
      <xdr:row>97</xdr:row>
      <xdr:rowOff>152400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143527</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57428" y="1677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156426</xdr:rowOff>
    </xdr:from>
    <xdr:to>
      <xdr:col>71</xdr:col>
      <xdr:colOff>177800</xdr:colOff>
      <xdr:row>97</xdr:row>
      <xdr:rowOff>76264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615626"/>
          <a:ext cx="889000" cy="9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138545</xdr:rowOff>
    </xdr:from>
    <xdr:to>
      <xdr:col>72</xdr:col>
      <xdr:colOff>38100</xdr:colOff>
      <xdr:row>98</xdr:row>
      <xdr:rowOff>68695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59822</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86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119532</xdr:rowOff>
    </xdr:from>
    <xdr:to>
      <xdr:col>67</xdr:col>
      <xdr:colOff>101600</xdr:colOff>
      <xdr:row>98</xdr:row>
      <xdr:rowOff>49682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40809</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84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131953</xdr:rowOff>
    </xdr:from>
    <xdr:to>
      <xdr:col>85</xdr:col>
      <xdr:colOff>177800</xdr:colOff>
      <xdr:row>93</xdr:row>
      <xdr:rowOff>62103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590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154830</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575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156871</xdr:rowOff>
    </xdr:from>
    <xdr:to>
      <xdr:col>81</xdr:col>
      <xdr:colOff>101600</xdr:colOff>
      <xdr:row>95</xdr:row>
      <xdr:rowOff>87021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27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103548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95301</xdr:rowOff>
    </xdr:from>
    <xdr:to>
      <xdr:col>76</xdr:col>
      <xdr:colOff>165100</xdr:colOff>
      <xdr:row>96</xdr:row>
      <xdr:rowOff>25451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38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41978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15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105626</xdr:rowOff>
    </xdr:from>
    <xdr:to>
      <xdr:col>72</xdr:col>
      <xdr:colOff>38100</xdr:colOff>
      <xdr:row>97</xdr:row>
      <xdr:rowOff>35776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56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52303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3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25464</xdr:rowOff>
    </xdr:from>
    <xdr:to>
      <xdr:col>67</xdr:col>
      <xdr:colOff>101600</xdr:colOff>
      <xdr:row>97</xdr:row>
      <xdr:rowOff>127064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143591</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643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14296</xdr:rowOff>
    </xdr:from>
    <xdr:to>
      <xdr:col>116</xdr:col>
      <xdr:colOff>63500</xdr:colOff>
      <xdr:row>37</xdr:row>
      <xdr:rowOff>26706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357946"/>
          <a:ext cx="8382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56060</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99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14296</xdr:rowOff>
    </xdr:from>
    <xdr:to>
      <xdr:col>111</xdr:col>
      <xdr:colOff>177800</xdr:colOff>
      <xdr:row>37</xdr:row>
      <xdr:rowOff>63609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357946"/>
          <a:ext cx="8890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148807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51362</xdr:rowOff>
    </xdr:from>
    <xdr:to>
      <xdr:col>107</xdr:col>
      <xdr:colOff>50800</xdr:colOff>
      <xdr:row>37</xdr:row>
      <xdr:rowOff>63609</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395012"/>
          <a:ext cx="88900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38771</xdr:rowOff>
    </xdr:from>
    <xdr:to>
      <xdr:col>107</xdr:col>
      <xdr:colOff>101600</xdr:colOff>
      <xdr:row>38</xdr:row>
      <xdr:rowOff>140371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131498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4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51362</xdr:rowOff>
    </xdr:from>
    <xdr:to>
      <xdr:col>102</xdr:col>
      <xdr:colOff>114300</xdr:colOff>
      <xdr:row>37</xdr:row>
      <xdr:rowOff>72590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395012"/>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28321</xdr:rowOff>
    </xdr:from>
    <xdr:to>
      <xdr:col>102</xdr:col>
      <xdr:colOff>165100</xdr:colOff>
      <xdr:row>38</xdr:row>
      <xdr:rowOff>129921</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121048</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3665</xdr:rowOff>
    </xdr:from>
    <xdr:to>
      <xdr:col>98</xdr:col>
      <xdr:colOff>38100</xdr:colOff>
      <xdr:row>38</xdr:row>
      <xdr:rowOff>105265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96392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6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147356</xdr:rowOff>
    </xdr:from>
    <xdr:to>
      <xdr:col>116</xdr:col>
      <xdr:colOff>114300</xdr:colOff>
      <xdr:row>37</xdr:row>
      <xdr:rowOff>77506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31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170233</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17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134946</xdr:rowOff>
    </xdr:from>
    <xdr:to>
      <xdr:col>112</xdr:col>
      <xdr:colOff>38100</xdr:colOff>
      <xdr:row>37</xdr:row>
      <xdr:rowOff>65096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30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81623</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08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12809</xdr:rowOff>
    </xdr:from>
    <xdr:to>
      <xdr:col>107</xdr:col>
      <xdr:colOff>101600</xdr:colOff>
      <xdr:row>37</xdr:row>
      <xdr:rowOff>114409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35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130936</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13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562</xdr:rowOff>
    </xdr:from>
    <xdr:to>
      <xdr:col>102</xdr:col>
      <xdr:colOff>165100</xdr:colOff>
      <xdr:row>37</xdr:row>
      <xdr:rowOff>102162</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3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118689</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11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21790</xdr:rowOff>
    </xdr:from>
    <xdr:to>
      <xdr:col>98</xdr:col>
      <xdr:colOff>38100</xdr:colOff>
      <xdr:row>37</xdr:row>
      <xdr:rowOff>123390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3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139917</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14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96184</xdr:rowOff>
    </xdr:from>
    <xdr:to>
      <xdr:col>116</xdr:col>
      <xdr:colOff>63500</xdr:colOff>
      <xdr:row>59</xdr:row>
      <xdr:rowOff>96413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211734"/>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96184</xdr:rowOff>
    </xdr:from>
    <xdr:to>
      <xdr:col>111</xdr:col>
      <xdr:colOff>177800</xdr:colOff>
      <xdr:row>59</xdr:row>
      <xdr:rowOff>98437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211734"/>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98437</xdr:rowOff>
    </xdr:from>
    <xdr:to>
      <xdr:col>107</xdr:col>
      <xdr:colOff>50800</xdr:colOff>
      <xdr:row>59</xdr:row>
      <xdr:rowOff>98454</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213987"/>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128023</xdr:rowOff>
    </xdr:from>
    <xdr:to>
      <xdr:col>107</xdr:col>
      <xdr:colOff>101600</xdr:colOff>
      <xdr:row>59</xdr:row>
      <xdr:rowOff>58173</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74700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4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98421</xdr:rowOff>
    </xdr:from>
    <xdr:to>
      <xdr:col>102</xdr:col>
      <xdr:colOff>114300</xdr:colOff>
      <xdr:row>59</xdr:row>
      <xdr:rowOff>98454</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213971"/>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113491</xdr:rowOff>
    </xdr:from>
    <xdr:to>
      <xdr:col>102</xdr:col>
      <xdr:colOff>165100</xdr:colOff>
      <xdr:row>59</xdr:row>
      <xdr:rowOff>43641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5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60168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3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102420</xdr:rowOff>
    </xdr:from>
    <xdr:to>
      <xdr:col>98</xdr:col>
      <xdr:colOff>38100</xdr:colOff>
      <xdr:row>59</xdr:row>
      <xdr:rowOff>32570</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49097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2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45613</xdr:rowOff>
    </xdr:from>
    <xdr:to>
      <xdr:col>116</xdr:col>
      <xdr:colOff>114300</xdr:colOff>
      <xdr:row>59</xdr:row>
      <xdr:rowOff>147213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6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131990</xdr:rowOff>
    </xdr:from>
    <xdr:ext cx="378565"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76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45384</xdr:rowOff>
    </xdr:from>
    <xdr:to>
      <xdr:col>112</xdr:col>
      <xdr:colOff>38100</xdr:colOff>
      <xdr:row>59</xdr:row>
      <xdr:rowOff>146984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138111</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4017" y="10253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47637</xdr:rowOff>
    </xdr:from>
    <xdr:to>
      <xdr:col>107</xdr:col>
      <xdr:colOff>101600</xdr:colOff>
      <xdr:row>59</xdr:row>
      <xdr:rowOff>149237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6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140364</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77333" y="102559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47654</xdr:rowOff>
    </xdr:from>
    <xdr:to>
      <xdr:col>102</xdr:col>
      <xdr:colOff>165100</xdr:colOff>
      <xdr:row>59</xdr:row>
      <xdr:rowOff>149254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140381</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88333" y="10255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47621</xdr:rowOff>
    </xdr:from>
    <xdr:to>
      <xdr:col>98</xdr:col>
      <xdr:colOff>38100</xdr:colOff>
      <xdr:row>59</xdr:row>
      <xdr:rowOff>149221</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140348</xdr:rowOff>
    </xdr:from>
    <xdr:ext cx="313932"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99333" y="10255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6236</xdr:rowOff>
    </xdr:from>
    <xdr:to>
      <xdr:col>116</xdr:col>
      <xdr:colOff>63500</xdr:colOff>
      <xdr:row>75</xdr:row>
      <xdr:rowOff>48260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864986"/>
          <a:ext cx="838200" cy="4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42257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01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48260</xdr:rowOff>
    </xdr:from>
    <xdr:to>
      <xdr:col>111</xdr:col>
      <xdr:colOff>177800</xdr:colOff>
      <xdr:row>75</xdr:row>
      <xdr:rowOff>130861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907010"/>
          <a:ext cx="889000" cy="8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161777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9893</xdr:rowOff>
    </xdr:from>
    <xdr:to>
      <xdr:col>107</xdr:col>
      <xdr:colOff>50800</xdr:colOff>
      <xdr:row>75</xdr:row>
      <xdr:rowOff>130861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868643"/>
          <a:ext cx="889000" cy="12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46495</xdr:rowOff>
    </xdr:from>
    <xdr:to>
      <xdr:col>107</xdr:col>
      <xdr:colOff>101600</xdr:colOff>
      <xdr:row>76</xdr:row>
      <xdr:rowOff>148095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139222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1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9893</xdr:rowOff>
    </xdr:from>
    <xdr:to>
      <xdr:col>102</xdr:col>
      <xdr:colOff>114300</xdr:colOff>
      <xdr:row>75</xdr:row>
      <xdr:rowOff>146786</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868643"/>
          <a:ext cx="889000" cy="13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27330</xdr:rowOff>
    </xdr:from>
    <xdr:to>
      <xdr:col>102</xdr:col>
      <xdr:colOff>165100</xdr:colOff>
      <xdr:row>76</xdr:row>
      <xdr:rowOff>128930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120057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156414</xdr:rowOff>
    </xdr:from>
    <xdr:to>
      <xdr:col>98</xdr:col>
      <xdr:colOff>38100</xdr:colOff>
      <xdr:row>76</xdr:row>
      <xdr:rowOff>86564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77691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126886</xdr:rowOff>
    </xdr:from>
    <xdr:to>
      <xdr:col>116</xdr:col>
      <xdr:colOff>114300</xdr:colOff>
      <xdr:row>75</xdr:row>
      <xdr:rowOff>57036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8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149763</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66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168910</xdr:rowOff>
    </xdr:from>
    <xdr:to>
      <xdr:col>112</xdr:col>
      <xdr:colOff>38100</xdr:colOff>
      <xdr:row>75</xdr:row>
      <xdr:rowOff>99060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85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115587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6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80061</xdr:rowOff>
    </xdr:from>
    <xdr:to>
      <xdr:col>107</xdr:col>
      <xdr:colOff>101600</xdr:colOff>
      <xdr:row>76</xdr:row>
      <xdr:rowOff>10210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938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26738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7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130543</xdr:rowOff>
    </xdr:from>
    <xdr:to>
      <xdr:col>102</xdr:col>
      <xdr:colOff>165100</xdr:colOff>
      <xdr:row>75</xdr:row>
      <xdr:rowOff>60693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8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77220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5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95986</xdr:rowOff>
    </xdr:from>
    <xdr:to>
      <xdr:col>98</xdr:col>
      <xdr:colOff>38100</xdr:colOff>
      <xdr:row>76</xdr:row>
      <xdr:rowOff>26136</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9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42663</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72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扶助費は住民一人当たり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141,637</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円となっており、大阪府平均は下回っているものの、類似団体内平均値は上回っている。これは、近年の施設型給付費や障害福祉サービス費等の増加等によるものであり、令和元年度決算と比較すると</a:t>
          </a:r>
          <a:r>
            <a:rPr kumimoji="1" lang="en-US" altLang="ja-JP" sz="1300">
              <a:solidFill>
                <a:srgbClr val="000000"/>
              </a:solidFill>
              <a:latin typeface="ＭＳ Ｐゴシック" panose="020B0600070205080204" pitchFamily="50" charset="-128"/>
              <a:ea typeface="ＭＳ Ｐゴシック" panose="020B0600070205080204" pitchFamily="50" charset="-128"/>
            </a:rPr>
            <a:t>1.3</a:t>
          </a:r>
          <a:r>
            <a:rPr kumimoji="1" lang="ja-JP" altLang="en-US" sz="1300">
              <a:solidFill>
                <a:srgbClr val="000000"/>
              </a:solidFill>
              <a:latin typeface="ＭＳ Ｐゴシック" panose="020B0600070205080204" pitchFamily="50" charset="-128"/>
              <a:ea typeface="ＭＳ Ｐゴシック" panose="020B0600070205080204" pitchFamily="50" charset="-128"/>
            </a:rPr>
            <a:t>％増となっている。このため、生活保護受給者自立支援事業の推進等により、抑制に努める。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42,052</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円となっており、大阪府平均及び類似団体内平均値を下回っている。令和元年度決算と比較すると</a:t>
          </a:r>
          <a:r>
            <a:rPr kumimoji="1" lang="en-US" altLang="ja-JP" sz="1300">
              <a:solidFill>
                <a:srgbClr val="000000"/>
              </a:solidFill>
              <a:latin typeface="ＭＳ Ｐゴシック" panose="020B0600070205080204" pitchFamily="50" charset="-128"/>
              <a:ea typeface="ＭＳ Ｐゴシック" panose="020B0600070205080204" pitchFamily="50" charset="-128"/>
            </a:rPr>
            <a:t>12.1</a:t>
          </a:r>
          <a:r>
            <a:rPr kumimoji="1" lang="ja-JP" altLang="en-US" sz="1300">
              <a:solidFill>
                <a:srgbClr val="000000"/>
              </a:solidFill>
              <a:latin typeface="ＭＳ Ｐゴシック" panose="020B0600070205080204" pitchFamily="50" charset="-128"/>
              <a:ea typeface="ＭＳ Ｐゴシック" panose="020B0600070205080204" pitchFamily="50" charset="-128"/>
            </a:rPr>
            <a:t>％増となっており、これは、京阪本線連続立体交差事業、新中央図書館機能整備事業及び小中一貫校施設整備事業などの事業費が増加したためである。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230,463
227,305
24.70
118,910,195
117,115,340
1,712,887
48,152,905
62,031,415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2,834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59690</xdr:rowOff>
    </xdr:from>
    <xdr:to>
      <xdr:col>24</xdr:col>
      <xdr:colOff>63500</xdr:colOff>
      <xdr:row>35</xdr:row>
      <xdr:rowOff>117602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6044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81297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10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92456</xdr:rowOff>
    </xdr:from>
    <xdr:to>
      <xdr:col>19</xdr:col>
      <xdr:colOff>177800</xdr:colOff>
      <xdr:row>35</xdr:row>
      <xdr:rowOff>59690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21756"/>
          <a:ext cx="8890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113809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92456</xdr:rowOff>
    </xdr:from>
    <xdr:to>
      <xdr:col>15</xdr:col>
      <xdr:colOff>50800</xdr:colOff>
      <xdr:row>34</xdr:row>
      <xdr:rowOff>102362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2175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40657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92456</xdr:rowOff>
    </xdr:from>
    <xdr:to>
      <xdr:col>10</xdr:col>
      <xdr:colOff>114300</xdr:colOff>
      <xdr:row>34</xdr:row>
      <xdr:rowOff>102362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2175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118618</xdr:rowOff>
    </xdr:from>
    <xdr:to>
      <xdr:col>10</xdr:col>
      <xdr:colOff>165100</xdr:colOff>
      <xdr:row>35</xdr:row>
      <xdr:rowOff>48768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39895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111760</xdr:rowOff>
    </xdr:from>
    <xdr:to>
      <xdr:col>6</xdr:col>
      <xdr:colOff>38100</xdr:colOff>
      <xdr:row>35</xdr:row>
      <xdr:rowOff>41910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33037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66802</xdr:rowOff>
    </xdr:from>
    <xdr:to>
      <xdr:col>24</xdr:col>
      <xdr:colOff>114300</xdr:colOff>
      <xdr:row>35</xdr:row>
      <xdr:rowOff>168402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45229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4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8890</xdr:rowOff>
    </xdr:from>
    <xdr:to>
      <xdr:col>20</xdr:col>
      <xdr:colOff>38100</xdr:colOff>
      <xdr:row>35</xdr:row>
      <xdr:rowOff>110490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127017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8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41656</xdr:rowOff>
    </xdr:from>
    <xdr:to>
      <xdr:col>15</xdr:col>
      <xdr:colOff>101600</xdr:colOff>
      <xdr:row>34</xdr:row>
      <xdr:rowOff>143256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159783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4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51562</xdr:rowOff>
    </xdr:from>
    <xdr:to>
      <xdr:col>10</xdr:col>
      <xdr:colOff>165100</xdr:colOff>
      <xdr:row>34</xdr:row>
      <xdr:rowOff>153162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8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169689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5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41656</xdr:rowOff>
    </xdr:from>
    <xdr:to>
      <xdr:col>6</xdr:col>
      <xdr:colOff>38100</xdr:colOff>
      <xdr:row>34</xdr:row>
      <xdr:rowOff>143256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159783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4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169,317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153612</xdr:rowOff>
    </xdr:from>
    <xdr:to>
      <xdr:col>24</xdr:col>
      <xdr:colOff>63500</xdr:colOff>
      <xdr:row>58</xdr:row>
      <xdr:rowOff>162495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897562"/>
          <a:ext cx="838200" cy="120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16218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93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162495</xdr:rowOff>
    </xdr:from>
    <xdr:to>
      <xdr:col>19</xdr:col>
      <xdr:colOff>177800</xdr:colOff>
      <xdr:row>59</xdr:row>
      <xdr:rowOff>24496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106595"/>
          <a:ext cx="889000" cy="3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53077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101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24496</xdr:rowOff>
    </xdr:from>
    <xdr:to>
      <xdr:col>15</xdr:col>
      <xdr:colOff>50800</xdr:colOff>
      <xdr:row>59</xdr:row>
      <xdr:rowOff>88548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140046"/>
          <a:ext cx="889000" cy="6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126314</xdr:rowOff>
    </xdr:from>
    <xdr:to>
      <xdr:col>15</xdr:col>
      <xdr:colOff>101600</xdr:colOff>
      <xdr:row>59</xdr:row>
      <xdr:rowOff>56464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72991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88548</xdr:rowOff>
    </xdr:from>
    <xdr:to>
      <xdr:col>10</xdr:col>
      <xdr:colOff>114300</xdr:colOff>
      <xdr:row>59</xdr:row>
      <xdr:rowOff>108121</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204098"/>
          <a:ext cx="889000" cy="1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151482</xdr:rowOff>
    </xdr:from>
    <xdr:to>
      <xdr:col>10</xdr:col>
      <xdr:colOff>165100</xdr:colOff>
      <xdr:row>59</xdr:row>
      <xdr:rowOff>81632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9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98159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7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152908</xdr:rowOff>
    </xdr:from>
    <xdr:to>
      <xdr:col>6</xdr:col>
      <xdr:colOff>38100</xdr:colOff>
      <xdr:row>59</xdr:row>
      <xdr:rowOff>83058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99585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7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102812</xdr:rowOff>
    </xdr:from>
    <xdr:to>
      <xdr:col>24</xdr:col>
      <xdr:colOff>114300</xdr:colOff>
      <xdr:row>52</xdr:row>
      <xdr:rowOff>32962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84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125689</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69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111695</xdr:rowOff>
    </xdr:from>
    <xdr:to>
      <xdr:col>20</xdr:col>
      <xdr:colOff>38100</xdr:colOff>
      <xdr:row>59</xdr:row>
      <xdr:rowOff>41845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5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58372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83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145146</xdr:rowOff>
    </xdr:from>
    <xdr:to>
      <xdr:col>15</xdr:col>
      <xdr:colOff>101600</xdr:colOff>
      <xdr:row>59</xdr:row>
      <xdr:rowOff>75296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8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66423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8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37748</xdr:rowOff>
    </xdr:from>
    <xdr:to>
      <xdr:col>10</xdr:col>
      <xdr:colOff>165100</xdr:colOff>
      <xdr:row>59</xdr:row>
      <xdr:rowOff>139348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5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130475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4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57321</xdr:rowOff>
    </xdr:from>
    <xdr:to>
      <xdr:col>6</xdr:col>
      <xdr:colOff>38100</xdr:colOff>
      <xdr:row>59</xdr:row>
      <xdr:rowOff>158921</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7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150048</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6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254,510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99020</xdr:rowOff>
    </xdr:from>
    <xdr:to>
      <xdr:col>24</xdr:col>
      <xdr:colOff>63500</xdr:colOff>
      <xdr:row>74</xdr:row>
      <xdr:rowOff>125712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786320"/>
          <a:ext cx="838200" cy="2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115290</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974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125712</xdr:rowOff>
    </xdr:from>
    <xdr:to>
      <xdr:col>19</xdr:col>
      <xdr:colOff>177800</xdr:colOff>
      <xdr:row>75</xdr:row>
      <xdr:rowOff>15146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2813012"/>
          <a:ext cx="889000" cy="6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125990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15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157759</xdr:rowOff>
    </xdr:from>
    <xdr:to>
      <xdr:col>15</xdr:col>
      <xdr:colOff>50800</xdr:colOff>
      <xdr:row>75</xdr:row>
      <xdr:rowOff>15146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2845059"/>
          <a:ext cx="889000" cy="2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151493</xdr:rowOff>
    </xdr:from>
    <xdr:to>
      <xdr:col>15</xdr:col>
      <xdr:colOff>101600</xdr:colOff>
      <xdr:row>78</xdr:row>
      <xdr:rowOff>81643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35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72770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44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157759</xdr:rowOff>
    </xdr:from>
    <xdr:to>
      <xdr:col>10</xdr:col>
      <xdr:colOff>114300</xdr:colOff>
      <xdr:row>75</xdr:row>
      <xdr:rowOff>59701</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2845059"/>
          <a:ext cx="889000" cy="7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103803</xdr:rowOff>
    </xdr:from>
    <xdr:to>
      <xdr:col>10</xdr:col>
      <xdr:colOff>165100</xdr:colOff>
      <xdr:row>78</xdr:row>
      <xdr:rowOff>33953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3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25080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39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138888</xdr:rowOff>
    </xdr:from>
    <xdr:to>
      <xdr:col>6</xdr:col>
      <xdr:colOff>38100</xdr:colOff>
      <xdr:row>78</xdr:row>
      <xdr:rowOff>69038</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3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60165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43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48220</xdr:rowOff>
    </xdr:from>
    <xdr:to>
      <xdr:col>24</xdr:col>
      <xdr:colOff>114300</xdr:colOff>
      <xdr:row>74</xdr:row>
      <xdr:rowOff>149820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73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71097</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58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198,737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74912</xdr:rowOff>
    </xdr:from>
    <xdr:to>
      <xdr:col>20</xdr:col>
      <xdr:colOff>38100</xdr:colOff>
      <xdr:row>75</xdr:row>
      <xdr:rowOff>5062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76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21589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53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135796</xdr:rowOff>
    </xdr:from>
    <xdr:to>
      <xdr:col>15</xdr:col>
      <xdr:colOff>101600</xdr:colOff>
      <xdr:row>75</xdr:row>
      <xdr:rowOff>65946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82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82473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59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106959</xdr:rowOff>
    </xdr:from>
    <xdr:to>
      <xdr:col>10</xdr:col>
      <xdr:colOff>165100</xdr:colOff>
      <xdr:row>75</xdr:row>
      <xdr:rowOff>37109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279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53636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56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193,341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8901</xdr:rowOff>
    </xdr:from>
    <xdr:to>
      <xdr:col>6</xdr:col>
      <xdr:colOff>38100</xdr:colOff>
      <xdr:row>75</xdr:row>
      <xdr:rowOff>110501</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286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127028</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64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7821</xdr:rowOff>
    </xdr:from>
    <xdr:to>
      <xdr:col>24</xdr:col>
      <xdr:colOff>62865</xdr:colOff>
      <xdr:row>98</xdr:row>
      <xdr:rowOff>62959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781221"/>
          <a:ext cx="1270" cy="1083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66786</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6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62959</xdr:rowOff>
    </xdr:from>
    <xdr:to>
      <xdr:col>24</xdr:col>
      <xdr:colOff>152400</xdr:colOff>
      <xdr:row>98</xdr:row>
      <xdr:rowOff>62959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6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125948</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55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70,769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92</xdr:row>
      <xdr:rowOff>7821</xdr:rowOff>
    </xdr:from>
    <xdr:to>
      <xdr:col>24</xdr:col>
      <xdr:colOff>152400</xdr:colOff>
      <xdr:row>92</xdr:row>
      <xdr:rowOff>7821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78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155587</xdr:rowOff>
    </xdr:from>
    <xdr:to>
      <xdr:col>24</xdr:col>
      <xdr:colOff>63500</xdr:colOff>
      <xdr:row>98</xdr:row>
      <xdr:rowOff>165258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786237"/>
          <a:ext cx="838200" cy="18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96872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84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73995</xdr:rowOff>
    </xdr:from>
    <xdr:to>
      <xdr:col>24</xdr:col>
      <xdr:colOff>114300</xdr:colOff>
      <xdr:row>97</xdr:row>
      <xdr:rowOff>4145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165258</xdr:rowOff>
    </xdr:from>
    <xdr:to>
      <xdr:col>19</xdr:col>
      <xdr:colOff>177800</xdr:colOff>
      <xdr:row>99</xdr:row>
      <xdr:rowOff>26794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967358"/>
          <a:ext cx="889000" cy="3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89929</xdr:rowOff>
    </xdr:from>
    <xdr:to>
      <xdr:col>20</xdr:col>
      <xdr:colOff>38100</xdr:colOff>
      <xdr:row>97</xdr:row>
      <xdr:rowOff>20079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36606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122304</xdr:rowOff>
    </xdr:from>
    <xdr:to>
      <xdr:col>15</xdr:col>
      <xdr:colOff>50800</xdr:colOff>
      <xdr:row>99</xdr:row>
      <xdr:rowOff>26794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410054"/>
          <a:ext cx="889000" cy="59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149433</xdr:rowOff>
    </xdr:from>
    <xdr:to>
      <xdr:col>15</xdr:col>
      <xdr:colOff>101600</xdr:colOff>
      <xdr:row>97</xdr:row>
      <xdr:rowOff>79583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96110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122304</xdr:rowOff>
    </xdr:from>
    <xdr:to>
      <xdr:col>10</xdr:col>
      <xdr:colOff>114300</xdr:colOff>
      <xdr:row>96</xdr:row>
      <xdr:rowOff>43528</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410054"/>
          <a:ext cx="889000" cy="9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165756</xdr:rowOff>
    </xdr:from>
    <xdr:to>
      <xdr:col>10</xdr:col>
      <xdr:colOff>165100</xdr:colOff>
      <xdr:row>97</xdr:row>
      <xdr:rowOff>95906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87033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7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152085</xdr:rowOff>
    </xdr:from>
    <xdr:to>
      <xdr:col>6</xdr:col>
      <xdr:colOff>38100</xdr:colOff>
      <xdr:row>97</xdr:row>
      <xdr:rowOff>82235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73362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70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104787</xdr:rowOff>
    </xdr:from>
    <xdr:to>
      <xdr:col>24</xdr:col>
      <xdr:colOff>114300</xdr:colOff>
      <xdr:row>98</xdr:row>
      <xdr:rowOff>34937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3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19714</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5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114458</xdr:rowOff>
    </xdr:from>
    <xdr:to>
      <xdr:col>20</xdr:col>
      <xdr:colOff>38100</xdr:colOff>
      <xdr:row>99</xdr:row>
      <xdr:rowOff>44608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91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35735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700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147444</xdr:rowOff>
    </xdr:from>
    <xdr:to>
      <xdr:col>15</xdr:col>
      <xdr:colOff>101600</xdr:colOff>
      <xdr:row>99</xdr:row>
      <xdr:rowOff>77594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94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68721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704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71504</xdr:rowOff>
    </xdr:from>
    <xdr:to>
      <xdr:col>10</xdr:col>
      <xdr:colOff>165100</xdr:colOff>
      <xdr:row>96</xdr:row>
      <xdr:rowOff>1654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35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18181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13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164178</xdr:rowOff>
    </xdr:from>
    <xdr:to>
      <xdr:col>6</xdr:col>
      <xdr:colOff>38100</xdr:colOff>
      <xdr:row>96</xdr:row>
      <xdr:rowOff>94328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4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110855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22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2,758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96724</xdr:rowOff>
    </xdr:from>
    <xdr:to>
      <xdr:col>55</xdr:col>
      <xdr:colOff>0</xdr:colOff>
      <xdr:row>38</xdr:row>
      <xdr:rowOff>97637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11824"/>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96724</xdr:rowOff>
    </xdr:from>
    <xdr:to>
      <xdr:col>50</xdr:col>
      <xdr:colOff>114300</xdr:colOff>
      <xdr:row>38</xdr:row>
      <xdr:rowOff>97637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11824"/>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94894</xdr:rowOff>
    </xdr:from>
    <xdr:to>
      <xdr:col>45</xdr:col>
      <xdr:colOff>177800</xdr:colOff>
      <xdr:row>38</xdr:row>
      <xdr:rowOff>96724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09994"/>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17577</xdr:rowOff>
    </xdr:from>
    <xdr:to>
      <xdr:col>46</xdr:col>
      <xdr:colOff>38100</xdr:colOff>
      <xdr:row>36</xdr:row>
      <xdr:rowOff>119177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18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135704</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596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94894</xdr:rowOff>
    </xdr:from>
    <xdr:to>
      <xdr:col>41</xdr:col>
      <xdr:colOff>50800</xdr:colOff>
      <xdr:row>38</xdr:row>
      <xdr:rowOff>104039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09994"/>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157480</xdr:rowOff>
    </xdr:from>
    <xdr:to>
      <xdr:col>41</xdr:col>
      <xdr:colOff>101600</xdr:colOff>
      <xdr:row>36</xdr:row>
      <xdr:rowOff>87630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104157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102616</xdr:rowOff>
    </xdr:from>
    <xdr:to>
      <xdr:col>36</xdr:col>
      <xdr:colOff>165100</xdr:colOff>
      <xdr:row>36</xdr:row>
      <xdr:rowOff>32766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10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49293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87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45924</xdr:rowOff>
    </xdr:from>
    <xdr:to>
      <xdr:col>55</xdr:col>
      <xdr:colOff>50800</xdr:colOff>
      <xdr:row>38</xdr:row>
      <xdr:rowOff>147524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132301</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759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46837</xdr:rowOff>
    </xdr:from>
    <xdr:to>
      <xdr:col>50</xdr:col>
      <xdr:colOff>165100</xdr:colOff>
      <xdr:row>38</xdr:row>
      <xdr:rowOff>148437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139564</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6546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45924</xdr:rowOff>
    </xdr:from>
    <xdr:to>
      <xdr:col>46</xdr:col>
      <xdr:colOff>38100</xdr:colOff>
      <xdr:row>38</xdr:row>
      <xdr:rowOff>147524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138651</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6537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44094</xdr:rowOff>
    </xdr:from>
    <xdr:to>
      <xdr:col>41</xdr:col>
      <xdr:colOff>101600</xdr:colOff>
      <xdr:row>38</xdr:row>
      <xdr:rowOff>145694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136821</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651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53239</xdr:rowOff>
    </xdr:from>
    <xdr:to>
      <xdr:col>36</xdr:col>
      <xdr:colOff>165100</xdr:colOff>
      <xdr:row>38</xdr:row>
      <xdr:rowOff>154839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145966</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661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20,425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135928</xdr:rowOff>
    </xdr:from>
    <xdr:to>
      <xdr:col>55</xdr:col>
      <xdr:colOff>0</xdr:colOff>
      <xdr:row>57</xdr:row>
      <xdr:rowOff>141472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08578"/>
          <a:ext cx="8382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141015</xdr:rowOff>
    </xdr:from>
    <xdr:to>
      <xdr:col>50</xdr:col>
      <xdr:colOff>114300</xdr:colOff>
      <xdr:row>57</xdr:row>
      <xdr:rowOff>141472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91366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129246</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141015</xdr:rowOff>
    </xdr:from>
    <xdr:to>
      <xdr:col>45</xdr:col>
      <xdr:colOff>177800</xdr:colOff>
      <xdr:row>57</xdr:row>
      <xdr:rowOff>149016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1366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21406</xdr:rowOff>
    </xdr:from>
    <xdr:to>
      <xdr:col>46</xdr:col>
      <xdr:colOff>38100</xdr:colOff>
      <xdr:row>56</xdr:row>
      <xdr:rowOff>123006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139533</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39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148787</xdr:rowOff>
    </xdr:from>
    <xdr:to>
      <xdr:col>41</xdr:col>
      <xdr:colOff>50800</xdr:colOff>
      <xdr:row>57</xdr:row>
      <xdr:rowOff>149016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92143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30607</xdr:rowOff>
    </xdr:from>
    <xdr:to>
      <xdr:col>41</xdr:col>
      <xdr:colOff>101600</xdr:colOff>
      <xdr:row>56</xdr:row>
      <xdr:rowOff>132207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148734</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40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15748</xdr:rowOff>
    </xdr:from>
    <xdr:to>
      <xdr:col>36</xdr:col>
      <xdr:colOff>165100</xdr:colOff>
      <xdr:row>56</xdr:row>
      <xdr:rowOff>117348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1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133875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39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85128</xdr:rowOff>
    </xdr:from>
    <xdr:to>
      <xdr:col>55</xdr:col>
      <xdr:colOff>50800</xdr:colOff>
      <xdr:row>58</xdr:row>
      <xdr:rowOff>15278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5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55</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7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90672</xdr:rowOff>
    </xdr:from>
    <xdr:to>
      <xdr:col>50</xdr:col>
      <xdr:colOff>165100</xdr:colOff>
      <xdr:row>58</xdr:row>
      <xdr:rowOff>20822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11949</xdr:rowOff>
    </xdr:from>
    <xdr:ext cx="378565"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50017" y="995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90215</xdr:rowOff>
    </xdr:from>
    <xdr:to>
      <xdr:col>46</xdr:col>
      <xdr:colOff>38100</xdr:colOff>
      <xdr:row>58</xdr:row>
      <xdr:rowOff>20365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11492</xdr:rowOff>
    </xdr:from>
    <xdr:ext cx="378565"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61017" y="995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98216</xdr:rowOff>
    </xdr:from>
    <xdr:to>
      <xdr:col>41</xdr:col>
      <xdr:colOff>101600</xdr:colOff>
      <xdr:row>58</xdr:row>
      <xdr:rowOff>28366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19493</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2017" y="9963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97987</xdr:rowOff>
    </xdr:from>
    <xdr:to>
      <xdr:col>36</xdr:col>
      <xdr:colOff>165100</xdr:colOff>
      <xdr:row>58</xdr:row>
      <xdr:rowOff>28137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7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19264</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3017" y="996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108,536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10122</xdr:rowOff>
    </xdr:from>
    <xdr:to>
      <xdr:col>55</xdr:col>
      <xdr:colOff>0</xdr:colOff>
      <xdr:row>79</xdr:row>
      <xdr:rowOff>19214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554672"/>
          <a:ext cx="838200" cy="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19214</xdr:rowOff>
    </xdr:from>
    <xdr:to>
      <xdr:col>50</xdr:col>
      <xdr:colOff>114300</xdr:colOff>
      <xdr:row>79</xdr:row>
      <xdr:rowOff>34492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563764"/>
          <a:ext cx="8890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34492</xdr:rowOff>
    </xdr:from>
    <xdr:to>
      <xdr:col>45</xdr:col>
      <xdr:colOff>177800</xdr:colOff>
      <xdr:row>79</xdr:row>
      <xdr:rowOff>34658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79042"/>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68771</xdr:rowOff>
    </xdr:from>
    <xdr:to>
      <xdr:col>46</xdr:col>
      <xdr:colOff>38100</xdr:colOff>
      <xdr:row>78</xdr:row>
      <xdr:rowOff>170371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15448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321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33744</xdr:rowOff>
    </xdr:from>
    <xdr:to>
      <xdr:col>41</xdr:col>
      <xdr:colOff>50800</xdr:colOff>
      <xdr:row>79</xdr:row>
      <xdr:rowOff>34658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57829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59182</xdr:rowOff>
    </xdr:from>
    <xdr:to>
      <xdr:col>41</xdr:col>
      <xdr:colOff>101600</xdr:colOff>
      <xdr:row>78</xdr:row>
      <xdr:rowOff>160782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3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5859</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20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48921</xdr:rowOff>
    </xdr:from>
    <xdr:to>
      <xdr:col>36</xdr:col>
      <xdr:colOff>165100</xdr:colOff>
      <xdr:row>78</xdr:row>
      <xdr:rowOff>150521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2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167048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19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130772</xdr:rowOff>
    </xdr:from>
    <xdr:to>
      <xdr:col>55</xdr:col>
      <xdr:colOff>50800</xdr:colOff>
      <xdr:row>79</xdr:row>
      <xdr:rowOff>60922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5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45699</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1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139864</xdr:rowOff>
    </xdr:from>
    <xdr:to>
      <xdr:col>50</xdr:col>
      <xdr:colOff>165100</xdr:colOff>
      <xdr:row>79</xdr:row>
      <xdr:rowOff>70014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51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61141</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60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155142</xdr:rowOff>
    </xdr:from>
    <xdr:to>
      <xdr:col>46</xdr:col>
      <xdr:colOff>38100</xdr:colOff>
      <xdr:row>79</xdr:row>
      <xdr:rowOff>85292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52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76419</xdr:rowOff>
    </xdr:from>
    <xdr:ext cx="378565"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61017" y="13620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155308</xdr:rowOff>
    </xdr:from>
    <xdr:to>
      <xdr:col>41</xdr:col>
      <xdr:colOff>101600</xdr:colOff>
      <xdr:row>79</xdr:row>
      <xdr:rowOff>85458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76585</xdr:rowOff>
    </xdr:from>
    <xdr:ext cx="378565"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2017" y="13621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154394</xdr:rowOff>
    </xdr:from>
    <xdr:to>
      <xdr:col>36</xdr:col>
      <xdr:colOff>165100</xdr:colOff>
      <xdr:row>79</xdr:row>
      <xdr:rowOff>84544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2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75671</xdr:rowOff>
    </xdr:from>
    <xdr:ext cx="378565"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3017" y="13620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89,283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65691</xdr:rowOff>
    </xdr:from>
    <xdr:to>
      <xdr:col>55</xdr:col>
      <xdr:colOff>0</xdr:colOff>
      <xdr:row>96</xdr:row>
      <xdr:rowOff>92723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524891"/>
          <a:ext cx="838200" cy="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65691</xdr:rowOff>
    </xdr:from>
    <xdr:to>
      <xdr:col>50</xdr:col>
      <xdr:colOff>114300</xdr:colOff>
      <xdr:row>97</xdr:row>
      <xdr:rowOff>60128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524891"/>
          <a:ext cx="889000" cy="16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150537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60128</xdr:rowOff>
    </xdr:from>
    <xdr:to>
      <xdr:col>45</xdr:col>
      <xdr:colOff>177800</xdr:colOff>
      <xdr:row>97</xdr:row>
      <xdr:rowOff>85789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690778"/>
          <a:ext cx="889000" cy="2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88500</xdr:rowOff>
    </xdr:from>
    <xdr:to>
      <xdr:col>46</xdr:col>
      <xdr:colOff>38100</xdr:colOff>
      <xdr:row>97</xdr:row>
      <xdr:rowOff>18650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35177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85789</xdr:rowOff>
    </xdr:from>
    <xdr:to>
      <xdr:col>41</xdr:col>
      <xdr:colOff>50800</xdr:colOff>
      <xdr:row>97</xdr:row>
      <xdr:rowOff>86570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716439"/>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45845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62171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41923</xdr:rowOff>
    </xdr:from>
    <xdr:to>
      <xdr:col>55</xdr:col>
      <xdr:colOff>50800</xdr:colOff>
      <xdr:row>96</xdr:row>
      <xdr:rowOff>143523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5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20350</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47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14891</xdr:rowOff>
    </xdr:from>
    <xdr:to>
      <xdr:col>50</xdr:col>
      <xdr:colOff>165100</xdr:colOff>
      <xdr:row>96</xdr:row>
      <xdr:rowOff>116491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47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24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9328</xdr:rowOff>
    </xdr:from>
    <xdr:to>
      <xdr:col>46</xdr:col>
      <xdr:colOff>38100</xdr:colOff>
      <xdr:row>97</xdr:row>
      <xdr:rowOff>110928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63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102055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73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34989</xdr:rowOff>
    </xdr:from>
    <xdr:to>
      <xdr:col>41</xdr:col>
      <xdr:colOff>101600</xdr:colOff>
      <xdr:row>97</xdr:row>
      <xdr:rowOff>136589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66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127716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75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35770</xdr:rowOff>
    </xdr:from>
    <xdr:to>
      <xdr:col>36</xdr:col>
      <xdr:colOff>165100</xdr:colOff>
      <xdr:row>97</xdr:row>
      <xdr:rowOff>137370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6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128497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75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21,993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110308</xdr:rowOff>
    </xdr:from>
    <xdr:to>
      <xdr:col>85</xdr:col>
      <xdr:colOff>127000</xdr:colOff>
      <xdr:row>37</xdr:row>
      <xdr:rowOff>24202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282508"/>
          <a:ext cx="8382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166278</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110308</xdr:rowOff>
    </xdr:from>
    <xdr:to>
      <xdr:col>81</xdr:col>
      <xdr:colOff>50800</xdr:colOff>
      <xdr:row>36</xdr:row>
      <xdr:rowOff>145578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282508"/>
          <a:ext cx="8890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125457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4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82659</xdr:rowOff>
    </xdr:from>
    <xdr:to>
      <xdr:col>76</xdr:col>
      <xdr:colOff>114300</xdr:colOff>
      <xdr:row>36</xdr:row>
      <xdr:rowOff>145578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254859"/>
          <a:ext cx="889000" cy="6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149207</xdr:rowOff>
    </xdr:from>
    <xdr:to>
      <xdr:col>76</xdr:col>
      <xdr:colOff>165100</xdr:colOff>
      <xdr:row>37</xdr:row>
      <xdr:rowOff>79357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70484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1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82659</xdr:rowOff>
    </xdr:from>
    <xdr:to>
      <xdr:col>71</xdr:col>
      <xdr:colOff>177800</xdr:colOff>
      <xdr:row>37</xdr:row>
      <xdr:rowOff>86578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254859"/>
          <a:ext cx="889000" cy="17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50582</xdr:rowOff>
    </xdr:from>
    <xdr:to>
      <xdr:col>72</xdr:col>
      <xdr:colOff>38100</xdr:colOff>
      <xdr:row>37</xdr:row>
      <xdr:rowOff>152182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143309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48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42636</xdr:rowOff>
    </xdr:from>
    <xdr:to>
      <xdr:col>67</xdr:col>
      <xdr:colOff>101600</xdr:colOff>
      <xdr:row>37</xdr:row>
      <xdr:rowOff>144236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8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135362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47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144852</xdr:rowOff>
    </xdr:from>
    <xdr:to>
      <xdr:col>85</xdr:col>
      <xdr:colOff>177800</xdr:colOff>
      <xdr:row>37</xdr:row>
      <xdr:rowOff>75002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1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167729</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16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59508</xdr:rowOff>
    </xdr:from>
    <xdr:to>
      <xdr:col>81</xdr:col>
      <xdr:colOff>101600</xdr:colOff>
      <xdr:row>36</xdr:row>
      <xdr:rowOff>161108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23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6185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00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94778</xdr:rowOff>
    </xdr:from>
    <xdr:to>
      <xdr:col>76</xdr:col>
      <xdr:colOff>165100</xdr:colOff>
      <xdr:row>37</xdr:row>
      <xdr:rowOff>24928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26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41455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04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31859</xdr:rowOff>
    </xdr:from>
    <xdr:to>
      <xdr:col>72</xdr:col>
      <xdr:colOff>38100</xdr:colOff>
      <xdr:row>36</xdr:row>
      <xdr:rowOff>133459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2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149986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97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35778</xdr:rowOff>
    </xdr:from>
    <xdr:to>
      <xdr:col>67</xdr:col>
      <xdr:colOff>101600</xdr:colOff>
      <xdr:row>37</xdr:row>
      <xdr:rowOff>137378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153905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15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146493</xdr:rowOff>
    </xdr:from>
    <xdr:to>
      <xdr:col>85</xdr:col>
      <xdr:colOff>126364</xdr:colOff>
      <xdr:row>57</xdr:row>
      <xdr:rowOff>105541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547543"/>
          <a:ext cx="1269" cy="133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109368</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88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105541</xdr:rowOff>
    </xdr:from>
    <xdr:to>
      <xdr:col>86</xdr:col>
      <xdr:colOff>25400</xdr:colOff>
      <xdr:row>57</xdr:row>
      <xdr:rowOff>105541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87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93170</xdr:rowOff>
    </xdr:from>
    <xdr:ext cx="534377"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32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71,042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49</xdr:row>
      <xdr:rowOff>146493</xdr:rowOff>
    </xdr:from>
    <xdr:to>
      <xdr:col>86</xdr:col>
      <xdr:colOff>25400</xdr:colOff>
      <xdr:row>49</xdr:row>
      <xdr:rowOff>146493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54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166479</xdr:rowOff>
    </xdr:from>
    <xdr:to>
      <xdr:col>85</xdr:col>
      <xdr:colOff>127000</xdr:colOff>
      <xdr:row>57</xdr:row>
      <xdr:rowOff>71904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424779"/>
          <a:ext cx="838200" cy="41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906</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087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149479</xdr:rowOff>
    </xdr:from>
    <xdr:to>
      <xdr:col>85</xdr:col>
      <xdr:colOff>177800</xdr:colOff>
      <xdr:row>54</xdr:row>
      <xdr:rowOff>79629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23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71904</xdr:rowOff>
    </xdr:from>
    <xdr:to>
      <xdr:col>81</xdr:col>
      <xdr:colOff>50800</xdr:colOff>
      <xdr:row>57</xdr:row>
      <xdr:rowOff>160144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844554"/>
          <a:ext cx="889000" cy="8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101081</xdr:rowOff>
    </xdr:from>
    <xdr:to>
      <xdr:col>81</xdr:col>
      <xdr:colOff>101600</xdr:colOff>
      <xdr:row>55</xdr:row>
      <xdr:rowOff>31231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35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47758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13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160144</xdr:rowOff>
    </xdr:from>
    <xdr:to>
      <xdr:col>76</xdr:col>
      <xdr:colOff>114300</xdr:colOff>
      <xdr:row>58</xdr:row>
      <xdr:rowOff>60865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932794"/>
          <a:ext cx="889000" cy="7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68000</xdr:rowOff>
    </xdr:from>
    <xdr:to>
      <xdr:col>76</xdr:col>
      <xdr:colOff>165100</xdr:colOff>
      <xdr:row>55</xdr:row>
      <xdr:rowOff>169600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14677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27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60865</xdr:rowOff>
    </xdr:from>
    <xdr:to>
      <xdr:col>71</xdr:col>
      <xdr:colOff>177800</xdr:colOff>
      <xdr:row>58</xdr:row>
      <xdr:rowOff>101883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10004965"/>
          <a:ext cx="889000" cy="4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65224</xdr:rowOff>
    </xdr:from>
    <xdr:to>
      <xdr:col>72</xdr:col>
      <xdr:colOff>38100</xdr:colOff>
      <xdr:row>55</xdr:row>
      <xdr:rowOff>166824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11901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124889</xdr:rowOff>
    </xdr:from>
    <xdr:to>
      <xdr:col>67</xdr:col>
      <xdr:colOff>101600</xdr:colOff>
      <xdr:row>56</xdr:row>
      <xdr:rowOff>55039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71566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115679</xdr:rowOff>
    </xdr:from>
    <xdr:to>
      <xdr:col>85</xdr:col>
      <xdr:colOff>177800</xdr:colOff>
      <xdr:row>55</xdr:row>
      <xdr:rowOff>45829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37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94106</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35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21104</xdr:rowOff>
    </xdr:from>
    <xdr:to>
      <xdr:col>81</xdr:col>
      <xdr:colOff>101600</xdr:colOff>
      <xdr:row>57</xdr:row>
      <xdr:rowOff>122704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7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113831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8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109344</xdr:rowOff>
    </xdr:from>
    <xdr:to>
      <xdr:col>76</xdr:col>
      <xdr:colOff>165100</xdr:colOff>
      <xdr:row>58</xdr:row>
      <xdr:rowOff>39494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88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30621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97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10065</xdr:rowOff>
    </xdr:from>
    <xdr:to>
      <xdr:col>72</xdr:col>
      <xdr:colOff>38100</xdr:colOff>
      <xdr:row>58</xdr:row>
      <xdr:rowOff>111665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9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102792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1004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51083</xdr:rowOff>
    </xdr:from>
    <xdr:to>
      <xdr:col>67</xdr:col>
      <xdr:colOff>101600</xdr:colOff>
      <xdr:row>58</xdr:row>
      <xdr:rowOff>152683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99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143810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1008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82,824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43898</xdr:rowOff>
    </xdr:from>
    <xdr:to>
      <xdr:col>85</xdr:col>
      <xdr:colOff>127000</xdr:colOff>
      <xdr:row>79</xdr:row>
      <xdr:rowOff>44202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588448"/>
          <a:ext cx="8382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20028</xdr:rowOff>
    </xdr:from>
    <xdr:to>
      <xdr:col>81</xdr:col>
      <xdr:colOff>50800</xdr:colOff>
      <xdr:row>79</xdr:row>
      <xdr:rowOff>43898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564578"/>
          <a:ext cx="889000" cy="2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20028</xdr:rowOff>
    </xdr:from>
    <xdr:to>
      <xdr:col>76</xdr:col>
      <xdr:colOff>114300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564578"/>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151822</xdr:rowOff>
    </xdr:from>
    <xdr:to>
      <xdr:col>76</xdr:col>
      <xdr:colOff>165100</xdr:colOff>
      <xdr:row>79</xdr:row>
      <xdr:rowOff>81972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2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73099</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3017" y="136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160071</xdr:rowOff>
    </xdr:from>
    <xdr:to>
      <xdr:col>72</xdr:col>
      <xdr:colOff>38100</xdr:colOff>
      <xdr:row>79</xdr:row>
      <xdr:rowOff>90221</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3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106748</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308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163100</xdr:rowOff>
    </xdr:from>
    <xdr:to>
      <xdr:col>67</xdr:col>
      <xdr:colOff>101600</xdr:colOff>
      <xdr:row>79</xdr:row>
      <xdr:rowOff>93250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109777</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5017" y="13311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164852</xdr:rowOff>
    </xdr:from>
    <xdr:to>
      <xdr:col>85</xdr:col>
      <xdr:colOff>177800</xdr:colOff>
      <xdr:row>79</xdr:row>
      <xdr:rowOff>95002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313932"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59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164548</xdr:rowOff>
    </xdr:from>
    <xdr:to>
      <xdr:col>81</xdr:col>
      <xdr:colOff>101600</xdr:colOff>
      <xdr:row>79</xdr:row>
      <xdr:rowOff>94698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3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85825</xdr:rowOff>
    </xdr:from>
    <xdr:ext cx="313932"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24333" y="13630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140678</xdr:rowOff>
    </xdr:from>
    <xdr:to>
      <xdr:col>76</xdr:col>
      <xdr:colOff>165100</xdr:colOff>
      <xdr:row>79</xdr:row>
      <xdr:rowOff>70828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87355</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428" y="1328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65,110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61908</xdr:rowOff>
    </xdr:from>
    <xdr:to>
      <xdr:col>85</xdr:col>
      <xdr:colOff>127000</xdr:colOff>
      <xdr:row>95</xdr:row>
      <xdr:rowOff>94049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349658"/>
          <a:ext cx="838200" cy="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129334</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5902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7455</xdr:rowOff>
    </xdr:from>
    <xdr:to>
      <xdr:col>81</xdr:col>
      <xdr:colOff>50800</xdr:colOff>
      <xdr:row>95</xdr:row>
      <xdr:rowOff>61908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295205"/>
          <a:ext cx="889000" cy="5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37589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58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7455</xdr:rowOff>
    </xdr:from>
    <xdr:to>
      <xdr:col>76</xdr:col>
      <xdr:colOff>114300</xdr:colOff>
      <xdr:row>95</xdr:row>
      <xdr:rowOff>36875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295205"/>
          <a:ext cx="889000" cy="2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96582</xdr:rowOff>
    </xdr:from>
    <xdr:to>
      <xdr:col>76</xdr:col>
      <xdr:colOff>165100</xdr:colOff>
      <xdr:row>95</xdr:row>
      <xdr:rowOff>26732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1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43259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598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72309</xdr:rowOff>
    </xdr:from>
    <xdr:to>
      <xdr:col>71</xdr:col>
      <xdr:colOff>177800</xdr:colOff>
      <xdr:row>95</xdr:row>
      <xdr:rowOff>36875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188609"/>
          <a:ext cx="889000" cy="13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56896</xdr:rowOff>
    </xdr:from>
    <xdr:to>
      <xdr:col>72</xdr:col>
      <xdr:colOff>38100</xdr:colOff>
      <xdr:row>94</xdr:row>
      <xdr:rowOff>158496</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1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3573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59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45946</xdr:rowOff>
    </xdr:from>
    <xdr:to>
      <xdr:col>67</xdr:col>
      <xdr:colOff>101600</xdr:colOff>
      <xdr:row>94</xdr:row>
      <xdr:rowOff>147546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16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138673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43249</xdr:rowOff>
    </xdr:from>
    <xdr:to>
      <xdr:col>85</xdr:col>
      <xdr:colOff>177800</xdr:colOff>
      <xdr:row>95</xdr:row>
      <xdr:rowOff>144849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33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21676</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30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11108</xdr:rowOff>
    </xdr:from>
    <xdr:to>
      <xdr:col>81</xdr:col>
      <xdr:colOff>101600</xdr:colOff>
      <xdr:row>95</xdr:row>
      <xdr:rowOff>112708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2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103835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39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128105</xdr:rowOff>
    </xdr:from>
    <xdr:to>
      <xdr:col>76</xdr:col>
      <xdr:colOff>165100</xdr:colOff>
      <xdr:row>95</xdr:row>
      <xdr:rowOff>58255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2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49382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33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157525</xdr:rowOff>
    </xdr:from>
    <xdr:to>
      <xdr:col>72</xdr:col>
      <xdr:colOff>38100</xdr:colOff>
      <xdr:row>95</xdr:row>
      <xdr:rowOff>87675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2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78802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36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21509</xdr:rowOff>
    </xdr:from>
    <xdr:to>
      <xdr:col>67</xdr:col>
      <xdr:colOff>101600</xdr:colOff>
      <xdr:row>94</xdr:row>
      <xdr:rowOff>123109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13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139636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91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3,507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90441</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128524</xdr:rowOff>
    </xdr:from>
    <xdr:to>
      <xdr:col>102</xdr:col>
      <xdr:colOff>165100</xdr:colOff>
      <xdr:row>39</xdr:row>
      <xdr:rowOff>58674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75201</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88333"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93091</xdr:rowOff>
    </xdr:from>
    <xdr:to>
      <xdr:col>98</xdr:col>
      <xdr:colOff>38100</xdr:colOff>
      <xdr:row>39</xdr:row>
      <xdr:rowOff>23241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39768</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民生費は住民一人当たり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198,737</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円となっており、大阪府平均を下回っているものの、全国平均・類似団体内平均値を大きく上回っている。また、市全体の一人当たり決算額の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39.1</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％を占めている。これは、施設型給付費等をはじめとする扶助費の増加等によるものである。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教育費は住民一人当たり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44,180</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円となっており、全国平均・大阪府平均・類似団体内平均値を下回っているものの、令和元年度決算と比較すると、</a:t>
          </a:r>
          <a:r>
            <a:rPr kumimoji="1" lang="en-US" altLang="ja-JP" sz="1300">
              <a:solidFill>
                <a:srgbClr val="000000"/>
              </a:solidFill>
              <a:latin typeface="ＭＳ Ｐゴシック" panose="020B0600070205080204" pitchFamily="50" charset="-128"/>
              <a:ea typeface="ＭＳ Ｐゴシック" panose="020B0600070205080204" pitchFamily="50" charset="-128"/>
            </a:rPr>
            <a:t>41.0</a:t>
          </a:r>
          <a:r>
            <a:rPr kumimoji="1" lang="ja-JP" altLang="en-US" sz="1300">
              <a:solidFill>
                <a:srgbClr val="000000"/>
              </a:solidFill>
              <a:latin typeface="ＭＳ Ｐゴシック" panose="020B0600070205080204" pitchFamily="50" charset="-128"/>
              <a:ea typeface="ＭＳ Ｐゴシック" panose="020B0600070205080204" pitchFamily="50" charset="-128"/>
            </a:rPr>
            <a:t>％の増となっておいる。これは新中央図書館機能整備事業や小中一貫校施設整備事業などの事業費が増加したためである。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00"/>
              </a:solidFill>
              <a:latin typeface="ＭＳ ゴシック" pitchFamily="49" charset="-128"/>
              <a:ea typeface="ＭＳ ゴシック" pitchFamily="49" charset="-128"/>
            </a:rPr>
            <a:t>　歳入においては、子ども・子育て支援臨時交付金や繰入金などが減少したものの、新型コロナウイルス感染症対応地方創生臨時交付金や地方消費税交付金、諸収入などが増加した。地方債は、必要最小限の発行にとどめることを基本に、臨時財政対策債や普通建設事業債の発行を抑制し、また、後年度の公債費の抑制を図るため、減債基金を活用し、建設事業に係る借換債の発行抑制を行うなど、後年度負担の軽減に努めた。</a:t>
          </a:r>
        </a:p>
        <a:p>
          <a:r>
            <a:rPr kumimoji="1" lang="ja-JP" altLang="en-US" sz="1100">
              <a:solidFill>
                <a:srgbClr val="000000"/>
              </a:solidFill>
              <a:latin typeface="ＭＳ ゴシック" pitchFamily="49" charset="-128"/>
              <a:ea typeface="ＭＳ ゴシック" pitchFamily="49" charset="-128"/>
            </a:rPr>
            <a:t>　歳出においては、今後の新型コロナウイルス感染症への対応等に係る財政調整基金への積立金や扶助費などの増により、全体としては増加した一方で公債費の減に加え、事業執行の効率化や経常経費の抑制など、徹底した経費削減に努めた。</a:t>
          </a:r>
        </a:p>
        <a:p>
          <a:r>
            <a:rPr kumimoji="1" lang="ja-JP" altLang="en-US" sz="1100">
              <a:solidFill>
                <a:srgbClr val="000000"/>
              </a:solidFill>
              <a:latin typeface="ＭＳ ゴシック" pitchFamily="49" charset="-128"/>
              <a:ea typeface="ＭＳ ゴシック" pitchFamily="49" charset="-128"/>
            </a:rPr>
            <a:t>　その結果、普通会計決算において、実質収支の黒字を確保できた。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普通会計の実質収支黒字の確保に加え、全ての会計の実質収支額の黒字を確保できた。</a:t>
          </a:r>
        </a:p>
        <a:p>
          <a:r>
            <a:rPr kumimoji="1" lang="ja-JP" altLang="en-US" sz="1400">
              <a:solidFill>
                <a:srgbClr val="000000"/>
              </a:solidFill>
              <a:latin typeface="ＭＳ ゴシック" pitchFamily="49" charset="-128"/>
              <a:ea typeface="ＭＳ ゴシック" pitchFamily="49" charset="-128"/>
            </a:rPr>
            <a:t>　特別会計においては、独立採算制の原則を踏まえ、より一層の経営感覚とコスト意識をもって、収納率の向上や事業の効率化など、さらなる経営の健全化に努める。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118910195</v>
      </c>
      <c r="BO4" s="395"/>
      <c r="BP4" s="395"/>
      <c r="BQ4" s="395"/>
      <c r="BR4" s="395"/>
      <c r="BS4" s="395"/>
      <c r="BT4" s="395"/>
      <c r="BU4" s="396"/>
      <c r="BV4" s="394">
        <v>89219936</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3.6</v>
      </c>
      <c r="CU4" s="401"/>
      <c r="CV4" s="401"/>
      <c r="CW4" s="401"/>
      <c r="CX4" s="401"/>
      <c r="CY4" s="401"/>
      <c r="CZ4" s="401"/>
      <c r="DA4" s="402"/>
      <c r="DB4" s="400">
        <v>4</v>
      </c>
      <c r="DC4" s="401"/>
      <c r="DD4" s="401"/>
      <c r="DE4" s="401"/>
      <c r="DF4" s="401"/>
      <c r="DG4" s="401"/>
      <c r="DH4" s="401"/>
      <c r="DI4" s="402"/>
      <c r="DJ4" s="186"/>
      <c r="DK4" s="186"/>
      <c r="DL4" s="186"/>
      <c r="DM4" s="186"/>
      <c r="DN4" s="186"/>
      <c r="DO4" s="186"/>
    </row>
    <row r="5" spans="1:119" ht="18.75" customHeight="1">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117115340</v>
      </c>
      <c r="BO5" s="432"/>
      <c r="BP5" s="432"/>
      <c r="BQ5" s="432"/>
      <c r="BR5" s="432"/>
      <c r="BS5" s="432"/>
      <c r="BT5" s="432"/>
      <c r="BU5" s="433"/>
      <c r="BV5" s="431">
        <v>87296110</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87.4</v>
      </c>
      <c r="CU5" s="429"/>
      <c r="CV5" s="429"/>
      <c r="CW5" s="429"/>
      <c r="CX5" s="429"/>
      <c r="CY5" s="429"/>
      <c r="CZ5" s="429"/>
      <c r="DA5" s="430"/>
      <c r="DB5" s="428">
        <v>91.3</v>
      </c>
      <c r="DC5" s="429"/>
      <c r="DD5" s="429"/>
      <c r="DE5" s="429"/>
      <c r="DF5" s="429"/>
      <c r="DG5" s="429"/>
      <c r="DH5" s="429"/>
      <c r="DI5" s="430"/>
      <c r="DJ5" s="186"/>
      <c r="DK5" s="186"/>
      <c r="DL5" s="186"/>
      <c r="DM5" s="186"/>
      <c r="DN5" s="186"/>
      <c r="DO5" s="186"/>
    </row>
    <row r="6" spans="1:119" ht="18.75" customHeight="1">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1794855</v>
      </c>
      <c r="BO6" s="432"/>
      <c r="BP6" s="432"/>
      <c r="BQ6" s="432"/>
      <c r="BR6" s="432"/>
      <c r="BS6" s="432"/>
      <c r="BT6" s="432"/>
      <c r="BU6" s="433"/>
      <c r="BV6" s="431">
        <v>1923826</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93</v>
      </c>
      <c r="CU6" s="469"/>
      <c r="CV6" s="469"/>
      <c r="CW6" s="469"/>
      <c r="CX6" s="469"/>
      <c r="CY6" s="469"/>
      <c r="CZ6" s="469"/>
      <c r="DA6" s="470"/>
      <c r="DB6" s="468">
        <v>97.5</v>
      </c>
      <c r="DC6" s="469"/>
      <c r="DD6" s="469"/>
      <c r="DE6" s="469"/>
      <c r="DF6" s="469"/>
      <c r="DG6" s="469"/>
      <c r="DH6" s="469"/>
      <c r="DI6" s="470"/>
      <c r="DJ6" s="186"/>
      <c r="DK6" s="186"/>
      <c r="DL6" s="186"/>
      <c r="DM6" s="186"/>
      <c r="DN6" s="186"/>
      <c r="DO6" s="186"/>
    </row>
    <row r="7" spans="1:119" ht="18.75" customHeight="1">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81968</v>
      </c>
      <c r="BO7" s="432"/>
      <c r="BP7" s="432"/>
      <c r="BQ7" s="432"/>
      <c r="BR7" s="432"/>
      <c r="BS7" s="432"/>
      <c r="BT7" s="432"/>
      <c r="BU7" s="433"/>
      <c r="BV7" s="431">
        <v>60821</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48152905</v>
      </c>
      <c r="CU7" s="432"/>
      <c r="CV7" s="432"/>
      <c r="CW7" s="432"/>
      <c r="CX7" s="432"/>
      <c r="CY7" s="432"/>
      <c r="CZ7" s="432"/>
      <c r="DA7" s="433"/>
      <c r="DB7" s="431">
        <v>46880283</v>
      </c>
      <c r="DC7" s="432"/>
      <c r="DD7" s="432"/>
      <c r="DE7" s="432"/>
      <c r="DF7" s="432"/>
      <c r="DG7" s="432"/>
      <c r="DH7" s="432"/>
      <c r="DI7" s="433"/>
      <c r="DJ7" s="186"/>
      <c r="DK7" s="186"/>
      <c r="DL7" s="186"/>
      <c r="DM7" s="186"/>
      <c r="DN7" s="186"/>
      <c r="DO7" s="186"/>
    </row>
    <row r="8" spans="1:119" ht="18.75" customHeight="1" thickBot="1">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1712887</v>
      </c>
      <c r="BO8" s="432"/>
      <c r="BP8" s="432"/>
      <c r="BQ8" s="432"/>
      <c r="BR8" s="432"/>
      <c r="BS8" s="432"/>
      <c r="BT8" s="432"/>
      <c r="BU8" s="433"/>
      <c r="BV8" s="431">
        <v>1863005</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0.66</v>
      </c>
      <c r="CU8" s="472"/>
      <c r="CV8" s="472"/>
      <c r="CW8" s="472"/>
      <c r="CX8" s="472"/>
      <c r="CY8" s="472"/>
      <c r="CZ8" s="472"/>
      <c r="DA8" s="473"/>
      <c r="DB8" s="471">
        <v>0.67</v>
      </c>
      <c r="DC8" s="472"/>
      <c r="DD8" s="472"/>
      <c r="DE8" s="472"/>
      <c r="DF8" s="472"/>
      <c r="DG8" s="472"/>
      <c r="DH8" s="472"/>
      <c r="DI8" s="473"/>
      <c r="DJ8" s="186"/>
      <c r="DK8" s="186"/>
      <c r="DL8" s="186"/>
      <c r="DM8" s="186"/>
      <c r="DN8" s="186"/>
      <c r="DO8" s="186"/>
    </row>
    <row r="9" spans="1:119" ht="18.75" customHeight="1" thickBot="1">
      <c r="A9" s="187"/>
      <c r="B9" s="425" t="s">
        <v>111</v>
      </c>
      <c r="C9" s="426"/>
      <c r="D9" s="426"/>
      <c r="E9" s="426"/>
      <c r="F9" s="426"/>
      <c r="G9" s="426"/>
      <c r="H9" s="426"/>
      <c r="I9" s="426"/>
      <c r="J9" s="426"/>
      <c r="K9" s="474"/>
      <c r="L9" s="475" t="s">
        <v>112</v>
      </c>
      <c r="M9" s="476"/>
      <c r="N9" s="476"/>
      <c r="O9" s="476"/>
      <c r="P9" s="476"/>
      <c r="Q9" s="477"/>
      <c r="R9" s="478">
        <v>229733</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115</v>
      </c>
      <c r="AV9" s="464"/>
      <c r="AW9" s="464"/>
      <c r="AX9" s="464"/>
      <c r="AY9" s="465" t="s">
        <v>116</v>
      </c>
      <c r="AZ9" s="466"/>
      <c r="BA9" s="466"/>
      <c r="BB9" s="466"/>
      <c r="BC9" s="466"/>
      <c r="BD9" s="466"/>
      <c r="BE9" s="466"/>
      <c r="BF9" s="466"/>
      <c r="BG9" s="466"/>
      <c r="BH9" s="466"/>
      <c r="BI9" s="466"/>
      <c r="BJ9" s="466"/>
      <c r="BK9" s="466"/>
      <c r="BL9" s="466"/>
      <c r="BM9" s="467"/>
      <c r="BN9" s="431">
        <v>-150118</v>
      </c>
      <c r="BO9" s="432"/>
      <c r="BP9" s="432"/>
      <c r="BQ9" s="432"/>
      <c r="BR9" s="432"/>
      <c r="BS9" s="432"/>
      <c r="BT9" s="432"/>
      <c r="BU9" s="433"/>
      <c r="BV9" s="431">
        <v>204021</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9.8000000000000007</v>
      </c>
      <c r="CU9" s="429"/>
      <c r="CV9" s="429"/>
      <c r="CW9" s="429"/>
      <c r="CX9" s="429"/>
      <c r="CY9" s="429"/>
      <c r="CZ9" s="429"/>
      <c r="DA9" s="430"/>
      <c r="DB9" s="428">
        <v>11.2</v>
      </c>
      <c r="DC9" s="429"/>
      <c r="DD9" s="429"/>
      <c r="DE9" s="429"/>
      <c r="DF9" s="429"/>
      <c r="DG9" s="429"/>
      <c r="DH9" s="429"/>
      <c r="DI9" s="430"/>
      <c r="DJ9" s="186"/>
      <c r="DK9" s="186"/>
      <c r="DL9" s="186"/>
      <c r="DM9" s="186"/>
      <c r="DN9" s="186"/>
      <c r="DO9" s="186"/>
    </row>
    <row r="10" spans="1:119" ht="18.75" customHeight="1" thickBot="1">
      <c r="A10" s="187"/>
      <c r="B10" s="425"/>
      <c r="C10" s="426"/>
      <c r="D10" s="426"/>
      <c r="E10" s="426"/>
      <c r="F10" s="426"/>
      <c r="G10" s="426"/>
      <c r="H10" s="426"/>
      <c r="I10" s="426"/>
      <c r="J10" s="426"/>
      <c r="K10" s="474"/>
      <c r="L10" s="481" t="s">
        <v>118</v>
      </c>
      <c r="M10" s="461"/>
      <c r="N10" s="461"/>
      <c r="O10" s="461"/>
      <c r="P10" s="461"/>
      <c r="Q10" s="462"/>
      <c r="R10" s="482">
        <v>237518</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3964602</v>
      </c>
      <c r="BO10" s="432"/>
      <c r="BP10" s="432"/>
      <c r="BQ10" s="432"/>
      <c r="BR10" s="432"/>
      <c r="BS10" s="432"/>
      <c r="BT10" s="432"/>
      <c r="BU10" s="433"/>
      <c r="BV10" s="431">
        <v>3085217</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94</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10352</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c r="A12" s="187"/>
      <c r="B12" s="491" t="s">
        <v>130</v>
      </c>
      <c r="C12" s="492"/>
      <c r="D12" s="492"/>
      <c r="E12" s="492"/>
      <c r="F12" s="492"/>
      <c r="G12" s="492"/>
      <c r="H12" s="492"/>
      <c r="I12" s="492"/>
      <c r="J12" s="492"/>
      <c r="K12" s="493"/>
      <c r="L12" s="500" t="s">
        <v>131</v>
      </c>
      <c r="M12" s="501"/>
      <c r="N12" s="501"/>
      <c r="O12" s="501"/>
      <c r="P12" s="501"/>
      <c r="Q12" s="502"/>
      <c r="R12" s="503">
        <v>230463</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135</v>
      </c>
      <c r="AV12" s="464"/>
      <c r="AW12" s="464"/>
      <c r="AX12" s="464"/>
      <c r="AY12" s="465" t="s">
        <v>136</v>
      </c>
      <c r="AZ12" s="466"/>
      <c r="BA12" s="466"/>
      <c r="BB12" s="466"/>
      <c r="BC12" s="466"/>
      <c r="BD12" s="466"/>
      <c r="BE12" s="466"/>
      <c r="BF12" s="466"/>
      <c r="BG12" s="466"/>
      <c r="BH12" s="466"/>
      <c r="BI12" s="466"/>
      <c r="BJ12" s="466"/>
      <c r="BK12" s="466"/>
      <c r="BL12" s="466"/>
      <c r="BM12" s="467"/>
      <c r="BN12" s="431">
        <v>217527</v>
      </c>
      <c r="BO12" s="432"/>
      <c r="BP12" s="432"/>
      <c r="BQ12" s="432"/>
      <c r="BR12" s="432"/>
      <c r="BS12" s="432"/>
      <c r="BT12" s="432"/>
      <c r="BU12" s="433"/>
      <c r="BV12" s="431">
        <v>140000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138</v>
      </c>
      <c r="CU12" s="472"/>
      <c r="CV12" s="472"/>
      <c r="CW12" s="472"/>
      <c r="CX12" s="472"/>
      <c r="CY12" s="472"/>
      <c r="CZ12" s="472"/>
      <c r="DA12" s="473"/>
      <c r="DB12" s="471" t="s">
        <v>129</v>
      </c>
      <c r="DC12" s="472"/>
      <c r="DD12" s="472"/>
      <c r="DE12" s="472"/>
      <c r="DF12" s="472"/>
      <c r="DG12" s="472"/>
      <c r="DH12" s="472"/>
      <c r="DI12" s="473"/>
      <c r="DJ12" s="186"/>
      <c r="DK12" s="186"/>
      <c r="DL12" s="186"/>
      <c r="DM12" s="186"/>
      <c r="DN12" s="186"/>
      <c r="DO12" s="186"/>
    </row>
    <row r="13" spans="1:119" ht="18.75" customHeight="1">
      <c r="A13" s="187"/>
      <c r="B13" s="494"/>
      <c r="C13" s="495"/>
      <c r="D13" s="495"/>
      <c r="E13" s="495"/>
      <c r="F13" s="495"/>
      <c r="G13" s="495"/>
      <c r="H13" s="495"/>
      <c r="I13" s="495"/>
      <c r="J13" s="495"/>
      <c r="K13" s="496"/>
      <c r="L13" s="197"/>
      <c r="M13" s="522" t="s">
        <v>139</v>
      </c>
      <c r="N13" s="523"/>
      <c r="O13" s="523"/>
      <c r="P13" s="523"/>
      <c r="Q13" s="524"/>
      <c r="R13" s="515">
        <v>227305</v>
      </c>
      <c r="S13" s="516"/>
      <c r="T13" s="516"/>
      <c r="U13" s="516"/>
      <c r="V13" s="517"/>
      <c r="W13" s="447" t="s">
        <v>140</v>
      </c>
      <c r="X13" s="448"/>
      <c r="Y13" s="448"/>
      <c r="Z13" s="448"/>
      <c r="AA13" s="448"/>
      <c r="AB13" s="438"/>
      <c r="AC13" s="482">
        <v>302</v>
      </c>
      <c r="AD13" s="483"/>
      <c r="AE13" s="483"/>
      <c r="AF13" s="483"/>
      <c r="AG13" s="525"/>
      <c r="AH13" s="482">
        <v>278</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3596957</v>
      </c>
      <c r="BO13" s="432"/>
      <c r="BP13" s="432"/>
      <c r="BQ13" s="432"/>
      <c r="BR13" s="432"/>
      <c r="BS13" s="432"/>
      <c r="BT13" s="432"/>
      <c r="BU13" s="433"/>
      <c r="BV13" s="431">
        <v>3159590</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-0.3</v>
      </c>
      <c r="CU13" s="429"/>
      <c r="CV13" s="429"/>
      <c r="CW13" s="429"/>
      <c r="CX13" s="429"/>
      <c r="CY13" s="429"/>
      <c r="CZ13" s="429"/>
      <c r="DA13" s="430"/>
      <c r="DB13" s="428">
        <v>0.4</v>
      </c>
      <c r="DC13" s="429"/>
      <c r="DD13" s="429"/>
      <c r="DE13" s="429"/>
      <c r="DF13" s="429"/>
      <c r="DG13" s="429"/>
      <c r="DH13" s="429"/>
      <c r="DI13" s="430"/>
      <c r="DJ13" s="186"/>
      <c r="DK13" s="186"/>
      <c r="DL13" s="186"/>
      <c r="DM13" s="186"/>
      <c r="DN13" s="186"/>
      <c r="DO13" s="186"/>
    </row>
    <row r="14" spans="1:119" ht="18.75" customHeight="1" thickBot="1">
      <c r="A14" s="187"/>
      <c r="B14" s="494"/>
      <c r="C14" s="495"/>
      <c r="D14" s="495"/>
      <c r="E14" s="495"/>
      <c r="F14" s="495"/>
      <c r="G14" s="495"/>
      <c r="H14" s="495"/>
      <c r="I14" s="495"/>
      <c r="J14" s="495"/>
      <c r="K14" s="496"/>
      <c r="L14" s="512" t="s">
        <v>145</v>
      </c>
      <c r="M14" s="513"/>
      <c r="N14" s="513"/>
      <c r="O14" s="513"/>
      <c r="P14" s="513"/>
      <c r="Q14" s="514"/>
      <c r="R14" s="515">
        <v>231700</v>
      </c>
      <c r="S14" s="516"/>
      <c r="T14" s="516"/>
      <c r="U14" s="516"/>
      <c r="V14" s="517"/>
      <c r="W14" s="421"/>
      <c r="X14" s="422"/>
      <c r="Y14" s="422"/>
      <c r="Z14" s="422"/>
      <c r="AA14" s="422"/>
      <c r="AB14" s="411"/>
      <c r="AC14" s="518">
        <v>0.3</v>
      </c>
      <c r="AD14" s="519"/>
      <c r="AE14" s="519"/>
      <c r="AF14" s="519"/>
      <c r="AG14" s="520"/>
      <c r="AH14" s="518">
        <v>0.3</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t="s">
        <v>138</v>
      </c>
      <c r="CU14" s="530"/>
      <c r="CV14" s="530"/>
      <c r="CW14" s="530"/>
      <c r="CX14" s="530"/>
      <c r="CY14" s="530"/>
      <c r="CZ14" s="530"/>
      <c r="DA14" s="531"/>
      <c r="DB14" s="529" t="s">
        <v>138</v>
      </c>
      <c r="DC14" s="530"/>
      <c r="DD14" s="530"/>
      <c r="DE14" s="530"/>
      <c r="DF14" s="530"/>
      <c r="DG14" s="530"/>
      <c r="DH14" s="530"/>
      <c r="DI14" s="531"/>
      <c r="DJ14" s="186"/>
      <c r="DK14" s="186"/>
      <c r="DL14" s="186"/>
      <c r="DM14" s="186"/>
      <c r="DN14" s="186"/>
      <c r="DO14" s="186"/>
    </row>
    <row r="15" spans="1:119" ht="18.75" customHeight="1">
      <c r="A15" s="187"/>
      <c r="B15" s="494"/>
      <c r="C15" s="495"/>
      <c r="D15" s="495"/>
      <c r="E15" s="495"/>
      <c r="F15" s="495"/>
      <c r="G15" s="495"/>
      <c r="H15" s="495"/>
      <c r="I15" s="495"/>
      <c r="J15" s="495"/>
      <c r="K15" s="496"/>
      <c r="L15" s="197"/>
      <c r="M15" s="522" t="s">
        <v>147</v>
      </c>
      <c r="N15" s="523"/>
      <c r="O15" s="523"/>
      <c r="P15" s="523"/>
      <c r="Q15" s="524"/>
      <c r="R15" s="515">
        <v>228607</v>
      </c>
      <c r="S15" s="516"/>
      <c r="T15" s="516"/>
      <c r="U15" s="516"/>
      <c r="V15" s="517"/>
      <c r="W15" s="447" t="s">
        <v>148</v>
      </c>
      <c r="X15" s="448"/>
      <c r="Y15" s="448"/>
      <c r="Z15" s="448"/>
      <c r="AA15" s="448"/>
      <c r="AB15" s="438"/>
      <c r="AC15" s="482">
        <v>23467</v>
      </c>
      <c r="AD15" s="483"/>
      <c r="AE15" s="483"/>
      <c r="AF15" s="483"/>
      <c r="AG15" s="525"/>
      <c r="AH15" s="482">
        <v>26117</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25192191</v>
      </c>
      <c r="BO15" s="395"/>
      <c r="BP15" s="395"/>
      <c r="BQ15" s="395"/>
      <c r="BR15" s="395"/>
      <c r="BS15" s="395"/>
      <c r="BT15" s="395"/>
      <c r="BU15" s="396"/>
      <c r="BV15" s="394">
        <v>23951775</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25.7</v>
      </c>
      <c r="AD16" s="519"/>
      <c r="AE16" s="519"/>
      <c r="AF16" s="519"/>
      <c r="AG16" s="520"/>
      <c r="AH16" s="518">
        <v>26.9</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38309235</v>
      </c>
      <c r="BO16" s="432"/>
      <c r="BP16" s="432"/>
      <c r="BQ16" s="432"/>
      <c r="BR16" s="432"/>
      <c r="BS16" s="432"/>
      <c r="BT16" s="432"/>
      <c r="BU16" s="433"/>
      <c r="BV16" s="431">
        <v>36892413</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c r="A17" s="187"/>
      <c r="B17" s="497"/>
      <c r="C17" s="498"/>
      <c r="D17" s="498"/>
      <c r="E17" s="498"/>
      <c r="F17" s="498"/>
      <c r="G17" s="498"/>
      <c r="H17" s="498"/>
      <c r="I17" s="498"/>
      <c r="J17" s="498"/>
      <c r="K17" s="499"/>
      <c r="L17" s="202"/>
      <c r="M17" s="538" t="s">
        <v>154</v>
      </c>
      <c r="N17" s="539"/>
      <c r="O17" s="539"/>
      <c r="P17" s="539"/>
      <c r="Q17" s="540"/>
      <c r="R17" s="535" t="s">
        <v>155</v>
      </c>
      <c r="S17" s="536"/>
      <c r="T17" s="536"/>
      <c r="U17" s="536"/>
      <c r="V17" s="537"/>
      <c r="W17" s="447" t="s">
        <v>156</v>
      </c>
      <c r="X17" s="448"/>
      <c r="Y17" s="448"/>
      <c r="Z17" s="448"/>
      <c r="AA17" s="448"/>
      <c r="AB17" s="438"/>
      <c r="AC17" s="482">
        <v>67671</v>
      </c>
      <c r="AD17" s="483"/>
      <c r="AE17" s="483"/>
      <c r="AF17" s="483"/>
      <c r="AG17" s="525"/>
      <c r="AH17" s="482">
        <v>70855</v>
      </c>
      <c r="AI17" s="483"/>
      <c r="AJ17" s="483"/>
      <c r="AK17" s="483"/>
      <c r="AL17" s="484"/>
      <c r="AM17" s="460"/>
      <c r="AN17" s="461"/>
      <c r="AO17" s="461"/>
      <c r="AP17" s="461"/>
      <c r="AQ17" s="461"/>
      <c r="AR17" s="461"/>
      <c r="AS17" s="461"/>
      <c r="AT17" s="462"/>
      <c r="AU17" s="463"/>
      <c r="AV17" s="464"/>
      <c r="AW17" s="464"/>
      <c r="AX17" s="464"/>
      <c r="AY17" s="465" t="s">
        <v>157</v>
      </c>
      <c r="AZ17" s="466"/>
      <c r="BA17" s="466"/>
      <c r="BB17" s="466"/>
      <c r="BC17" s="466"/>
      <c r="BD17" s="466"/>
      <c r="BE17" s="466"/>
      <c r="BF17" s="466"/>
      <c r="BG17" s="466"/>
      <c r="BH17" s="466"/>
      <c r="BI17" s="466"/>
      <c r="BJ17" s="466"/>
      <c r="BK17" s="466"/>
      <c r="BL17" s="466"/>
      <c r="BM17" s="467"/>
      <c r="BN17" s="431">
        <v>31889129</v>
      </c>
      <c r="BO17" s="432"/>
      <c r="BP17" s="432"/>
      <c r="BQ17" s="432"/>
      <c r="BR17" s="432"/>
      <c r="BS17" s="432"/>
      <c r="BT17" s="432"/>
      <c r="BU17" s="433"/>
      <c r="BV17" s="431">
        <v>30580738</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c r="A18" s="187"/>
      <c r="B18" s="545" t="s">
        <v>158</v>
      </c>
      <c r="C18" s="474"/>
      <c r="D18" s="474"/>
      <c r="E18" s="546"/>
      <c r="F18" s="546"/>
      <c r="G18" s="546"/>
      <c r="H18" s="546"/>
      <c r="I18" s="546"/>
      <c r="J18" s="546"/>
      <c r="K18" s="546"/>
      <c r="L18" s="547">
        <v>24.7</v>
      </c>
      <c r="M18" s="547"/>
      <c r="N18" s="547"/>
      <c r="O18" s="547"/>
      <c r="P18" s="547"/>
      <c r="Q18" s="547"/>
      <c r="R18" s="548"/>
      <c r="S18" s="548"/>
      <c r="T18" s="548"/>
      <c r="U18" s="548"/>
      <c r="V18" s="549"/>
      <c r="W18" s="449"/>
      <c r="X18" s="450"/>
      <c r="Y18" s="450"/>
      <c r="Z18" s="450"/>
      <c r="AA18" s="450"/>
      <c r="AB18" s="441"/>
      <c r="AC18" s="550">
        <v>74</v>
      </c>
      <c r="AD18" s="551"/>
      <c r="AE18" s="551"/>
      <c r="AF18" s="551"/>
      <c r="AG18" s="552"/>
      <c r="AH18" s="550">
        <v>72.900000000000006</v>
      </c>
      <c r="AI18" s="551"/>
      <c r="AJ18" s="551"/>
      <c r="AK18" s="551"/>
      <c r="AL18" s="553"/>
      <c r="AM18" s="460"/>
      <c r="AN18" s="461"/>
      <c r="AO18" s="461"/>
      <c r="AP18" s="461"/>
      <c r="AQ18" s="461"/>
      <c r="AR18" s="461"/>
      <c r="AS18" s="461"/>
      <c r="AT18" s="462"/>
      <c r="AU18" s="463"/>
      <c r="AV18" s="464"/>
      <c r="AW18" s="464"/>
      <c r="AX18" s="464"/>
      <c r="AY18" s="465" t="s">
        <v>159</v>
      </c>
      <c r="AZ18" s="466"/>
      <c r="BA18" s="466"/>
      <c r="BB18" s="466"/>
      <c r="BC18" s="466"/>
      <c r="BD18" s="466"/>
      <c r="BE18" s="466"/>
      <c r="BF18" s="466"/>
      <c r="BG18" s="466"/>
      <c r="BH18" s="466"/>
      <c r="BI18" s="466"/>
      <c r="BJ18" s="466"/>
      <c r="BK18" s="466"/>
      <c r="BL18" s="466"/>
      <c r="BM18" s="467"/>
      <c r="BN18" s="431">
        <v>42150249</v>
      </c>
      <c r="BO18" s="432"/>
      <c r="BP18" s="432"/>
      <c r="BQ18" s="432"/>
      <c r="BR18" s="432"/>
      <c r="BS18" s="432"/>
      <c r="BT18" s="432"/>
      <c r="BU18" s="433"/>
      <c r="BV18" s="431">
        <v>43338251</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c r="A19" s="187"/>
      <c r="B19" s="545" t="s">
        <v>160</v>
      </c>
      <c r="C19" s="474"/>
      <c r="D19" s="474"/>
      <c r="E19" s="546"/>
      <c r="F19" s="546"/>
      <c r="G19" s="546"/>
      <c r="H19" s="546"/>
      <c r="I19" s="546"/>
      <c r="J19" s="546"/>
      <c r="K19" s="546"/>
      <c r="L19" s="554">
        <v>9301</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161</v>
      </c>
      <c r="AZ19" s="466"/>
      <c r="BA19" s="466"/>
      <c r="BB19" s="466"/>
      <c r="BC19" s="466"/>
      <c r="BD19" s="466"/>
      <c r="BE19" s="466"/>
      <c r="BF19" s="466"/>
      <c r="BG19" s="466"/>
      <c r="BH19" s="466"/>
      <c r="BI19" s="466"/>
      <c r="BJ19" s="466"/>
      <c r="BK19" s="466"/>
      <c r="BL19" s="466"/>
      <c r="BM19" s="467"/>
      <c r="BN19" s="431">
        <v>57585025</v>
      </c>
      <c r="BO19" s="432"/>
      <c r="BP19" s="432"/>
      <c r="BQ19" s="432"/>
      <c r="BR19" s="432"/>
      <c r="BS19" s="432"/>
      <c r="BT19" s="432"/>
      <c r="BU19" s="433"/>
      <c r="BV19" s="431">
        <v>53412493</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c r="A20" s="187"/>
      <c r="B20" s="545" t="s">
        <v>162</v>
      </c>
      <c r="C20" s="474"/>
      <c r="D20" s="474"/>
      <c r="E20" s="546"/>
      <c r="F20" s="546"/>
      <c r="G20" s="546"/>
      <c r="H20" s="546"/>
      <c r="I20" s="546"/>
      <c r="J20" s="546"/>
      <c r="K20" s="546"/>
      <c r="L20" s="554">
        <v>101538</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c r="A22" s="187"/>
      <c r="B22" s="568" t="s">
        <v>164</v>
      </c>
      <c r="C22" s="569"/>
      <c r="D22" s="570"/>
      <c r="E22" s="443" t="s">
        <v>1</v>
      </c>
      <c r="F22" s="448"/>
      <c r="G22" s="448"/>
      <c r="H22" s="448"/>
      <c r="I22" s="448"/>
      <c r="J22" s="448"/>
      <c r="K22" s="438"/>
      <c r="L22" s="443" t="s">
        <v>165</v>
      </c>
      <c r="M22" s="448"/>
      <c r="N22" s="448"/>
      <c r="O22" s="448"/>
      <c r="P22" s="438"/>
      <c r="Q22" s="577" t="s">
        <v>166</v>
      </c>
      <c r="R22" s="578"/>
      <c r="S22" s="578"/>
      <c r="T22" s="578"/>
      <c r="U22" s="578"/>
      <c r="V22" s="579"/>
      <c r="W22" s="583" t="s">
        <v>167</v>
      </c>
      <c r="X22" s="569"/>
      <c r="Y22" s="570"/>
      <c r="Z22" s="443" t="s">
        <v>1</v>
      </c>
      <c r="AA22" s="448"/>
      <c r="AB22" s="448"/>
      <c r="AC22" s="448"/>
      <c r="AD22" s="448"/>
      <c r="AE22" s="448"/>
      <c r="AF22" s="448"/>
      <c r="AG22" s="438"/>
      <c r="AH22" s="596" t="s">
        <v>168</v>
      </c>
      <c r="AI22" s="448"/>
      <c r="AJ22" s="448"/>
      <c r="AK22" s="448"/>
      <c r="AL22" s="438"/>
      <c r="AM22" s="596" t="s">
        <v>169</v>
      </c>
      <c r="AN22" s="597"/>
      <c r="AO22" s="597"/>
      <c r="AP22" s="597"/>
      <c r="AQ22" s="597"/>
      <c r="AR22" s="598"/>
      <c r="AS22" s="577" t="s">
        <v>166</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170</v>
      </c>
      <c r="AZ23" s="392"/>
      <c r="BA23" s="392"/>
      <c r="BB23" s="392"/>
      <c r="BC23" s="392"/>
      <c r="BD23" s="392"/>
      <c r="BE23" s="392"/>
      <c r="BF23" s="392"/>
      <c r="BG23" s="392"/>
      <c r="BH23" s="392"/>
      <c r="BI23" s="392"/>
      <c r="BJ23" s="392"/>
      <c r="BK23" s="392"/>
      <c r="BL23" s="392"/>
      <c r="BM23" s="393"/>
      <c r="BN23" s="431">
        <v>62031415</v>
      </c>
      <c r="BO23" s="432"/>
      <c r="BP23" s="432"/>
      <c r="BQ23" s="432"/>
      <c r="BR23" s="432"/>
      <c r="BS23" s="432"/>
      <c r="BT23" s="432"/>
      <c r="BU23" s="433"/>
      <c r="BV23" s="431">
        <v>61702488</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c r="A24" s="187"/>
      <c r="B24" s="571"/>
      <c r="C24" s="572"/>
      <c r="D24" s="573"/>
      <c r="E24" s="481" t="s">
        <v>171</v>
      </c>
      <c r="F24" s="461"/>
      <c r="G24" s="461"/>
      <c r="H24" s="461"/>
      <c r="I24" s="461"/>
      <c r="J24" s="461"/>
      <c r="K24" s="462"/>
      <c r="L24" s="482">
        <v>1</v>
      </c>
      <c r="M24" s="483"/>
      <c r="N24" s="483"/>
      <c r="O24" s="483"/>
      <c r="P24" s="525"/>
      <c r="Q24" s="482">
        <v>7140</v>
      </c>
      <c r="R24" s="483"/>
      <c r="S24" s="483"/>
      <c r="T24" s="483"/>
      <c r="U24" s="483"/>
      <c r="V24" s="525"/>
      <c r="W24" s="584"/>
      <c r="X24" s="572"/>
      <c r="Y24" s="573"/>
      <c r="Z24" s="481" t="s">
        <v>172</v>
      </c>
      <c r="AA24" s="461"/>
      <c r="AB24" s="461"/>
      <c r="AC24" s="461"/>
      <c r="AD24" s="461"/>
      <c r="AE24" s="461"/>
      <c r="AF24" s="461"/>
      <c r="AG24" s="462"/>
      <c r="AH24" s="482">
        <v>1066</v>
      </c>
      <c r="AI24" s="483"/>
      <c r="AJ24" s="483"/>
      <c r="AK24" s="483"/>
      <c r="AL24" s="525"/>
      <c r="AM24" s="482">
        <v>3139370</v>
      </c>
      <c r="AN24" s="483"/>
      <c r="AO24" s="483"/>
      <c r="AP24" s="483"/>
      <c r="AQ24" s="483"/>
      <c r="AR24" s="525"/>
      <c r="AS24" s="482">
        <v>2945</v>
      </c>
      <c r="AT24" s="483"/>
      <c r="AU24" s="483"/>
      <c r="AV24" s="483"/>
      <c r="AW24" s="483"/>
      <c r="AX24" s="484"/>
      <c r="AY24" s="604" t="s">
        <v>173</v>
      </c>
      <c r="AZ24" s="605"/>
      <c r="BA24" s="605"/>
      <c r="BB24" s="605"/>
      <c r="BC24" s="605"/>
      <c r="BD24" s="605"/>
      <c r="BE24" s="605"/>
      <c r="BF24" s="605"/>
      <c r="BG24" s="605"/>
      <c r="BH24" s="605"/>
      <c r="BI24" s="605"/>
      <c r="BJ24" s="605"/>
      <c r="BK24" s="605"/>
      <c r="BL24" s="605"/>
      <c r="BM24" s="606"/>
      <c r="BN24" s="431">
        <v>51143946</v>
      </c>
      <c r="BO24" s="432"/>
      <c r="BP24" s="432"/>
      <c r="BQ24" s="432"/>
      <c r="BR24" s="432"/>
      <c r="BS24" s="432"/>
      <c r="BT24" s="432"/>
      <c r="BU24" s="433"/>
      <c r="BV24" s="431">
        <v>51136720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c r="A25" s="187"/>
      <c r="B25" s="571"/>
      <c r="C25" s="572"/>
      <c r="D25" s="573"/>
      <c r="E25" s="481" t="s">
        <v>174</v>
      </c>
      <c r="F25" s="461"/>
      <c r="G25" s="461"/>
      <c r="H25" s="461"/>
      <c r="I25" s="461"/>
      <c r="J25" s="461"/>
      <c r="K25" s="462"/>
      <c r="L25" s="482">
        <v>2</v>
      </c>
      <c r="M25" s="483"/>
      <c r="N25" s="483"/>
      <c r="O25" s="483"/>
      <c r="P25" s="525"/>
      <c r="Q25" s="482">
        <v>8700</v>
      </c>
      <c r="R25" s="483"/>
      <c r="S25" s="483"/>
      <c r="T25" s="483"/>
      <c r="U25" s="483"/>
      <c r="V25" s="525"/>
      <c r="W25" s="584"/>
      <c r="X25" s="572"/>
      <c r="Y25" s="573"/>
      <c r="Z25" s="481" t="s">
        <v>175</v>
      </c>
      <c r="AA25" s="461"/>
      <c r="AB25" s="461"/>
      <c r="AC25" s="461"/>
      <c r="AD25" s="461"/>
      <c r="AE25" s="461"/>
      <c r="AF25" s="461"/>
      <c r="AG25" s="462"/>
      <c r="AH25" s="482" t="s">
        <v>128</v>
      </c>
      <c r="AI25" s="483"/>
      <c r="AJ25" s="483"/>
      <c r="AK25" s="483"/>
      <c r="AL25" s="525"/>
      <c r="AM25" s="482" t="s">
        <v>128</v>
      </c>
      <c r="AN25" s="483"/>
      <c r="AO25" s="483"/>
      <c r="AP25" s="483"/>
      <c r="AQ25" s="483"/>
      <c r="AR25" s="525"/>
      <c r="AS25" s="482" t="s">
        <v>128</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8180614</v>
      </c>
      <c r="BO25" s="395"/>
      <c r="BP25" s="395"/>
      <c r="BQ25" s="395"/>
      <c r="BR25" s="395"/>
      <c r="BS25" s="395"/>
      <c r="BT25" s="395"/>
      <c r="BU25" s="396"/>
      <c r="BV25" s="394">
        <v>9353902</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c r="A26" s="187"/>
      <c r="B26" s="571"/>
      <c r="C26" s="572"/>
      <c r="D26" s="573"/>
      <c r="E26" s="481" t="s">
        <v>177</v>
      </c>
      <c r="F26" s="461"/>
      <c r="G26" s="461"/>
      <c r="H26" s="461"/>
      <c r="I26" s="461"/>
      <c r="J26" s="461"/>
      <c r="K26" s="462"/>
      <c r="L26" s="482">
        <v>1</v>
      </c>
      <c r="M26" s="483"/>
      <c r="N26" s="483"/>
      <c r="O26" s="483"/>
      <c r="P26" s="525"/>
      <c r="Q26" s="482">
        <v>7700</v>
      </c>
      <c r="R26" s="483"/>
      <c r="S26" s="483"/>
      <c r="T26" s="483"/>
      <c r="U26" s="483"/>
      <c r="V26" s="525"/>
      <c r="W26" s="584"/>
      <c r="X26" s="572"/>
      <c r="Y26" s="573"/>
      <c r="Z26" s="481" t="s">
        <v>178</v>
      </c>
      <c r="AA26" s="594"/>
      <c r="AB26" s="594"/>
      <c r="AC26" s="594"/>
      <c r="AD26" s="594"/>
      <c r="AE26" s="594"/>
      <c r="AF26" s="594"/>
      <c r="AG26" s="595"/>
      <c r="AH26" s="482">
        <v>103</v>
      </c>
      <c r="AI26" s="483"/>
      <c r="AJ26" s="483"/>
      <c r="AK26" s="483"/>
      <c r="AL26" s="525"/>
      <c r="AM26" s="482">
        <v>314768</v>
      </c>
      <c r="AN26" s="483"/>
      <c r="AO26" s="483"/>
      <c r="AP26" s="483"/>
      <c r="AQ26" s="483"/>
      <c r="AR26" s="525"/>
      <c r="AS26" s="482">
        <v>3056</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v>191797</v>
      </c>
      <c r="BO26" s="432"/>
      <c r="BP26" s="432"/>
      <c r="BQ26" s="432"/>
      <c r="BR26" s="432"/>
      <c r="BS26" s="432"/>
      <c r="BT26" s="432"/>
      <c r="BU26" s="433"/>
      <c r="BV26" s="431">
        <v>162826</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c r="A27" s="187"/>
      <c r="B27" s="571"/>
      <c r="C27" s="572"/>
      <c r="D27" s="573"/>
      <c r="E27" s="481" t="s">
        <v>180</v>
      </c>
      <c r="F27" s="461"/>
      <c r="G27" s="461"/>
      <c r="H27" s="461"/>
      <c r="I27" s="461"/>
      <c r="J27" s="461"/>
      <c r="K27" s="462"/>
      <c r="L27" s="482">
        <v>1</v>
      </c>
      <c r="M27" s="483"/>
      <c r="N27" s="483"/>
      <c r="O27" s="483"/>
      <c r="P27" s="525"/>
      <c r="Q27" s="482">
        <v>7280</v>
      </c>
      <c r="R27" s="483"/>
      <c r="S27" s="483"/>
      <c r="T27" s="483"/>
      <c r="U27" s="483"/>
      <c r="V27" s="525"/>
      <c r="W27" s="584"/>
      <c r="X27" s="572"/>
      <c r="Y27" s="573"/>
      <c r="Z27" s="481" t="s">
        <v>181</v>
      </c>
      <c r="AA27" s="461"/>
      <c r="AB27" s="461"/>
      <c r="AC27" s="461"/>
      <c r="AD27" s="461"/>
      <c r="AE27" s="461"/>
      <c r="AF27" s="461"/>
      <c r="AG27" s="462"/>
      <c r="AH27" s="482">
        <v>42</v>
      </c>
      <c r="AI27" s="483"/>
      <c r="AJ27" s="483"/>
      <c r="AK27" s="483"/>
      <c r="AL27" s="525"/>
      <c r="AM27" s="482">
        <v>139994</v>
      </c>
      <c r="AN27" s="483"/>
      <c r="AO27" s="483"/>
      <c r="AP27" s="483"/>
      <c r="AQ27" s="483"/>
      <c r="AR27" s="525"/>
      <c r="AS27" s="482">
        <v>3333</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t="s">
        <v>183</v>
      </c>
      <c r="BO27" s="608"/>
      <c r="BP27" s="608"/>
      <c r="BQ27" s="608"/>
      <c r="BR27" s="608"/>
      <c r="BS27" s="608"/>
      <c r="BT27" s="608"/>
      <c r="BU27" s="609"/>
      <c r="BV27" s="607" t="s">
        <v>183</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c r="A28" s="187"/>
      <c r="B28" s="571"/>
      <c r="C28" s="572"/>
      <c r="D28" s="573"/>
      <c r="E28" s="481" t="s">
        <v>184</v>
      </c>
      <c r="F28" s="461"/>
      <c r="G28" s="461"/>
      <c r="H28" s="461"/>
      <c r="I28" s="461"/>
      <c r="J28" s="461"/>
      <c r="K28" s="462"/>
      <c r="L28" s="482">
        <v>1</v>
      </c>
      <c r="M28" s="483"/>
      <c r="N28" s="483"/>
      <c r="O28" s="483"/>
      <c r="P28" s="525"/>
      <c r="Q28" s="482">
        <v>6880</v>
      </c>
      <c r="R28" s="483"/>
      <c r="S28" s="483"/>
      <c r="T28" s="483"/>
      <c r="U28" s="483"/>
      <c r="V28" s="525"/>
      <c r="W28" s="584"/>
      <c r="X28" s="572"/>
      <c r="Y28" s="573"/>
      <c r="Z28" s="481" t="s">
        <v>185</v>
      </c>
      <c r="AA28" s="461"/>
      <c r="AB28" s="461"/>
      <c r="AC28" s="461"/>
      <c r="AD28" s="461"/>
      <c r="AE28" s="461"/>
      <c r="AF28" s="461"/>
      <c r="AG28" s="462"/>
      <c r="AH28" s="482" t="s">
        <v>128</v>
      </c>
      <c r="AI28" s="483"/>
      <c r="AJ28" s="483"/>
      <c r="AK28" s="483"/>
      <c r="AL28" s="525"/>
      <c r="AM28" s="482" t="s">
        <v>183</v>
      </c>
      <c r="AN28" s="483"/>
      <c r="AO28" s="483"/>
      <c r="AP28" s="483"/>
      <c r="AQ28" s="483"/>
      <c r="AR28" s="525"/>
      <c r="AS28" s="482" t="s">
        <v>186</v>
      </c>
      <c r="AT28" s="483"/>
      <c r="AU28" s="483"/>
      <c r="AV28" s="483"/>
      <c r="AW28" s="483"/>
      <c r="AX28" s="484"/>
      <c r="AY28" s="610" t="s">
        <v>187</v>
      </c>
      <c r="AZ28" s="611"/>
      <c r="BA28" s="611"/>
      <c r="BB28" s="612"/>
      <c r="BC28" s="391" t="s">
        <v>48</v>
      </c>
      <c r="BD28" s="392"/>
      <c r="BE28" s="392"/>
      <c r="BF28" s="392"/>
      <c r="BG28" s="392"/>
      <c r="BH28" s="392"/>
      <c r="BI28" s="392"/>
      <c r="BJ28" s="392"/>
      <c r="BK28" s="392"/>
      <c r="BL28" s="392"/>
      <c r="BM28" s="393"/>
      <c r="BN28" s="394">
        <v>13887722</v>
      </c>
      <c r="BO28" s="395"/>
      <c r="BP28" s="395"/>
      <c r="BQ28" s="395"/>
      <c r="BR28" s="395"/>
      <c r="BS28" s="395"/>
      <c r="BT28" s="395"/>
      <c r="BU28" s="396"/>
      <c r="BV28" s="394">
        <v>10140647</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c r="A29" s="187"/>
      <c r="B29" s="571"/>
      <c r="C29" s="572"/>
      <c r="D29" s="573"/>
      <c r="E29" s="481" t="s">
        <v>188</v>
      </c>
      <c r="F29" s="461"/>
      <c r="G29" s="461"/>
      <c r="H29" s="461"/>
      <c r="I29" s="461"/>
      <c r="J29" s="461"/>
      <c r="K29" s="462"/>
      <c r="L29" s="482">
        <v>22</v>
      </c>
      <c r="M29" s="483"/>
      <c r="N29" s="483"/>
      <c r="O29" s="483"/>
      <c r="P29" s="525"/>
      <c r="Q29" s="482">
        <v>6430</v>
      </c>
      <c r="R29" s="483"/>
      <c r="S29" s="483"/>
      <c r="T29" s="483"/>
      <c r="U29" s="483"/>
      <c r="V29" s="525"/>
      <c r="W29" s="585"/>
      <c r="X29" s="586"/>
      <c r="Y29" s="587"/>
      <c r="Z29" s="481" t="s">
        <v>189</v>
      </c>
      <c r="AA29" s="461"/>
      <c r="AB29" s="461"/>
      <c r="AC29" s="461"/>
      <c r="AD29" s="461"/>
      <c r="AE29" s="461"/>
      <c r="AF29" s="461"/>
      <c r="AG29" s="462"/>
      <c r="AH29" s="482">
        <v>1108</v>
      </c>
      <c r="AI29" s="483"/>
      <c r="AJ29" s="483"/>
      <c r="AK29" s="483"/>
      <c r="AL29" s="525"/>
      <c r="AM29" s="482">
        <v>3279364</v>
      </c>
      <c r="AN29" s="483"/>
      <c r="AO29" s="483"/>
      <c r="AP29" s="483"/>
      <c r="AQ29" s="483"/>
      <c r="AR29" s="525"/>
      <c r="AS29" s="482">
        <v>2960</v>
      </c>
      <c r="AT29" s="483"/>
      <c r="AU29" s="483"/>
      <c r="AV29" s="483"/>
      <c r="AW29" s="483"/>
      <c r="AX29" s="484"/>
      <c r="AY29" s="613"/>
      <c r="AZ29" s="614"/>
      <c r="BA29" s="614"/>
      <c r="BB29" s="615"/>
      <c r="BC29" s="465" t="s">
        <v>190</v>
      </c>
      <c r="BD29" s="466"/>
      <c r="BE29" s="466"/>
      <c r="BF29" s="466"/>
      <c r="BG29" s="466"/>
      <c r="BH29" s="466"/>
      <c r="BI29" s="466"/>
      <c r="BJ29" s="466"/>
      <c r="BK29" s="466"/>
      <c r="BL29" s="466"/>
      <c r="BM29" s="467"/>
      <c r="BN29" s="431">
        <v>1995829</v>
      </c>
      <c r="BO29" s="432"/>
      <c r="BP29" s="432"/>
      <c r="BQ29" s="432"/>
      <c r="BR29" s="432"/>
      <c r="BS29" s="432"/>
      <c r="BT29" s="432"/>
      <c r="BU29" s="433"/>
      <c r="BV29" s="431">
        <v>791748</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191</v>
      </c>
      <c r="X30" s="592"/>
      <c r="Y30" s="592"/>
      <c r="Z30" s="592"/>
      <c r="AA30" s="592"/>
      <c r="AB30" s="592"/>
      <c r="AC30" s="592"/>
      <c r="AD30" s="592"/>
      <c r="AE30" s="592"/>
      <c r="AF30" s="592"/>
      <c r="AG30" s="593"/>
      <c r="AH30" s="550">
        <v>95.3</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8160128</v>
      </c>
      <c r="BO30" s="608"/>
      <c r="BP30" s="608"/>
      <c r="BQ30" s="608"/>
      <c r="BR30" s="608"/>
      <c r="BS30" s="608"/>
      <c r="BT30" s="608"/>
      <c r="BU30" s="609"/>
      <c r="BV30" s="607">
        <v>7289469</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5" t="s">
        <v>198</v>
      </c>
      <c r="D33" s="455"/>
      <c r="E33" s="420" t="s">
        <v>199</v>
      </c>
      <c r="F33" s="420"/>
      <c r="G33" s="420"/>
      <c r="H33" s="420"/>
      <c r="I33" s="420"/>
      <c r="J33" s="420"/>
      <c r="K33" s="420"/>
      <c r="L33" s="420"/>
      <c r="M33" s="420"/>
      <c r="N33" s="420"/>
      <c r="O33" s="420"/>
      <c r="P33" s="420"/>
      <c r="Q33" s="420"/>
      <c r="R33" s="420"/>
      <c r="S33" s="420"/>
      <c r="T33" s="216"/>
      <c r="U33" s="455" t="s">
        <v>198</v>
      </c>
      <c r="V33" s="455"/>
      <c r="W33" s="420" t="s">
        <v>199</v>
      </c>
      <c r="X33" s="420"/>
      <c r="Y33" s="420"/>
      <c r="Z33" s="420"/>
      <c r="AA33" s="420"/>
      <c r="AB33" s="420"/>
      <c r="AC33" s="420"/>
      <c r="AD33" s="420"/>
      <c r="AE33" s="420"/>
      <c r="AF33" s="420"/>
      <c r="AG33" s="420"/>
      <c r="AH33" s="420"/>
      <c r="AI33" s="420"/>
      <c r="AJ33" s="420"/>
      <c r="AK33" s="420"/>
      <c r="AL33" s="216"/>
      <c r="AM33" s="455" t="s">
        <v>198</v>
      </c>
      <c r="AN33" s="455"/>
      <c r="AO33" s="420" t="s">
        <v>199</v>
      </c>
      <c r="AP33" s="420"/>
      <c r="AQ33" s="420"/>
      <c r="AR33" s="420"/>
      <c r="AS33" s="420"/>
      <c r="AT33" s="420"/>
      <c r="AU33" s="420"/>
      <c r="AV33" s="420"/>
      <c r="AW33" s="420"/>
      <c r="AX33" s="420"/>
      <c r="AY33" s="420"/>
      <c r="AZ33" s="420"/>
      <c r="BA33" s="420"/>
      <c r="BB33" s="420"/>
      <c r="BC33" s="420"/>
      <c r="BD33" s="217"/>
      <c r="BE33" s="420" t="s">
        <v>200</v>
      </c>
      <c r="BF33" s="420"/>
      <c r="BG33" s="420" t="s">
        <v>201</v>
      </c>
      <c r="BH33" s="420"/>
      <c r="BI33" s="420"/>
      <c r="BJ33" s="420"/>
      <c r="BK33" s="420"/>
      <c r="BL33" s="420"/>
      <c r="BM33" s="420"/>
      <c r="BN33" s="420"/>
      <c r="BO33" s="420"/>
      <c r="BP33" s="420"/>
      <c r="BQ33" s="420"/>
      <c r="BR33" s="420"/>
      <c r="BS33" s="420"/>
      <c r="BT33" s="420"/>
      <c r="BU33" s="420"/>
      <c r="BV33" s="217"/>
      <c r="BW33" s="455" t="s">
        <v>200</v>
      </c>
      <c r="BX33" s="455"/>
      <c r="BY33" s="420" t="s">
        <v>202</v>
      </c>
      <c r="BZ33" s="420"/>
      <c r="CA33" s="420"/>
      <c r="CB33" s="420"/>
      <c r="CC33" s="420"/>
      <c r="CD33" s="420"/>
      <c r="CE33" s="420"/>
      <c r="CF33" s="420"/>
      <c r="CG33" s="420"/>
      <c r="CH33" s="420"/>
      <c r="CI33" s="420"/>
      <c r="CJ33" s="420"/>
      <c r="CK33" s="420"/>
      <c r="CL33" s="420"/>
      <c r="CM33" s="420"/>
      <c r="CN33" s="216"/>
      <c r="CO33" s="455" t="s">
        <v>198</v>
      </c>
      <c r="CP33" s="455"/>
      <c r="CQ33" s="420" t="s">
        <v>203</v>
      </c>
      <c r="CR33" s="420"/>
      <c r="CS33" s="420"/>
      <c r="CT33" s="420"/>
      <c r="CU33" s="420"/>
      <c r="CV33" s="420"/>
      <c r="CW33" s="420"/>
      <c r="CX33" s="420"/>
      <c r="CY33" s="420"/>
      <c r="CZ33" s="420"/>
      <c r="DA33" s="420"/>
      <c r="DB33" s="420"/>
      <c r="DC33" s="420"/>
      <c r="DD33" s="420"/>
      <c r="DE33" s="420"/>
      <c r="DF33" s="216"/>
      <c r="DG33" s="619" t="s">
        <v>204</v>
      </c>
      <c r="DH33" s="619"/>
      <c r="DI33" s="218"/>
      <c r="DJ33" s="186"/>
      <c r="DK33" s="186"/>
      <c r="DL33" s="186"/>
      <c r="DM33" s="186"/>
      <c r="DN33" s="186"/>
      <c r="DO33" s="186"/>
    </row>
    <row r="34" spans="1:119" ht="32.25" customHeight="1">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4</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7</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9</v>
      </c>
      <c r="BX34" s="620"/>
      <c r="BY34" s="621" t="str">
        <f>IF('各会計、関係団体の財政状況及び健全化判断比率'!B68="","",'各会計、関係団体の財政状況及び健全化判断比率'!B68)</f>
        <v>北河内４市リサイクル施設組合</v>
      </c>
      <c r="BZ34" s="621"/>
      <c r="CA34" s="621"/>
      <c r="CB34" s="621"/>
      <c r="CC34" s="621"/>
      <c r="CD34" s="621"/>
      <c r="CE34" s="621"/>
      <c r="CF34" s="621"/>
      <c r="CG34" s="621"/>
      <c r="CH34" s="621"/>
      <c r="CI34" s="621"/>
      <c r="CJ34" s="621"/>
      <c r="CK34" s="621"/>
      <c r="CL34" s="621"/>
      <c r="CM34" s="621"/>
      <c r="CN34" s="214"/>
      <c r="CO34" s="620">
        <f>IF(CQ34="","",MAX(C34:D43,U34:V43,AM34:AN43,BE34:BF43,BW34:BX43)+1)</f>
        <v>17</v>
      </c>
      <c r="CP34" s="620"/>
      <c r="CQ34" s="621" t="str">
        <f>IF('各会計、関係団体の財政状況及び健全化判断比率'!BS7="","",'各会計、関係団体の財政状況及び健全化判断比率'!BS7)</f>
        <v>アドバンス寝屋川マネジメント株式会社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c r="A35" s="187"/>
      <c r="B35" s="213"/>
      <c r="C35" s="620">
        <f>IF(E35="","",C34+1)</f>
        <v>2</v>
      </c>
      <c r="D35" s="620"/>
      <c r="E35" s="621" t="str">
        <f>IF('各会計、関係団体の財政状況及び健全化判断比率'!B8="","",'各会計、関係団体の財政状況及び健全化判断比率'!B8)</f>
        <v>公共用地先行取得事業特別会計</v>
      </c>
      <c r="F35" s="621"/>
      <c r="G35" s="621"/>
      <c r="H35" s="621"/>
      <c r="I35" s="621"/>
      <c r="J35" s="621"/>
      <c r="K35" s="621"/>
      <c r="L35" s="621"/>
      <c r="M35" s="621"/>
      <c r="N35" s="621"/>
      <c r="O35" s="621"/>
      <c r="P35" s="621"/>
      <c r="Q35" s="621"/>
      <c r="R35" s="621"/>
      <c r="S35" s="621"/>
      <c r="T35" s="214"/>
      <c r="U35" s="620">
        <f>IF(W35="","",U34+1)</f>
        <v>5</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8</v>
      </c>
      <c r="AN35" s="620"/>
      <c r="AO35" s="621" t="str">
        <f>IF('各会計、関係団体の財政状況及び健全化判断比率'!B32="","",'各会計、関係団体の財政状況及び健全化判断比率'!B32)</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10</v>
      </c>
      <c r="BX35" s="620"/>
      <c r="BY35" s="621" t="str">
        <f>IF('各会計、関係団体の財政状況及び健全化判断比率'!B69="","",'各会計、関係団体の財政状況及び健全化判断比率'!B69)</f>
        <v>枚方寝屋川消防組合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c r="A36" s="187"/>
      <c r="B36" s="213"/>
      <c r="C36" s="620">
        <f>IF(E36="","",C35+1)</f>
        <v>3</v>
      </c>
      <c r="D36" s="620"/>
      <c r="E36" s="621" t="str">
        <f>IF('各会計、関係団体の財政状況及び健全化判断比率'!B9="","",'各会計、関係団体の財政状況及び健全化判断比率'!B9)</f>
        <v>母子父子寡婦福祉資金貸付金特別会計</v>
      </c>
      <c r="F36" s="621"/>
      <c r="G36" s="621"/>
      <c r="H36" s="621"/>
      <c r="I36" s="621"/>
      <c r="J36" s="621"/>
      <c r="K36" s="621"/>
      <c r="L36" s="621"/>
      <c r="M36" s="621"/>
      <c r="N36" s="621"/>
      <c r="O36" s="621"/>
      <c r="P36" s="621"/>
      <c r="Q36" s="621"/>
      <c r="R36" s="621"/>
      <c r="S36" s="621"/>
      <c r="T36" s="214"/>
      <c r="U36" s="620">
        <f t="shared" ref="U36:U43" si="4">IF(W36="","",U35+1)</f>
        <v>6</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11</v>
      </c>
      <c r="BX36" s="620"/>
      <c r="BY36" s="621" t="str">
        <f>IF('各会計、関係団体の財政状況及び健全化判断比率'!B70="","",'各会計、関係団体の財政状況及び健全化判断比率'!B70)</f>
        <v>大阪府都市競艇企業団</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12</v>
      </c>
      <c r="BX37" s="620"/>
      <c r="BY37" s="621" t="str">
        <f>IF('各会計、関係団体の財政状況及び健全化判断比率'!B71="","",'各会計、関係団体の財政状況及び健全化判断比率'!B71)</f>
        <v>淀川左岸水防事務組合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13</v>
      </c>
      <c r="BX38" s="620"/>
      <c r="BY38" s="621" t="str">
        <f>IF('各会計、関係団体の財政状況及び健全化判断比率'!B72="","",'各会計、関係団体の財政状況及び健全化判断比率'!B72)</f>
        <v>大阪府後期高齢者医療広域連合（一般会計）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14</v>
      </c>
      <c r="BX39" s="620"/>
      <c r="BY39" s="621" t="str">
        <f>IF('各会計、関係団体の財政状況及び健全化判断比率'!B73="","",'各会計、関係団体の財政状況及び健全化判断比率'!B73)</f>
        <v>大阪府後期高齢者医療広域連合（後期高齢者医療特別会計）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15</v>
      </c>
      <c r="BX40" s="620"/>
      <c r="BY40" s="621" t="str">
        <f>IF('各会計、関係団体の財政状況及び健全化判断比率'!B74="","",'各会計、関係団体の財政状況及び健全化判断比率'!B74)</f>
        <v>大阪広域水道企業団（水道事業会計）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16</v>
      </c>
      <c r="BX41" s="620"/>
      <c r="BY41" s="621" t="str">
        <f>IF('各会計、関係団体の財政状況及び健全化判断比率'!B75="","",'各会計、関係団体の財政状況及び健全化判断比率'!B75)</f>
        <v>大阪広域水道企業団（工業用水道事業会計）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yi/p/azWujW1KrhOQxfYCqeBesEHQgnnLGhxf+SYRRqbJtPqD7L37blXVjOO833pmqOZtoBNF7gJ6mUK8ZSZzQ==" saltValue="rX2+rw8peRp3+U2iMyj3G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c r="A34" s="22"/>
      <c r="B34" s="31"/>
      <c r="C34" s="1212" t="s">
        <v>572</v>
      </c>
      <c r="D34" s="1212"/>
      <c r="E34" s="1213"/>
      <c r="F34" s="32">
        <v>12.64</v>
      </c>
      <c r="G34" s="33">
        <v>13.32</v>
      </c>
      <c r="H34" s="33">
        <v>13.48</v>
      </c>
      <c r="I34" s="33">
        <v>13.1</v>
      </c>
      <c r="J34" s="34">
        <v>13.17</v>
      </c>
      <c r="K34" s="22"/>
      <c r="L34" s="22"/>
      <c r="M34" s="22"/>
      <c r="N34" s="22"/>
      <c r="O34" s="22"/>
      <c r="P34" s="22"/>
    </row>
    <row r="35" spans="1:16" ht="39" customHeight="1">
      <c r="A35" s="22"/>
      <c r="B35" s="35"/>
      <c r="C35" s="1206" t="s">
        <v>573</v>
      </c>
      <c r="D35" s="1207"/>
      <c r="E35" s="1208"/>
      <c r="F35" s="36">
        <v>3.38</v>
      </c>
      <c r="G35" s="37">
        <v>3.54</v>
      </c>
      <c r="H35" s="37">
        <v>3.64</v>
      </c>
      <c r="I35" s="37">
        <v>3.97</v>
      </c>
      <c r="J35" s="38">
        <v>3.55</v>
      </c>
      <c r="K35" s="22"/>
      <c r="L35" s="22"/>
      <c r="M35" s="22"/>
      <c r="N35" s="22"/>
      <c r="O35" s="22"/>
      <c r="P35" s="22"/>
    </row>
    <row r="36" spans="1:16" ht="39" customHeight="1">
      <c r="A36" s="22"/>
      <c r="B36" s="35"/>
      <c r="C36" s="1206" t="s">
        <v>574</v>
      </c>
      <c r="D36" s="1207"/>
      <c r="E36" s="1208"/>
      <c r="F36" s="36">
        <v>1.72</v>
      </c>
      <c r="G36" s="37">
        <v>2.16</v>
      </c>
      <c r="H36" s="37">
        <v>2.86</v>
      </c>
      <c r="I36" s="37">
        <v>2.66</v>
      </c>
      <c r="J36" s="38">
        <v>2.59</v>
      </c>
      <c r="K36" s="22"/>
      <c r="L36" s="22"/>
      <c r="M36" s="22"/>
      <c r="N36" s="22"/>
      <c r="O36" s="22"/>
      <c r="P36" s="22"/>
    </row>
    <row r="37" spans="1:16" ht="39" customHeight="1">
      <c r="A37" s="22"/>
      <c r="B37" s="35"/>
      <c r="C37" s="1206" t="s">
        <v>575</v>
      </c>
      <c r="D37" s="1207"/>
      <c r="E37" s="1208"/>
      <c r="F37" s="36">
        <v>1.8</v>
      </c>
      <c r="G37" s="37">
        <v>1.97</v>
      </c>
      <c r="H37" s="37">
        <v>1.18</v>
      </c>
      <c r="I37" s="37">
        <v>0.91</v>
      </c>
      <c r="J37" s="38">
        <v>1.27</v>
      </c>
      <c r="K37" s="22"/>
      <c r="L37" s="22"/>
      <c r="M37" s="22"/>
      <c r="N37" s="22"/>
      <c r="O37" s="22"/>
      <c r="P37" s="22"/>
    </row>
    <row r="38" spans="1:16" ht="39" customHeight="1">
      <c r="A38" s="22"/>
      <c r="B38" s="35"/>
      <c r="C38" s="1206" t="s">
        <v>576</v>
      </c>
      <c r="D38" s="1207"/>
      <c r="E38" s="1208"/>
      <c r="F38" s="36">
        <v>1.1100000000000001</v>
      </c>
      <c r="G38" s="37">
        <v>1.1599999999999999</v>
      </c>
      <c r="H38" s="37">
        <v>0.64</v>
      </c>
      <c r="I38" s="37">
        <v>0.49</v>
      </c>
      <c r="J38" s="38">
        <v>0.75</v>
      </c>
      <c r="K38" s="22"/>
      <c r="L38" s="22"/>
      <c r="M38" s="22"/>
      <c r="N38" s="22"/>
      <c r="O38" s="22"/>
      <c r="P38" s="22"/>
    </row>
    <row r="39" spans="1:16" ht="39" customHeight="1">
      <c r="A39" s="22"/>
      <c r="B39" s="35"/>
      <c r="C39" s="1206" t="s">
        <v>577</v>
      </c>
      <c r="D39" s="1207"/>
      <c r="E39" s="1208"/>
      <c r="F39" s="36">
        <v>0.33</v>
      </c>
      <c r="G39" s="37">
        <v>0.36</v>
      </c>
      <c r="H39" s="37">
        <v>0.37</v>
      </c>
      <c r="I39" s="37">
        <v>0.37</v>
      </c>
      <c r="J39" s="38">
        <v>0.38</v>
      </c>
      <c r="K39" s="22"/>
      <c r="L39" s="22"/>
      <c r="M39" s="22"/>
      <c r="N39" s="22"/>
      <c r="O39" s="22"/>
      <c r="P39" s="22"/>
    </row>
    <row r="40" spans="1:16" ht="39" customHeight="1">
      <c r="A40" s="22"/>
      <c r="B40" s="35"/>
      <c r="C40" s="1206" t="s">
        <v>578</v>
      </c>
      <c r="D40" s="1207"/>
      <c r="E40" s="1208"/>
      <c r="F40" s="36">
        <v>0</v>
      </c>
      <c r="G40" s="37">
        <v>0</v>
      </c>
      <c r="H40" s="37">
        <v>0</v>
      </c>
      <c r="I40" s="37">
        <v>0</v>
      </c>
      <c r="J40" s="38">
        <v>0</v>
      </c>
      <c r="K40" s="22"/>
      <c r="L40" s="22"/>
      <c r="M40" s="22"/>
      <c r="N40" s="22"/>
      <c r="O40" s="22"/>
      <c r="P40" s="22"/>
    </row>
    <row r="41" spans="1:16" ht="39" customHeight="1">
      <c r="A41" s="22"/>
      <c r="B41" s="35"/>
      <c r="C41" s="1206" t="s">
        <v>579</v>
      </c>
      <c r="D41" s="1207"/>
      <c r="E41" s="1208"/>
      <c r="F41" s="36" t="s">
        <v>526</v>
      </c>
      <c r="G41" s="37" t="s">
        <v>526</v>
      </c>
      <c r="H41" s="37" t="s">
        <v>526</v>
      </c>
      <c r="I41" s="37">
        <v>0</v>
      </c>
      <c r="J41" s="38">
        <v>0</v>
      </c>
      <c r="K41" s="22"/>
      <c r="L41" s="22"/>
      <c r="M41" s="22"/>
      <c r="N41" s="22"/>
      <c r="O41" s="22"/>
      <c r="P41" s="22"/>
    </row>
    <row r="42" spans="1:16" ht="39" customHeight="1">
      <c r="A42" s="22"/>
      <c r="B42" s="39"/>
      <c r="C42" s="1206" t="s">
        <v>580</v>
      </c>
      <c r="D42" s="1207"/>
      <c r="E42" s="1208"/>
      <c r="F42" s="36" t="s">
        <v>526</v>
      </c>
      <c r="G42" s="37" t="s">
        <v>526</v>
      </c>
      <c r="H42" s="37" t="s">
        <v>526</v>
      </c>
      <c r="I42" s="37" t="s">
        <v>526</v>
      </c>
      <c r="J42" s="38" t="s">
        <v>526</v>
      </c>
      <c r="K42" s="22"/>
      <c r="L42" s="22"/>
      <c r="M42" s="22"/>
      <c r="N42" s="22"/>
      <c r="O42" s="22"/>
      <c r="P42" s="22"/>
    </row>
    <row r="43" spans="1:16" ht="39" customHeight="1" thickBot="1">
      <c r="A43" s="22"/>
      <c r="B43" s="40"/>
      <c r="C43" s="1209" t="s">
        <v>581</v>
      </c>
      <c r="D43" s="1210"/>
      <c r="E43" s="1211"/>
      <c r="F43" s="41" t="s">
        <v>526</v>
      </c>
      <c r="G43" s="42" t="s">
        <v>526</v>
      </c>
      <c r="H43" s="42" t="s">
        <v>526</v>
      </c>
      <c r="I43" s="42" t="s">
        <v>526</v>
      </c>
      <c r="J43" s="43" t="s">
        <v>526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7Ilkof0HDue/DMmTQeoDP6XkIZrGK2aVwV749aaL0DOtoTRC6dfk+xGtMuAHabyHIfxaieBWDgR8PjjvkQ6eLA==" saltValue="/g8z/kh+Hq0FWUIG/lqU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c r="A45" s="48"/>
      <c r="B45" s="1214" t="s">
        <v>11</v>
      </c>
      <c r="C45" s="1215"/>
      <c r="D45" s="58"/>
      <c r="E45" s="1220" t="s">
        <v>12</v>
      </c>
      <c r="F45" s="1220"/>
      <c r="G45" s="1220"/>
      <c r="H45" s="1220"/>
      <c r="I45" s="1220"/>
      <c r="J45" s="1221"/>
      <c r="K45" s="59">
        <v>7817</v>
      </c>
      <c r="L45" s="60">
        <v>6359</v>
      </c>
      <c r="M45" s="60">
        <v>6587</v>
      </c>
      <c r="N45" s="60">
        <v>5989</v>
      </c>
      <c r="O45" s="61">
        <v>5644</v>
      </c>
      <c r="P45" s="48"/>
      <c r="Q45" s="48"/>
      <c r="R45" s="48"/>
      <c r="S45" s="48"/>
      <c r="T45" s="48"/>
      <c r="U45" s="48"/>
    </row>
    <row r="46" spans="1:21" ht="30.75" customHeight="1">
      <c r="A46" s="48"/>
      <c r="B46" s="1216"/>
      <c r="C46" s="1217"/>
      <c r="D46" s="62"/>
      <c r="E46" s="1222" t="s">
        <v>13</v>
      </c>
      <c r="F46" s="1222"/>
      <c r="G46" s="1222"/>
      <c r="H46" s="1222"/>
      <c r="I46" s="1222"/>
      <c r="J46" s="1223"/>
      <c r="K46" s="63" t="s">
        <v>526</v>
      </c>
      <c r="L46" s="64" t="s">
        <v>526</v>
      </c>
      <c r="M46" s="64" t="s">
        <v>526</v>
      </c>
      <c r="N46" s="64" t="s">
        <v>526</v>
      </c>
      <c r="O46" s="65" t="s">
        <v>526</v>
      </c>
      <c r="P46" s="48"/>
      <c r="Q46" s="48"/>
      <c r="R46" s="48"/>
      <c r="S46" s="48"/>
      <c r="T46" s="48"/>
      <c r="U46" s="48"/>
    </row>
    <row r="47" spans="1:21" ht="30.75" customHeight="1">
      <c r="A47" s="48"/>
      <c r="B47" s="1216"/>
      <c r="C47" s="1217"/>
      <c r="D47" s="62"/>
      <c r="E47" s="1222" t="s">
        <v>14</v>
      </c>
      <c r="F47" s="1222"/>
      <c r="G47" s="1222"/>
      <c r="H47" s="1222"/>
      <c r="I47" s="1222"/>
      <c r="J47" s="1223"/>
      <c r="K47" s="63" t="s">
        <v>526</v>
      </c>
      <c r="L47" s="64" t="s">
        <v>526</v>
      </c>
      <c r="M47" s="64" t="s">
        <v>526</v>
      </c>
      <c r="N47" s="64" t="s">
        <v>526</v>
      </c>
      <c r="O47" s="65" t="s">
        <v>526</v>
      </c>
      <c r="P47" s="48"/>
      <c r="Q47" s="48"/>
      <c r="R47" s="48"/>
      <c r="S47" s="48"/>
      <c r="T47" s="48"/>
      <c r="U47" s="48"/>
    </row>
    <row r="48" spans="1:21" ht="30.75" customHeight="1">
      <c r="A48" s="48"/>
      <c r="B48" s="1216"/>
      <c r="C48" s="1217"/>
      <c r="D48" s="62"/>
      <c r="E48" s="1222" t="s">
        <v>15</v>
      </c>
      <c r="F48" s="1222"/>
      <c r="G48" s="1222"/>
      <c r="H48" s="1222"/>
      <c r="I48" s="1222"/>
      <c r="J48" s="1223"/>
      <c r="K48" s="63">
        <v>1255</v>
      </c>
      <c r="L48" s="64">
        <v>1207</v>
      </c>
      <c r="M48" s="64">
        <v>1159</v>
      </c>
      <c r="N48" s="64">
        <v>1123</v>
      </c>
      <c r="O48" s="65">
        <v>1058</v>
      </c>
      <c r="P48" s="48"/>
      <c r="Q48" s="48"/>
      <c r="R48" s="48"/>
      <c r="S48" s="48"/>
      <c r="T48" s="48"/>
      <c r="U48" s="48"/>
    </row>
    <row r="49" spans="1:21" ht="30.75" customHeight="1">
      <c r="A49" s="48"/>
      <c r="B49" s="1216"/>
      <c r="C49" s="1217"/>
      <c r="D49" s="62"/>
      <c r="E49" s="1222" t="s">
        <v>16</v>
      </c>
      <c r="F49" s="1222"/>
      <c r="G49" s="1222"/>
      <c r="H49" s="1222"/>
      <c r="I49" s="1222"/>
      <c r="J49" s="1223"/>
      <c r="K49" s="63">
        <v>159</v>
      </c>
      <c r="L49" s="64">
        <v>255</v>
      </c>
      <c r="M49" s="64">
        <v>276</v>
      </c>
      <c r="N49" s="64">
        <v>281</v>
      </c>
      <c r="O49" s="65">
        <v>261</v>
      </c>
      <c r="P49" s="48"/>
      <c r="Q49" s="48"/>
      <c r="R49" s="48"/>
      <c r="S49" s="48"/>
      <c r="T49" s="48"/>
      <c r="U49" s="48"/>
    </row>
    <row r="50" spans="1:21" ht="30.75" customHeight="1">
      <c r="A50" s="48"/>
      <c r="B50" s="1216"/>
      <c r="C50" s="1217"/>
      <c r="D50" s="62"/>
      <c r="E50" s="1222" t="s">
        <v>17</v>
      </c>
      <c r="F50" s="1222"/>
      <c r="G50" s="1222"/>
      <c r="H50" s="1222"/>
      <c r="I50" s="1222"/>
      <c r="J50" s="1223"/>
      <c r="K50" s="63" t="s">
        <v>526</v>
      </c>
      <c r="L50" s="64" t="s">
        <v>526</v>
      </c>
      <c r="M50" s="64" t="s">
        <v>526</v>
      </c>
      <c r="N50" s="64" t="s">
        <v>526</v>
      </c>
      <c r="O50" s="65" t="s">
        <v>526</v>
      </c>
      <c r="P50" s="48"/>
      <c r="Q50" s="48"/>
      <c r="R50" s="48"/>
      <c r="S50" s="48"/>
      <c r="T50" s="48"/>
      <c r="U50" s="48"/>
    </row>
    <row r="51" spans="1:21" ht="30.75" customHeight="1">
      <c r="A51" s="48"/>
      <c r="B51" s="1218"/>
      <c r="C51" s="1219"/>
      <c r="D51" s="66"/>
      <c r="E51" s="1222" t="s">
        <v>18</v>
      </c>
      <c r="F51" s="1222"/>
      <c r="G51" s="1222"/>
      <c r="H51" s="1222"/>
      <c r="I51" s="1222"/>
      <c r="J51" s="1223"/>
      <c r="K51" s="63">
        <v>6</v>
      </c>
      <c r="L51" s="64">
        <v>4</v>
      </c>
      <c r="M51" s="64">
        <v>2</v>
      </c>
      <c r="N51" s="64">
        <v>1</v>
      </c>
      <c r="O51" s="65">
        <v>1</v>
      </c>
      <c r="P51" s="48"/>
      <c r="Q51" s="48"/>
      <c r="R51" s="48"/>
      <c r="S51" s="48"/>
      <c r="T51" s="48"/>
      <c r="U51" s="48"/>
    </row>
    <row r="52" spans="1:21" ht="30.75" customHeight="1">
      <c r="A52" s="48"/>
      <c r="B52" s="1224" t="s">
        <v>19</v>
      </c>
      <c r="C52" s="1225"/>
      <c r="D52" s="66"/>
      <c r="E52" s="1222" t="s">
        <v>20</v>
      </c>
      <c r="F52" s="1222"/>
      <c r="G52" s="1222"/>
      <c r="H52" s="1222"/>
      <c r="I52" s="1222"/>
      <c r="J52" s="1223"/>
      <c r="K52" s="63">
        <v>7664</v>
      </c>
      <c r="L52" s="64">
        <v>7652</v>
      </c>
      <c r="M52" s="64">
        <v>7583</v>
      </c>
      <c r="N52" s="64">
        <v>7526</v>
      </c>
      <c r="O52" s="65">
        <v>7695</v>
      </c>
      <c r="P52" s="48"/>
      <c r="Q52" s="48"/>
      <c r="R52" s="48"/>
      <c r="S52" s="48"/>
      <c r="T52" s="48"/>
      <c r="U52" s="48"/>
    </row>
    <row r="53" spans="1:21" ht="30.75" customHeight="1" thickBot="1">
      <c r="A53" s="48"/>
      <c r="B53" s="1226" t="s">
        <v>21</v>
      </c>
      <c r="C53" s="1227"/>
      <c r="D53" s="67"/>
      <c r="E53" s="1228" t="s">
        <v>22</v>
      </c>
      <c r="F53" s="1228"/>
      <c r="G53" s="1228"/>
      <c r="H53" s="1228"/>
      <c r="I53" s="1228"/>
      <c r="J53" s="1229"/>
      <c r="K53" s="68">
        <v>1573</v>
      </c>
      <c r="L53" s="69">
        <v>173</v>
      </c>
      <c r="M53" s="69">
        <v>441</v>
      </c>
      <c r="N53" s="69">
        <v>-132</v>
      </c>
      <c r="O53" s="70">
        <v>-731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c r="B57" s="1230" t="s">
        <v>25</v>
      </c>
      <c r="C57" s="1231"/>
      <c r="D57" s="1234" t="s">
        <v>26</v>
      </c>
      <c r="E57" s="1235"/>
      <c r="F57" s="1235"/>
      <c r="G57" s="1235"/>
      <c r="H57" s="1235"/>
      <c r="I57" s="1235"/>
      <c r="J57" s="1236"/>
      <c r="K57" s="83" t="s">
        <v>526</v>
      </c>
      <c r="L57" s="84" t="s">
        <v>526</v>
      </c>
      <c r="M57" s="84" t="s">
        <v>526</v>
      </c>
      <c r="N57" s="84" t="s">
        <v>526</v>
      </c>
      <c r="O57" s="85" t="s">
        <v>526</v>
      </c>
    </row>
    <row r="58" spans="1:21" ht="31.5" customHeight="1" thickBot="1">
      <c r="B58" s="1232"/>
      <c r="C58" s="1233"/>
      <c r="D58" s="1237" t="s">
        <v>27</v>
      </c>
      <c r="E58" s="1238"/>
      <c r="F58" s="1238"/>
      <c r="G58" s="1238"/>
      <c r="H58" s="1238"/>
      <c r="I58" s="1238"/>
      <c r="J58" s="1239"/>
      <c r="K58" s="86" t="s">
        <v>526</v>
      </c>
      <c r="L58" s="87" t="s">
        <v>526</v>
      </c>
      <c r="M58" s="87" t="s">
        <v>526</v>
      </c>
      <c r="N58" s="87" t="s">
        <v>526</v>
      </c>
      <c r="O58" s="88" t="s">
        <v>526</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IqOQhWucSz5a82+8BGj5UO0MOsvM3fBk8RvcPEN4Br1H+GJJwGxU1rEtu0qEALoYdarmNq4CSEZRNAA4gRIQg==" saltValue="ToaH67YbT9CaPmTNRAn4j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567</v>
      </c>
      <c r="J40" s="100" t="s">
        <v>568</v>
      </c>
      <c r="K40" s="100" t="s">
        <v>569</v>
      </c>
      <c r="L40" s="100" t="s">
        <v>570</v>
      </c>
      <c r="M40" s="101" t="s">
        <v>571</v>
      </c>
    </row>
    <row r="41" spans="2:13" ht="27.75" customHeight="1">
      <c r="B41" s="1240" t="s">
        <v>30</v>
      </c>
      <c r="C41" s="1241"/>
      <c r="D41" s="102"/>
      <c r="E41" s="1246" t="s">
        <v>31</v>
      </c>
      <c r="F41" s="1246"/>
      <c r="G41" s="1246"/>
      <c r="H41" s="1247"/>
      <c r="I41" s="103">
        <v>60788</v>
      </c>
      <c r="J41" s="104">
        <v>63476</v>
      </c>
      <c r="K41" s="104">
        <v>62106</v>
      </c>
      <c r="L41" s="104">
        <v>61703</v>
      </c>
      <c r="M41" s="105">
        <v>62031</v>
      </c>
    </row>
    <row r="42" spans="2:13" ht="27.75" customHeight="1">
      <c r="B42" s="1242"/>
      <c r="C42" s="1243"/>
      <c r="D42" s="106"/>
      <c r="E42" s="1248" t="s">
        <v>32</v>
      </c>
      <c r="F42" s="1248"/>
      <c r="G42" s="1248"/>
      <c r="H42" s="1249"/>
      <c r="I42" s="107" t="s">
        <v>526</v>
      </c>
      <c r="J42" s="108" t="s">
        <v>526</v>
      </c>
      <c r="K42" s="108" t="s">
        <v>526</v>
      </c>
      <c r="L42" s="108" t="s">
        <v>526</v>
      </c>
      <c r="M42" s="109" t="s">
        <v>526</v>
      </c>
    </row>
    <row r="43" spans="2:13" ht="27.75" customHeight="1">
      <c r="B43" s="1242"/>
      <c r="C43" s="1243"/>
      <c r="D43" s="106"/>
      <c r="E43" s="1248" t="s">
        <v>33</v>
      </c>
      <c r="F43" s="1248"/>
      <c r="G43" s="1248"/>
      <c r="H43" s="1249"/>
      <c r="I43" s="107">
        <v>16260</v>
      </c>
      <c r="J43" s="108">
        <v>15537</v>
      </c>
      <c r="K43" s="108">
        <v>15098</v>
      </c>
      <c r="L43" s="108">
        <v>14193</v>
      </c>
      <c r="M43" s="109">
        <v>13166</v>
      </c>
    </row>
    <row r="44" spans="2:13" ht="27.75" customHeight="1">
      <c r="B44" s="1242"/>
      <c r="C44" s="1243"/>
      <c r="D44" s="106"/>
      <c r="E44" s="1248" t="s">
        <v>34</v>
      </c>
      <c r="F44" s="1248"/>
      <c r="G44" s="1248"/>
      <c r="H44" s="1249"/>
      <c r="I44" s="107">
        <v>1991</v>
      </c>
      <c r="J44" s="108">
        <v>1829</v>
      </c>
      <c r="K44" s="108">
        <v>1607</v>
      </c>
      <c r="L44" s="108">
        <v>1413</v>
      </c>
      <c r="M44" s="109">
        <v>1234</v>
      </c>
    </row>
    <row r="45" spans="2:13" ht="27.75" customHeight="1">
      <c r="B45" s="1242"/>
      <c r="C45" s="1243"/>
      <c r="D45" s="106"/>
      <c r="E45" s="1248" t="s">
        <v>35</v>
      </c>
      <c r="F45" s="1248"/>
      <c r="G45" s="1248"/>
      <c r="H45" s="1249"/>
      <c r="I45" s="107">
        <v>8332</v>
      </c>
      <c r="J45" s="108">
        <v>7609</v>
      </c>
      <c r="K45" s="108">
        <v>7407</v>
      </c>
      <c r="L45" s="108">
        <v>7184</v>
      </c>
      <c r="M45" s="109">
        <v>6692</v>
      </c>
    </row>
    <row r="46" spans="2:13" ht="27.75" customHeight="1">
      <c r="B46" s="1242"/>
      <c r="C46" s="1243"/>
      <c r="D46" s="110"/>
      <c r="E46" s="1248" t="s">
        <v>36</v>
      </c>
      <c r="F46" s="1248"/>
      <c r="G46" s="1248"/>
      <c r="H46" s="1249"/>
      <c r="I46" s="107">
        <v>1</v>
      </c>
      <c r="J46" s="108">
        <v>3</v>
      </c>
      <c r="K46" s="108">
        <v>4</v>
      </c>
      <c r="L46" s="108">
        <v>3</v>
      </c>
      <c r="M46" s="109">
        <v>3</v>
      </c>
    </row>
    <row r="47" spans="2:13" ht="27.75" customHeight="1">
      <c r="B47" s="1242"/>
      <c r="C47" s="1243"/>
      <c r="D47" s="111"/>
      <c r="E47" s="1250" t="s">
        <v>37</v>
      </c>
      <c r="F47" s="1251"/>
      <c r="G47" s="1251"/>
      <c r="H47" s="1252"/>
      <c r="I47" s="107" t="s">
        <v>526</v>
      </c>
      <c r="J47" s="108" t="s">
        <v>526</v>
      </c>
      <c r="K47" s="108" t="s">
        <v>526</v>
      </c>
      <c r="L47" s="108" t="s">
        <v>526</v>
      </c>
      <c r="M47" s="109" t="s">
        <v>526</v>
      </c>
    </row>
    <row r="48" spans="2:13" ht="27.75" customHeight="1">
      <c r="B48" s="1242"/>
      <c r="C48" s="1243"/>
      <c r="D48" s="106"/>
      <c r="E48" s="1248" t="s">
        <v>38</v>
      </c>
      <c r="F48" s="1248"/>
      <c r="G48" s="1248"/>
      <c r="H48" s="1249"/>
      <c r="I48" s="107" t="s">
        <v>526</v>
      </c>
      <c r="J48" s="108" t="s">
        <v>526</v>
      </c>
      <c r="K48" s="108" t="s">
        <v>526</v>
      </c>
      <c r="L48" s="108" t="s">
        <v>526</v>
      </c>
      <c r="M48" s="109" t="s">
        <v>526</v>
      </c>
    </row>
    <row r="49" spans="2:13" ht="27.75" customHeight="1">
      <c r="B49" s="1244"/>
      <c r="C49" s="1245"/>
      <c r="D49" s="106"/>
      <c r="E49" s="1248" t="s">
        <v>39</v>
      </c>
      <c r="F49" s="1248"/>
      <c r="G49" s="1248"/>
      <c r="H49" s="1249"/>
      <c r="I49" s="107" t="s">
        <v>526</v>
      </c>
      <c r="J49" s="108" t="s">
        <v>526</v>
      </c>
      <c r="K49" s="108" t="s">
        <v>526</v>
      </c>
      <c r="L49" s="108" t="s">
        <v>526</v>
      </c>
      <c r="M49" s="109" t="s">
        <v>526</v>
      </c>
    </row>
    <row r="50" spans="2:13" ht="27.75" customHeight="1">
      <c r="B50" s="1253" t="s">
        <v>40</v>
      </c>
      <c r="C50" s="1254"/>
      <c r="D50" s="112"/>
      <c r="E50" s="1248" t="s">
        <v>41</v>
      </c>
      <c r="F50" s="1248"/>
      <c r="G50" s="1248"/>
      <c r="H50" s="1249"/>
      <c r="I50" s="107">
        <v>12646</v>
      </c>
      <c r="J50" s="108">
        <v>15218</v>
      </c>
      <c r="K50" s="108">
        <v>17679</v>
      </c>
      <c r="L50" s="108">
        <v>20954</v>
      </c>
      <c r="M50" s="109">
        <v>26471</v>
      </c>
    </row>
    <row r="51" spans="2:13" ht="27.75" customHeight="1">
      <c r="B51" s="1242"/>
      <c r="C51" s="1243"/>
      <c r="D51" s="106"/>
      <c r="E51" s="1248" t="s">
        <v>42</v>
      </c>
      <c r="F51" s="1248"/>
      <c r="G51" s="1248"/>
      <c r="H51" s="1249"/>
      <c r="I51" s="107">
        <v>19937</v>
      </c>
      <c r="J51" s="108">
        <v>21302</v>
      </c>
      <c r="K51" s="108">
        <v>21045</v>
      </c>
      <c r="L51" s="108">
        <v>20672</v>
      </c>
      <c r="M51" s="109">
        <v>19847</v>
      </c>
    </row>
    <row r="52" spans="2:13" ht="27.75" customHeight="1">
      <c r="B52" s="1244"/>
      <c r="C52" s="1245"/>
      <c r="D52" s="106"/>
      <c r="E52" s="1248" t="s">
        <v>43</v>
      </c>
      <c r="F52" s="1248"/>
      <c r="G52" s="1248"/>
      <c r="H52" s="1249"/>
      <c r="I52" s="107">
        <v>74208</v>
      </c>
      <c r="J52" s="108">
        <v>75372</v>
      </c>
      <c r="K52" s="108">
        <v>75486</v>
      </c>
      <c r="L52" s="108">
        <v>74818</v>
      </c>
      <c r="M52" s="109">
        <v>75016</v>
      </c>
    </row>
    <row r="53" spans="2:13" ht="27.75" customHeight="1" thickBot="1">
      <c r="B53" s="1255" t="s">
        <v>44</v>
      </c>
      <c r="C53" s="1256"/>
      <c r="D53" s="113"/>
      <c r="E53" s="1257" t="s">
        <v>45</v>
      </c>
      <c r="F53" s="1257"/>
      <c r="G53" s="1257"/>
      <c r="H53" s="1258"/>
      <c r="I53" s="114">
        <v>-19419</v>
      </c>
      <c r="J53" s="115">
        <v>-23438</v>
      </c>
      <c r="K53" s="115">
        <v>-27988</v>
      </c>
      <c r="L53" s="115">
        <v>-31947</v>
      </c>
      <c r="M53" s="116">
        <v>-38207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1xaJIv9IT+/PJeNWNWIv5UVPPX5k4HBjZErmrmDBhsI2caWKZGNVB7a1ZYT560H8CX4EL+lImliNOcCCcklA==" saltValue="7SbWMXWC+srvprvrDNKp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569</v>
      </c>
      <c r="G54" s="125" t="s">
        <v>570</v>
      </c>
      <c r="H54" s="126" t="s">
        <v>571</v>
      </c>
    </row>
    <row r="55" spans="2:8" ht="52.5" customHeight="1">
      <c r="B55" s="127"/>
      <c r="C55" s="1267" t="s">
        <v>48</v>
      </c>
      <c r="D55" s="1267"/>
      <c r="E55" s="1268"/>
      <c r="F55" s="128">
        <v>7195</v>
      </c>
      <c r="G55" s="128">
        <v>10141</v>
      </c>
      <c r="H55" s="129">
        <v>13888</v>
      </c>
    </row>
    <row r="56" spans="2:8" ht="52.5" customHeight="1">
      <c r="B56" s="130"/>
      <c r="C56" s="1269" t="s">
        <v>49</v>
      </c>
      <c r="D56" s="1269"/>
      <c r="E56" s="1270"/>
      <c r="F56" s="131">
        <v>1080</v>
      </c>
      <c r="G56" s="131">
        <v>792</v>
      </c>
      <c r="H56" s="132">
        <v>1996</v>
      </c>
    </row>
    <row r="57" spans="2:8" ht="53.25" customHeight="1">
      <c r="B57" s="130"/>
      <c r="C57" s="1271" t="s">
        <v>50</v>
      </c>
      <c r="D57" s="1271"/>
      <c r="E57" s="1272"/>
      <c r="F57" s="133">
        <v>6848</v>
      </c>
      <c r="G57" s="133">
        <v>7289</v>
      </c>
      <c r="H57" s="134">
        <v>8160</v>
      </c>
    </row>
    <row r="58" spans="2:8" ht="45.75" customHeight="1">
      <c r="B58" s="135"/>
      <c r="C58" s="1259" t="s">
        <v>602</v>
      </c>
      <c r="D58" s="1260"/>
      <c r="E58" s="1261"/>
      <c r="F58" s="136">
        <v>3189</v>
      </c>
      <c r="G58" s="136">
        <v>3620</v>
      </c>
      <c r="H58" s="137">
        <v>4168</v>
      </c>
    </row>
    <row r="59" spans="2:8" ht="45.75" customHeight="1">
      <c r="B59" s="135"/>
      <c r="C59" s="1259" t="s">
        <v>601</v>
      </c>
      <c r="D59" s="1260"/>
      <c r="E59" s="1261"/>
      <c r="F59" s="136">
        <v>705</v>
      </c>
      <c r="G59" s="136">
        <v>745</v>
      </c>
      <c r="H59" s="137">
        <v>1058</v>
      </c>
    </row>
    <row r="60" spans="2:8" ht="45.75" customHeight="1">
      <c r="B60" s="135"/>
      <c r="C60" s="1259" t="s">
        <v>603</v>
      </c>
      <c r="D60" s="1260"/>
      <c r="E60" s="1261"/>
      <c r="F60" s="136">
        <v>670</v>
      </c>
      <c r="G60" s="136">
        <v>680</v>
      </c>
      <c r="H60" s="137">
        <v>680</v>
      </c>
    </row>
    <row r="61" spans="2:8" ht="45.75" customHeight="1">
      <c r="B61" s="135"/>
      <c r="C61" s="1259" t="s">
        <v>604</v>
      </c>
      <c r="D61" s="1260"/>
      <c r="E61" s="1261"/>
      <c r="F61" s="136">
        <v>529</v>
      </c>
      <c r="G61" s="136">
        <v>531</v>
      </c>
      <c r="H61" s="137">
        <v>539</v>
      </c>
    </row>
    <row r="62" spans="2:8" ht="45.75" customHeight="1" thickBot="1">
      <c r="B62" s="138"/>
      <c r="C62" s="1262" t="s">
        <v>605</v>
      </c>
      <c r="D62" s="1263"/>
      <c r="E62" s="1264"/>
      <c r="F62" s="139">
        <v>428</v>
      </c>
      <c r="G62" s="139">
        <v>428</v>
      </c>
      <c r="H62" s="140">
        <v>428</v>
      </c>
    </row>
    <row r="63" spans="2:8" ht="52.5" customHeight="1" thickBot="1">
      <c r="B63" s="141"/>
      <c r="C63" s="1265" t="s">
        <v>51</v>
      </c>
      <c r="D63" s="1265"/>
      <c r="E63" s="1266"/>
      <c r="F63" s="142">
        <v>15124</v>
      </c>
      <c r="G63" s="142">
        <v>18222</v>
      </c>
      <c r="H63" s="143">
        <v>24044</v>
      </c>
    </row>
    <row r="64" spans="2:8" ht="15" customHeight="1"/>
  </sheetData>
  <sheetProtection algorithmName="SHA-512" hashValue="HjseIN/df27Z5L0NMkkmn8rf339IYtKKUe2nykjyJvoHN+MGt3olEQZ+OODncprBJUJ8pPiKqaiOq7iA56cvEA==" saltValue="MOXf52v/HoEsYrdphkMo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564</v>
      </c>
      <c r="G2" s="157"/>
      <c r="H2" s="158"/>
    </row>
    <row r="3" spans="1:8">
      <c r="A3" s="154" t="s">
        <v>557</v>
      </c>
      <c r="B3" s="159"/>
      <c r="C3" s="160"/>
      <c r="D3" s="161">
        <v>48056</v>
      </c>
      <c r="E3" s="162"/>
      <c r="F3" s="163">
        <v>42581</v>
      </c>
      <c r="G3" s="164"/>
      <c r="H3" s="165"/>
    </row>
    <row r="4" spans="1:8">
      <c r="A4" s="166"/>
      <c r="B4" s="167"/>
      <c r="C4" s="168"/>
      <c r="D4" s="169">
        <v>12967</v>
      </c>
      <c r="E4" s="170"/>
      <c r="F4" s="171">
        <v>24354</v>
      </c>
      <c r="G4" s="172"/>
      <c r="H4" s="173"/>
    </row>
    <row r="5" spans="1:8">
      <c r="A5" s="154" t="s">
        <v>559</v>
      </c>
      <c r="B5" s="159"/>
      <c r="C5" s="160"/>
      <c r="D5" s="161">
        <v>53937</v>
      </c>
      <c r="E5" s="162"/>
      <c r="F5" s="163">
        <v>45426</v>
      </c>
      <c r="G5" s="164"/>
      <c r="H5" s="165"/>
    </row>
    <row r="6" spans="1:8">
      <c r="A6" s="166"/>
      <c r="B6" s="167"/>
      <c r="C6" s="168"/>
      <c r="D6" s="169">
        <v>15370</v>
      </c>
      <c r="E6" s="170"/>
      <c r="F6" s="171">
        <v>24508</v>
      </c>
      <c r="G6" s="172"/>
      <c r="H6" s="173"/>
    </row>
    <row r="7" spans="1:8">
      <c r="A7" s="154" t="s">
        <v>560</v>
      </c>
      <c r="B7" s="159"/>
      <c r="C7" s="160"/>
      <c r="D7" s="161">
        <v>28473</v>
      </c>
      <c r="E7" s="162"/>
      <c r="F7" s="163">
        <v>45022</v>
      </c>
      <c r="G7" s="164"/>
      <c r="H7" s="165"/>
    </row>
    <row r="8" spans="1:8">
      <c r="A8" s="166"/>
      <c r="B8" s="167"/>
      <c r="C8" s="168"/>
      <c r="D8" s="169">
        <v>7837</v>
      </c>
      <c r="E8" s="170"/>
      <c r="F8" s="171">
        <v>25247</v>
      </c>
      <c r="G8" s="172"/>
      <c r="H8" s="173"/>
    </row>
    <row r="9" spans="1:8">
      <c r="A9" s="154" t="s">
        <v>561</v>
      </c>
      <c r="B9" s="159"/>
      <c r="C9" s="160"/>
      <c r="D9" s="161">
        <v>37513</v>
      </c>
      <c r="E9" s="162"/>
      <c r="F9" s="163">
        <v>51849</v>
      </c>
      <c r="G9" s="164"/>
      <c r="H9" s="165"/>
    </row>
    <row r="10" spans="1:8">
      <c r="A10" s="166"/>
      <c r="B10" s="167"/>
      <c r="C10" s="168"/>
      <c r="D10" s="169">
        <v>8975</v>
      </c>
      <c r="E10" s="170"/>
      <c r="F10" s="171">
        <v>26326</v>
      </c>
      <c r="G10" s="172"/>
      <c r="H10" s="173"/>
    </row>
    <row r="11" spans="1:8">
      <c r="A11" s="154" t="s">
        <v>562</v>
      </c>
      <c r="B11" s="159"/>
      <c r="C11" s="160"/>
      <c r="D11" s="161">
        <v>42052</v>
      </c>
      <c r="E11" s="162"/>
      <c r="F11" s="163">
        <v>52191</v>
      </c>
      <c r="G11" s="164"/>
      <c r="H11" s="165"/>
    </row>
    <row r="12" spans="1:8">
      <c r="A12" s="166"/>
      <c r="B12" s="167"/>
      <c r="C12" s="174"/>
      <c r="D12" s="169">
        <v>16075</v>
      </c>
      <c r="E12" s="170"/>
      <c r="F12" s="171">
        <v>26807</v>
      </c>
      <c r="G12" s="172"/>
      <c r="H12" s="173"/>
    </row>
    <row r="13" spans="1:8">
      <c r="A13" s="154"/>
      <c r="B13" s="159"/>
      <c r="C13" s="175"/>
      <c r="D13" s="176">
        <v>42006</v>
      </c>
      <c r="E13" s="177"/>
      <c r="F13" s="178">
        <v>47414</v>
      </c>
      <c r="G13" s="179"/>
      <c r="H13" s="165"/>
    </row>
    <row r="14" spans="1:8">
      <c r="A14" s="166"/>
      <c r="B14" s="167"/>
      <c r="C14" s="168"/>
      <c r="D14" s="169">
        <v>12245</v>
      </c>
      <c r="E14" s="170"/>
      <c r="F14" s="171">
        <v>25448</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3.39</v>
      </c>
      <c r="C19" s="180">
        <f>ROUND(VALUE(SUBSTITUTE(実質収支比率等に係る経年分析!G$48,"▲","-")),2)</f>
        <v>3.54</v>
      </c>
      <c r="D19" s="180">
        <f>ROUND(VALUE(SUBSTITUTE(実質収支比率等に係る経年分析!H$48,"▲","-")),2)</f>
        <v>3.64</v>
      </c>
      <c r="E19" s="180">
        <f>ROUND(VALUE(SUBSTITUTE(実質収支比率等に係る経年分析!I$48,"▲","-")),2)</f>
        <v>3.97</v>
      </c>
      <c r="F19" s="180">
        <f>ROUND(VALUE(SUBSTITUTE(実質収支比率等に係る経年分析!J$48,"▲","-")),2)</f>
        <v>3.56</v>
      </c>
    </row>
    <row r="20" spans="1:11">
      <c r="A20" s="180" t="s">
        <v>55</v>
      </c>
      <c r="B20" s="180">
        <f>ROUND(VALUE(SUBSTITUTE(実質収支比率等に係る経年分析!F$47,"▲","-")),2)</f>
        <v>12.26</v>
      </c>
      <c r="C20" s="180">
        <f>ROUND(VALUE(SUBSTITUTE(実質収支比率等に係る経年分析!G$47,"▲","-")),2)</f>
        <v>14.45</v>
      </c>
      <c r="D20" s="180">
        <f>ROUND(VALUE(SUBSTITUTE(実質収支比率等に係る経年分析!H$47,"▲","-")),2)</f>
        <v>15.8</v>
      </c>
      <c r="E20" s="180">
        <f>ROUND(VALUE(SUBSTITUTE(実質収支比率等に係る経年分析!I$47,"▲","-")),2)</f>
        <v>21.63</v>
      </c>
      <c r="F20" s="180">
        <f>ROUND(VALUE(SUBSTITUTE(実質収支比率等に係る経年分析!J$47,"▲","-")),2)</f>
        <v>28.84</v>
      </c>
    </row>
    <row r="21" spans="1:11">
      <c r="A21" s="180" t="s">
        <v>56</v>
      </c>
      <c r="B21" s="180">
        <f>IF(ISNUMBER(VALUE(SUBSTITUTE(実質収支比率等に係る経年分析!F$49,"▲","-"))),ROUND(VALUE(SUBSTITUTE(実質収支比率等に係る経年分析!F$49,"▲","-")),2),NA())</f>
        <v>2.2999999999999998</v>
      </c>
      <c r="C21" s="180">
        <f>IF(ISNUMBER(VALUE(SUBSTITUTE(実質収支比率等に係る経年分析!G$49,"▲","-"))),ROUND(VALUE(SUBSTITUTE(実質収支比率等に係る経年分析!G$49,"▲","-")),2),NA())</f>
        <v>2.41</v>
      </c>
      <c r="D21" s="180">
        <f>IF(ISNUMBER(VALUE(SUBSTITUTE(実質収支比率等に係る経年分析!H$49,"▲","-"))),ROUND(VALUE(SUBSTITUTE(実質収支比率等に係る経年分析!H$49,"▲","-")),2),NA())</f>
        <v>1.46</v>
      </c>
      <c r="E21" s="180">
        <f>IF(ISNUMBER(VALUE(SUBSTITUTE(実質収支比率等に係る経年分析!I$49,"▲","-"))),ROUND(VALUE(SUBSTITUTE(実質収支比率等に係る経年分析!I$49,"▲","-")),2),NA())</f>
        <v>6.74</v>
      </c>
      <c r="F21" s="180">
        <f>IF(ISNUMBER(VALUE(SUBSTITUTE(実質収支比率等に係る経年分析!J$49,"▲","-"))),ROUND(VALUE(SUBSTITUTE(実質収支比率等に係る経年分析!J$49,"▲","-")),2),NA())</f>
        <v>7.47</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母子父子寡婦福祉資金貸付金特別会計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公共用地先行取得事業特別会計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0.38</v>
      </c>
    </row>
    <row r="32" spans="1:11">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1.1100000000000001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1.1599999999999999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0.75</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1.27</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2.86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2.66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2.59</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3.38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3.64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3.55</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12.64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13.32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13.48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13.17</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7664</v>
      </c>
      <c r="E42" s="182"/>
      <c r="F42" s="182"/>
      <c r="G42" s="182">
        <f>'実質公債費比率（分子）の構造'!L$52</f>
        <v>7652</v>
      </c>
      <c r="H42" s="182"/>
      <c r="I42" s="182"/>
      <c r="J42" s="182">
        <f>'実質公債費比率（分子）の構造'!M$52</f>
        <v>7583</v>
      </c>
      <c r="K42" s="182"/>
      <c r="L42" s="182"/>
      <c r="M42" s="182">
        <f>'実質公債費比率（分子）の構造'!N$52</f>
        <v>7526</v>
      </c>
      <c r="N42" s="182"/>
      <c r="O42" s="182"/>
      <c r="P42" s="182">
        <f>'実質公債費比率（分子）の構造'!O$52</f>
        <v>7695</v>
      </c>
    </row>
    <row r="43" spans="1:16">
      <c r="A43" s="182" t="s">
        <v>64</v>
      </c>
      <c r="B43" s="182">
        <f>'実質公債費比率（分子）の構造'!K$51</f>
        <v>6</v>
      </c>
      <c r="C43" s="182"/>
      <c r="D43" s="182"/>
      <c r="E43" s="182">
        <f>'実質公債費比率（分子）の構造'!L$51</f>
        <v>4</v>
      </c>
      <c r="F43" s="182"/>
      <c r="G43" s="182"/>
      <c r="H43" s="182">
        <f>'実質公債費比率（分子）の構造'!M$51</f>
        <v>2</v>
      </c>
      <c r="I43" s="182"/>
      <c r="J43" s="182"/>
      <c r="K43" s="182">
        <f>'実質公債費比率（分子）の構造'!N$51</f>
        <v>1</v>
      </c>
      <c r="L43" s="182"/>
      <c r="M43" s="182"/>
      <c r="N43" s="182">
        <f>'実質公債費比率（分子）の構造'!O$51</f>
        <v>1</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159</v>
      </c>
      <c r="C45" s="182"/>
      <c r="D45" s="182"/>
      <c r="E45" s="182">
        <f>'実質公債費比率（分子）の構造'!L$49</f>
        <v>255</v>
      </c>
      <c r="F45" s="182"/>
      <c r="G45" s="182"/>
      <c r="H45" s="182">
        <f>'実質公債費比率（分子）の構造'!M$49</f>
        <v>276</v>
      </c>
      <c r="I45" s="182"/>
      <c r="J45" s="182"/>
      <c r="K45" s="182">
        <f>'実質公債費比率（分子）の構造'!N$49</f>
        <v>281</v>
      </c>
      <c r="L45" s="182"/>
      <c r="M45" s="182"/>
      <c r="N45" s="182">
        <f>'実質公債費比率（分子）の構造'!O$49</f>
        <v>261</v>
      </c>
      <c r="O45" s="182"/>
      <c r="P45" s="182"/>
    </row>
    <row r="46" spans="1:16">
      <c r="A46" s="182" t="s">
        <v>67</v>
      </c>
      <c r="B46" s="182">
        <f>'実質公債費比率（分子）の構造'!K$48</f>
        <v>1255</v>
      </c>
      <c r="C46" s="182"/>
      <c r="D46" s="182"/>
      <c r="E46" s="182">
        <f>'実質公債費比率（分子）の構造'!L$48</f>
        <v>1207</v>
      </c>
      <c r="F46" s="182"/>
      <c r="G46" s="182"/>
      <c r="H46" s="182">
        <f>'実質公債費比率（分子）の構造'!M$48</f>
        <v>1159</v>
      </c>
      <c r="I46" s="182"/>
      <c r="J46" s="182"/>
      <c r="K46" s="182">
        <f>'実質公債費比率（分子）の構造'!N$48</f>
        <v>1123</v>
      </c>
      <c r="L46" s="182"/>
      <c r="M46" s="182"/>
      <c r="N46" s="182">
        <f>'実質公債費比率（分子）の構造'!O$48</f>
        <v>1058</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7817</v>
      </c>
      <c r="C49" s="182"/>
      <c r="D49" s="182"/>
      <c r="E49" s="182">
        <f>'実質公債費比率（分子）の構造'!L$45</f>
        <v>6359</v>
      </c>
      <c r="F49" s="182"/>
      <c r="G49" s="182"/>
      <c r="H49" s="182">
        <f>'実質公債費比率（分子）の構造'!M$45</f>
        <v>6587</v>
      </c>
      <c r="I49" s="182"/>
      <c r="J49" s="182"/>
      <c r="K49" s="182">
        <f>'実質公債費比率（分子）の構造'!N$45</f>
        <v>5989</v>
      </c>
      <c r="L49" s="182"/>
      <c r="M49" s="182"/>
      <c r="N49" s="182">
        <f>'実質公債費比率（分子）の構造'!O$45</f>
        <v>5644</v>
      </c>
      <c r="O49" s="182"/>
      <c r="P49" s="182"/>
    </row>
    <row r="50" spans="1:16">
      <c r="A50" s="182" t="s">
        <v>71</v>
      </c>
      <c r="B50" s="182" t="e">
        <f>NA()</f>
        <v>#N/A</v>
      </c>
      <c r="C50" s="182">
        <f>IF(ISNUMBER('実質公債費比率（分子）の構造'!K$53),'実質公債費比率（分子）の構造'!K$53,NA())</f>
        <v>1573</v>
      </c>
      <c r="D50" s="182" t="e">
        <f>NA()</f>
        <v>#N/A</v>
      </c>
      <c r="E50" s="182" t="e">
        <f>NA()</f>
        <v>#N/A</v>
      </c>
      <c r="F50" s="182">
        <f>IF(ISNUMBER('実質公債費比率（分子）の構造'!L$53),'実質公債費比率（分子）の構造'!L$53,NA())</f>
        <v>173</v>
      </c>
      <c r="G50" s="182" t="e">
        <f>NA()</f>
        <v>#N/A</v>
      </c>
      <c r="H50" s="182" t="e">
        <f>NA()</f>
        <v>#N/A</v>
      </c>
      <c r="I50" s="182">
        <f>IF(ISNUMBER('実質公債費比率（分子）の構造'!M$53),'実質公債費比率（分子）の構造'!M$53,NA())</f>
        <v>441</v>
      </c>
      <c r="J50" s="182" t="e">
        <f>NA()</f>
        <v>#N/A</v>
      </c>
      <c r="K50" s="182" t="e">
        <f>NA()</f>
        <v>#N/A</v>
      </c>
      <c r="L50" s="182">
        <f>IF(ISNUMBER('実質公債費比率（分子）の構造'!N$53),'実質公債費比率（分子）の構造'!N$53,NA())</f>
        <v>-132</v>
      </c>
      <c r="M50" s="182" t="e">
        <f>NA()</f>
        <v>#N/A</v>
      </c>
      <c r="N50" s="182" t="e">
        <f>NA()</f>
        <v>#N/A</v>
      </c>
      <c r="O50" s="182">
        <f>IF(ISNUMBER('実質公債費比率（分子）の構造'!O$53),'実質公債費比率（分子）の構造'!O$53,NA())</f>
        <v>-731</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74208</v>
      </c>
      <c r="E56" s="181"/>
      <c r="F56" s="181"/>
      <c r="G56" s="181">
        <f>'将来負担比率（分子）の構造'!J$52</f>
        <v>75372</v>
      </c>
      <c r="H56" s="181"/>
      <c r="I56" s="181"/>
      <c r="J56" s="181">
        <f>'将来負担比率（分子）の構造'!K$52</f>
        <v>75486</v>
      </c>
      <c r="K56" s="181"/>
      <c r="L56" s="181"/>
      <c r="M56" s="181">
        <f>'将来負担比率（分子）の構造'!L$52</f>
        <v>74818</v>
      </c>
      <c r="N56" s="181"/>
      <c r="O56" s="181"/>
      <c r="P56" s="181">
        <f>'将来負担比率（分子）の構造'!M$52</f>
        <v>75016</v>
      </c>
    </row>
    <row r="57" spans="1:16">
      <c r="A57" s="181" t="s">
        <v>42</v>
      </c>
      <c r="B57" s="181"/>
      <c r="C57" s="181"/>
      <c r="D57" s="181">
        <f>'将来負担比率（分子）の構造'!I$51</f>
        <v>19937</v>
      </c>
      <c r="E57" s="181"/>
      <c r="F57" s="181"/>
      <c r="G57" s="181">
        <f>'将来負担比率（分子）の構造'!J$51</f>
        <v>21302</v>
      </c>
      <c r="H57" s="181"/>
      <c r="I57" s="181"/>
      <c r="J57" s="181">
        <f>'将来負担比率（分子）の構造'!K$51</f>
        <v>21045</v>
      </c>
      <c r="K57" s="181"/>
      <c r="L57" s="181"/>
      <c r="M57" s="181">
        <f>'将来負担比率（分子）の構造'!L$51</f>
        <v>20672</v>
      </c>
      <c r="N57" s="181"/>
      <c r="O57" s="181"/>
      <c r="P57" s="181">
        <f>'将来負担比率（分子）の構造'!M$51</f>
        <v>19847</v>
      </c>
    </row>
    <row r="58" spans="1:16">
      <c r="A58" s="181" t="s">
        <v>41</v>
      </c>
      <c r="B58" s="181"/>
      <c r="C58" s="181"/>
      <c r="D58" s="181">
        <f>'将来負担比率（分子）の構造'!I$50</f>
        <v>12646</v>
      </c>
      <c r="E58" s="181"/>
      <c r="F58" s="181"/>
      <c r="G58" s="181">
        <f>'将来負担比率（分子）の構造'!J$50</f>
        <v>15218</v>
      </c>
      <c r="H58" s="181"/>
      <c r="I58" s="181"/>
      <c r="J58" s="181">
        <f>'将来負担比率（分子）の構造'!K$50</f>
        <v>17679</v>
      </c>
      <c r="K58" s="181"/>
      <c r="L58" s="181"/>
      <c r="M58" s="181">
        <f>'将来負担比率（分子）の構造'!L$50</f>
        <v>20954</v>
      </c>
      <c r="N58" s="181"/>
      <c r="O58" s="181"/>
      <c r="P58" s="181">
        <f>'将来負担比率（分子）の構造'!M$50</f>
        <v>26471</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1</v>
      </c>
      <c r="C61" s="181"/>
      <c r="D61" s="181"/>
      <c r="E61" s="181">
        <f>'将来負担比率（分子）の構造'!J$46</f>
        <v>3</v>
      </c>
      <c r="F61" s="181"/>
      <c r="G61" s="181"/>
      <c r="H61" s="181">
        <f>'将来負担比率（分子）の構造'!K$46</f>
        <v>4</v>
      </c>
      <c r="I61" s="181"/>
      <c r="J61" s="181"/>
      <c r="K61" s="181">
        <f>'将来負担比率（分子）の構造'!L$46</f>
        <v>3</v>
      </c>
      <c r="L61" s="181"/>
      <c r="M61" s="181"/>
      <c r="N61" s="181">
        <f>'将来負担比率（分子）の構造'!M$46</f>
        <v>3</v>
      </c>
      <c r="O61" s="181"/>
      <c r="P61" s="181"/>
    </row>
    <row r="62" spans="1:16">
      <c r="A62" s="181" t="s">
        <v>35</v>
      </c>
      <c r="B62" s="181">
        <f>'将来負担比率（分子）の構造'!I$45</f>
        <v>8332</v>
      </c>
      <c r="C62" s="181"/>
      <c r="D62" s="181"/>
      <c r="E62" s="181">
        <f>'将来負担比率（分子）の構造'!J$45</f>
        <v>7609</v>
      </c>
      <c r="F62" s="181"/>
      <c r="G62" s="181"/>
      <c r="H62" s="181">
        <f>'将来負担比率（分子）の構造'!K$45</f>
        <v>7407</v>
      </c>
      <c r="I62" s="181"/>
      <c r="J62" s="181"/>
      <c r="K62" s="181">
        <f>'将来負担比率（分子）の構造'!L$45</f>
        <v>7184</v>
      </c>
      <c r="L62" s="181"/>
      <c r="M62" s="181"/>
      <c r="N62" s="181">
        <f>'将来負担比率（分子）の構造'!M$45</f>
        <v>6692</v>
      </c>
      <c r="O62" s="181"/>
      <c r="P62" s="181"/>
    </row>
    <row r="63" spans="1:16">
      <c r="A63" s="181" t="s">
        <v>34</v>
      </c>
      <c r="B63" s="181">
        <f>'将来負担比率（分子）の構造'!I$44</f>
        <v>1991</v>
      </c>
      <c r="C63" s="181"/>
      <c r="D63" s="181"/>
      <c r="E63" s="181">
        <f>'将来負担比率（分子）の構造'!J$44</f>
        <v>1829</v>
      </c>
      <c r="F63" s="181"/>
      <c r="G63" s="181"/>
      <c r="H63" s="181">
        <f>'将来負担比率（分子）の構造'!K$44</f>
        <v>1607</v>
      </c>
      <c r="I63" s="181"/>
      <c r="J63" s="181"/>
      <c r="K63" s="181">
        <f>'将来負担比率（分子）の構造'!L$44</f>
        <v>1413</v>
      </c>
      <c r="L63" s="181"/>
      <c r="M63" s="181"/>
      <c r="N63" s="181">
        <f>'将来負担比率（分子）の構造'!M$44</f>
        <v>1234</v>
      </c>
      <c r="O63" s="181"/>
      <c r="P63" s="181"/>
    </row>
    <row r="64" spans="1:16">
      <c r="A64" s="181" t="s">
        <v>33</v>
      </c>
      <c r="B64" s="181">
        <f>'将来負担比率（分子）の構造'!I$43</f>
        <v>16260</v>
      </c>
      <c r="C64" s="181"/>
      <c r="D64" s="181"/>
      <c r="E64" s="181">
        <f>'将来負担比率（分子）の構造'!J$43</f>
        <v>15537</v>
      </c>
      <c r="F64" s="181"/>
      <c r="G64" s="181"/>
      <c r="H64" s="181">
        <f>'将来負担比率（分子）の構造'!K$43</f>
        <v>15098</v>
      </c>
      <c r="I64" s="181"/>
      <c r="J64" s="181"/>
      <c r="K64" s="181">
        <f>'将来負担比率（分子）の構造'!L$43</f>
        <v>14193</v>
      </c>
      <c r="L64" s="181"/>
      <c r="M64" s="181"/>
      <c r="N64" s="181">
        <f>'将来負担比率（分子）の構造'!M$43</f>
        <v>13166</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60788</v>
      </c>
      <c r="C66" s="181"/>
      <c r="D66" s="181"/>
      <c r="E66" s="181">
        <f>'将来負担比率（分子）の構造'!J$41</f>
        <v>63476</v>
      </c>
      <c r="F66" s="181"/>
      <c r="G66" s="181"/>
      <c r="H66" s="181">
        <f>'将来負担比率（分子）の構造'!K$41</f>
        <v>62106</v>
      </c>
      <c r="I66" s="181"/>
      <c r="J66" s="181"/>
      <c r="K66" s="181">
        <f>'将来負担比率（分子）の構造'!L$41</f>
        <v>61703</v>
      </c>
      <c r="L66" s="181"/>
      <c r="M66" s="181"/>
      <c r="N66" s="181">
        <f>'将来負担比率（分子）の構造'!M$41</f>
        <v>62031</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7195</v>
      </c>
      <c r="C72" s="185">
        <f>基金残高に係る経年分析!G55</f>
        <v>10141</v>
      </c>
      <c r="D72" s="185">
        <f>基金残高に係る経年分析!H55</f>
        <v>13888</v>
      </c>
    </row>
    <row r="73" spans="1:16">
      <c r="A73" s="184" t="s">
        <v>78</v>
      </c>
      <c r="B73" s="185">
        <f>基金残高に係る経年分析!F56</f>
        <v>1080</v>
      </c>
      <c r="C73" s="185">
        <f>基金残高に係る経年分析!G56</f>
        <v>792</v>
      </c>
      <c r="D73" s="185">
        <f>基金残高に係る経年分析!H56</f>
        <v>1996</v>
      </c>
    </row>
    <row r="74" spans="1:16">
      <c r="A74" s="184" t="s">
        <v>79</v>
      </c>
      <c r="B74" s="185">
        <f>基金残高に係る経年分析!F57</f>
        <v>6848</v>
      </c>
      <c r="C74" s="185">
        <f>基金残高に係る経年分析!G57</f>
        <v>7289</v>
      </c>
      <c r="D74" s="185">
        <f>基金残高に係る経年分析!H57</f>
        <v>8160</v>
      </c>
    </row>
  </sheetData>
  <sheetProtection algorithmName="SHA-512" hashValue="t9SkE9tHc+HSmk59SxiR3Ho5NTDsORgh8N/2Y9dAIk0yYr5v7chJgK/8nATlaw5bdeagLeNxsKpQ2bWG4tTuxw==" saltValue="7C3YCqerNJFldfE46ytOpQ==" spinCount="100000"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213</v>
      </c>
      <c r="DI1" s="624"/>
      <c r="DJ1" s="624"/>
      <c r="DK1" s="624"/>
      <c r="DL1" s="624"/>
      <c r="DM1" s="624"/>
      <c r="DN1" s="625"/>
      <c r="DO1" s="226"/>
      <c r="DP1" s="623" t="s">
        <v>214</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6" t="s">
        <v>216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218</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c r="B4" s="626" t="s">
        <v>1</v>
      </c>
      <c r="C4" s="627"/>
      <c r="D4" s="627"/>
      <c r="E4" s="627"/>
      <c r="F4" s="627"/>
      <c r="G4" s="627"/>
      <c r="H4" s="627"/>
      <c r="I4" s="627"/>
      <c r="J4" s="627"/>
      <c r="K4" s="627"/>
      <c r="L4" s="627"/>
      <c r="M4" s="627"/>
      <c r="N4" s="627"/>
      <c r="O4" s="627"/>
      <c r="P4" s="627"/>
      <c r="Q4" s="628"/>
      <c r="R4" s="626" t="s">
        <v>219</v>
      </c>
      <c r="S4" s="627"/>
      <c r="T4" s="627"/>
      <c r="U4" s="627"/>
      <c r="V4" s="627"/>
      <c r="W4" s="627"/>
      <c r="X4" s="627"/>
      <c r="Y4" s="628"/>
      <c r="Z4" s="626" t="s">
        <v>220</v>
      </c>
      <c r="AA4" s="627"/>
      <c r="AB4" s="627"/>
      <c r="AC4" s="628"/>
      <c r="AD4" s="626" t="s">
        <v>221</v>
      </c>
      <c r="AE4" s="627"/>
      <c r="AF4" s="627"/>
      <c r="AG4" s="627"/>
      <c r="AH4" s="627"/>
      <c r="AI4" s="627"/>
      <c r="AJ4" s="627"/>
      <c r="AK4" s="628"/>
      <c r="AL4" s="626" t="s">
        <v>220</v>
      </c>
      <c r="AM4" s="627"/>
      <c r="AN4" s="627"/>
      <c r="AO4" s="628"/>
      <c r="AP4" s="632" t="s">
        <v>222</v>
      </c>
      <c r="AQ4" s="632"/>
      <c r="AR4" s="632"/>
      <c r="AS4" s="632"/>
      <c r="AT4" s="632"/>
      <c r="AU4" s="632"/>
      <c r="AV4" s="632"/>
      <c r="AW4" s="632"/>
      <c r="AX4" s="632"/>
      <c r="AY4" s="632"/>
      <c r="AZ4" s="632"/>
      <c r="BA4" s="632"/>
      <c r="BB4" s="632"/>
      <c r="BC4" s="632"/>
      <c r="BD4" s="632"/>
      <c r="BE4" s="632"/>
      <c r="BF4" s="632"/>
      <c r="BG4" s="632" t="s">
        <v>223</v>
      </c>
      <c r="BH4" s="632"/>
      <c r="BI4" s="632"/>
      <c r="BJ4" s="632"/>
      <c r="BK4" s="632"/>
      <c r="BL4" s="632"/>
      <c r="BM4" s="632"/>
      <c r="BN4" s="632"/>
      <c r="BO4" s="632" t="s">
        <v>220</v>
      </c>
      <c r="BP4" s="632"/>
      <c r="BQ4" s="632"/>
      <c r="BR4" s="632"/>
      <c r="BS4" s="632" t="s">
        <v>224</v>
      </c>
      <c r="BT4" s="632"/>
      <c r="BU4" s="632"/>
      <c r="BV4" s="632"/>
      <c r="BW4" s="632"/>
      <c r="BX4" s="632"/>
      <c r="BY4" s="632"/>
      <c r="BZ4" s="632"/>
      <c r="CA4" s="632"/>
      <c r="CB4" s="632"/>
      <c r="CD4" s="629" t="s">
        <v>225</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c r="B5" s="633" t="s">
        <v>226</v>
      </c>
      <c r="C5" s="634"/>
      <c r="D5" s="634"/>
      <c r="E5" s="634"/>
      <c r="F5" s="634"/>
      <c r="G5" s="634"/>
      <c r="H5" s="634"/>
      <c r="I5" s="634"/>
      <c r="J5" s="634"/>
      <c r="K5" s="634"/>
      <c r="L5" s="634"/>
      <c r="M5" s="634"/>
      <c r="N5" s="634"/>
      <c r="O5" s="634"/>
      <c r="P5" s="634"/>
      <c r="Q5" s="635"/>
      <c r="R5" s="636">
        <v>28738769</v>
      </c>
      <c r="S5" s="637"/>
      <c r="T5" s="637"/>
      <c r="U5" s="637"/>
      <c r="V5" s="637"/>
      <c r="W5" s="637"/>
      <c r="X5" s="637"/>
      <c r="Y5" s="638"/>
      <c r="Z5" s="639">
        <v>24.2</v>
      </c>
      <c r="AA5" s="639"/>
      <c r="AB5" s="639"/>
      <c r="AC5" s="639"/>
      <c r="AD5" s="640">
        <v>26239262</v>
      </c>
      <c r="AE5" s="640"/>
      <c r="AF5" s="640"/>
      <c r="AG5" s="640"/>
      <c r="AH5" s="640"/>
      <c r="AI5" s="640"/>
      <c r="AJ5" s="640"/>
      <c r="AK5" s="640"/>
      <c r="AL5" s="641">
        <v>57.9</v>
      </c>
      <c r="AM5" s="642"/>
      <c r="AN5" s="642"/>
      <c r="AO5" s="643"/>
      <c r="AP5" s="633" t="s">
        <v>227</v>
      </c>
      <c r="AQ5" s="634"/>
      <c r="AR5" s="634"/>
      <c r="AS5" s="634"/>
      <c r="AT5" s="634"/>
      <c r="AU5" s="634"/>
      <c r="AV5" s="634"/>
      <c r="AW5" s="634"/>
      <c r="AX5" s="634"/>
      <c r="AY5" s="634"/>
      <c r="AZ5" s="634"/>
      <c r="BA5" s="634"/>
      <c r="BB5" s="634"/>
      <c r="BC5" s="634"/>
      <c r="BD5" s="634"/>
      <c r="BE5" s="634"/>
      <c r="BF5" s="635"/>
      <c r="BG5" s="647">
        <v>26232349</v>
      </c>
      <c r="BH5" s="648"/>
      <c r="BI5" s="648"/>
      <c r="BJ5" s="648"/>
      <c r="BK5" s="648"/>
      <c r="BL5" s="648"/>
      <c r="BM5" s="648"/>
      <c r="BN5" s="649"/>
      <c r="BO5" s="650">
        <v>91.3</v>
      </c>
      <c r="BP5" s="650"/>
      <c r="BQ5" s="650"/>
      <c r="BR5" s="650"/>
      <c r="BS5" s="651">
        <v>300109</v>
      </c>
      <c r="BT5" s="651"/>
      <c r="BU5" s="651"/>
      <c r="BV5" s="651"/>
      <c r="BW5" s="651"/>
      <c r="BX5" s="651"/>
      <c r="BY5" s="651"/>
      <c r="BZ5" s="651"/>
      <c r="CA5" s="651"/>
      <c r="CB5" s="655"/>
      <c r="CD5" s="629" t="s">
        <v>222</v>
      </c>
      <c r="CE5" s="630"/>
      <c r="CF5" s="630"/>
      <c r="CG5" s="630"/>
      <c r="CH5" s="630"/>
      <c r="CI5" s="630"/>
      <c r="CJ5" s="630"/>
      <c r="CK5" s="630"/>
      <c r="CL5" s="630"/>
      <c r="CM5" s="630"/>
      <c r="CN5" s="630"/>
      <c r="CO5" s="630"/>
      <c r="CP5" s="630"/>
      <c r="CQ5" s="631"/>
      <c r="CR5" s="629" t="s">
        <v>228</v>
      </c>
      <c r="CS5" s="630"/>
      <c r="CT5" s="630"/>
      <c r="CU5" s="630"/>
      <c r="CV5" s="630"/>
      <c r="CW5" s="630"/>
      <c r="CX5" s="630"/>
      <c r="CY5" s="631"/>
      <c r="CZ5" s="629" t="s">
        <v>220</v>
      </c>
      <c r="DA5" s="630"/>
      <c r="DB5" s="630"/>
      <c r="DC5" s="631"/>
      <c r="DD5" s="629" t="s">
        <v>229</v>
      </c>
      <c r="DE5" s="630"/>
      <c r="DF5" s="630"/>
      <c r="DG5" s="630"/>
      <c r="DH5" s="630"/>
      <c r="DI5" s="630"/>
      <c r="DJ5" s="630"/>
      <c r="DK5" s="630"/>
      <c r="DL5" s="630"/>
      <c r="DM5" s="630"/>
      <c r="DN5" s="630"/>
      <c r="DO5" s="630"/>
      <c r="DP5" s="631"/>
      <c r="DQ5" s="629" t="s">
        <v>230</v>
      </c>
      <c r="DR5" s="630"/>
      <c r="DS5" s="630"/>
      <c r="DT5" s="630"/>
      <c r="DU5" s="630"/>
      <c r="DV5" s="630"/>
      <c r="DW5" s="630"/>
      <c r="DX5" s="630"/>
      <c r="DY5" s="630"/>
      <c r="DZ5" s="630"/>
      <c r="EA5" s="630"/>
      <c r="EB5" s="630"/>
      <c r="EC5" s="631"/>
    </row>
    <row r="6" spans="2:143" ht="11.25" customHeight="1">
      <c r="B6" s="644" t="s">
        <v>231</v>
      </c>
      <c r="C6" s="645"/>
      <c r="D6" s="645"/>
      <c r="E6" s="645"/>
      <c r="F6" s="645"/>
      <c r="G6" s="645"/>
      <c r="H6" s="645"/>
      <c r="I6" s="645"/>
      <c r="J6" s="645"/>
      <c r="K6" s="645"/>
      <c r="L6" s="645"/>
      <c r="M6" s="645"/>
      <c r="N6" s="645"/>
      <c r="O6" s="645"/>
      <c r="P6" s="645"/>
      <c r="Q6" s="646"/>
      <c r="R6" s="647">
        <v>350976</v>
      </c>
      <c r="S6" s="648"/>
      <c r="T6" s="648"/>
      <c r="U6" s="648"/>
      <c r="V6" s="648"/>
      <c r="W6" s="648"/>
      <c r="X6" s="648"/>
      <c r="Y6" s="649"/>
      <c r="Z6" s="650">
        <v>0.3</v>
      </c>
      <c r="AA6" s="650"/>
      <c r="AB6" s="650"/>
      <c r="AC6" s="650"/>
      <c r="AD6" s="651">
        <v>350976</v>
      </c>
      <c r="AE6" s="651"/>
      <c r="AF6" s="651"/>
      <c r="AG6" s="651"/>
      <c r="AH6" s="651"/>
      <c r="AI6" s="651"/>
      <c r="AJ6" s="651"/>
      <c r="AK6" s="651"/>
      <c r="AL6" s="652">
        <v>0.8</v>
      </c>
      <c r="AM6" s="653"/>
      <c r="AN6" s="653"/>
      <c r="AO6" s="654"/>
      <c r="AP6" s="644" t="s">
        <v>232</v>
      </c>
      <c r="AQ6" s="645"/>
      <c r="AR6" s="645"/>
      <c r="AS6" s="645"/>
      <c r="AT6" s="645"/>
      <c r="AU6" s="645"/>
      <c r="AV6" s="645"/>
      <c r="AW6" s="645"/>
      <c r="AX6" s="645"/>
      <c r="AY6" s="645"/>
      <c r="AZ6" s="645"/>
      <c r="BA6" s="645"/>
      <c r="BB6" s="645"/>
      <c r="BC6" s="645"/>
      <c r="BD6" s="645"/>
      <c r="BE6" s="645"/>
      <c r="BF6" s="646"/>
      <c r="BG6" s="647">
        <v>26232349</v>
      </c>
      <c r="BH6" s="648"/>
      <c r="BI6" s="648"/>
      <c r="BJ6" s="648"/>
      <c r="BK6" s="648"/>
      <c r="BL6" s="648"/>
      <c r="BM6" s="648"/>
      <c r="BN6" s="649"/>
      <c r="BO6" s="650">
        <v>91.3</v>
      </c>
      <c r="BP6" s="650"/>
      <c r="BQ6" s="650"/>
      <c r="BR6" s="650"/>
      <c r="BS6" s="651">
        <v>300109</v>
      </c>
      <c r="BT6" s="651"/>
      <c r="BU6" s="651"/>
      <c r="BV6" s="651"/>
      <c r="BW6" s="651"/>
      <c r="BX6" s="651"/>
      <c r="BY6" s="651"/>
      <c r="BZ6" s="651"/>
      <c r="CA6" s="651"/>
      <c r="CB6" s="655"/>
      <c r="CD6" s="658" t="s">
        <v>233</v>
      </c>
      <c r="CE6" s="659"/>
      <c r="CF6" s="659"/>
      <c r="CG6" s="659"/>
      <c r="CH6" s="659"/>
      <c r="CI6" s="659"/>
      <c r="CJ6" s="659"/>
      <c r="CK6" s="659"/>
      <c r="CL6" s="659"/>
      <c r="CM6" s="659"/>
      <c r="CN6" s="659"/>
      <c r="CO6" s="659"/>
      <c r="CP6" s="659"/>
      <c r="CQ6" s="660"/>
      <c r="CR6" s="647">
        <v>415846</v>
      </c>
      <c r="CS6" s="648"/>
      <c r="CT6" s="648"/>
      <c r="CU6" s="648"/>
      <c r="CV6" s="648"/>
      <c r="CW6" s="648"/>
      <c r="CX6" s="648"/>
      <c r="CY6" s="649"/>
      <c r="CZ6" s="641">
        <v>0.4</v>
      </c>
      <c r="DA6" s="642"/>
      <c r="DB6" s="642"/>
      <c r="DC6" s="661"/>
      <c r="DD6" s="656" t="s">
        <v>138</v>
      </c>
      <c r="DE6" s="648"/>
      <c r="DF6" s="648"/>
      <c r="DG6" s="648"/>
      <c r="DH6" s="648"/>
      <c r="DI6" s="648"/>
      <c r="DJ6" s="648"/>
      <c r="DK6" s="648"/>
      <c r="DL6" s="648"/>
      <c r="DM6" s="648"/>
      <c r="DN6" s="648"/>
      <c r="DO6" s="648"/>
      <c r="DP6" s="649"/>
      <c r="DQ6" s="656">
        <v>415762</v>
      </c>
      <c r="DR6" s="648"/>
      <c r="DS6" s="648"/>
      <c r="DT6" s="648"/>
      <c r="DU6" s="648"/>
      <c r="DV6" s="648"/>
      <c r="DW6" s="648"/>
      <c r="DX6" s="648"/>
      <c r="DY6" s="648"/>
      <c r="DZ6" s="648"/>
      <c r="EA6" s="648"/>
      <c r="EB6" s="648"/>
      <c r="EC6" s="657"/>
    </row>
    <row r="7" spans="2:143" ht="11.25" customHeight="1">
      <c r="B7" s="644" t="s">
        <v>234</v>
      </c>
      <c r="C7" s="645"/>
      <c r="D7" s="645"/>
      <c r="E7" s="645"/>
      <c r="F7" s="645"/>
      <c r="G7" s="645"/>
      <c r="H7" s="645"/>
      <c r="I7" s="645"/>
      <c r="J7" s="645"/>
      <c r="K7" s="645"/>
      <c r="L7" s="645"/>
      <c r="M7" s="645"/>
      <c r="N7" s="645"/>
      <c r="O7" s="645"/>
      <c r="P7" s="645"/>
      <c r="Q7" s="646"/>
      <c r="R7" s="647">
        <v>40584</v>
      </c>
      <c r="S7" s="648"/>
      <c r="T7" s="648"/>
      <c r="U7" s="648"/>
      <c r="V7" s="648"/>
      <c r="W7" s="648"/>
      <c r="X7" s="648"/>
      <c r="Y7" s="649"/>
      <c r="Z7" s="650">
        <v>0</v>
      </c>
      <c r="AA7" s="650"/>
      <c r="AB7" s="650"/>
      <c r="AC7" s="650"/>
      <c r="AD7" s="651">
        <v>40584</v>
      </c>
      <c r="AE7" s="651"/>
      <c r="AF7" s="651"/>
      <c r="AG7" s="651"/>
      <c r="AH7" s="651"/>
      <c r="AI7" s="651"/>
      <c r="AJ7" s="651"/>
      <c r="AK7" s="651"/>
      <c r="AL7" s="652">
        <v>0.1</v>
      </c>
      <c r="AM7" s="653"/>
      <c r="AN7" s="653"/>
      <c r="AO7" s="654"/>
      <c r="AP7" s="644" t="s">
        <v>235</v>
      </c>
      <c r="AQ7" s="645"/>
      <c r="AR7" s="645"/>
      <c r="AS7" s="645"/>
      <c r="AT7" s="645"/>
      <c r="AU7" s="645"/>
      <c r="AV7" s="645"/>
      <c r="AW7" s="645"/>
      <c r="AX7" s="645"/>
      <c r="AY7" s="645"/>
      <c r="AZ7" s="645"/>
      <c r="BA7" s="645"/>
      <c r="BB7" s="645"/>
      <c r="BC7" s="645"/>
      <c r="BD7" s="645"/>
      <c r="BE7" s="645"/>
      <c r="BF7" s="646"/>
      <c r="BG7" s="647">
        <v>13057047</v>
      </c>
      <c r="BH7" s="648"/>
      <c r="BI7" s="648"/>
      <c r="BJ7" s="648"/>
      <c r="BK7" s="648"/>
      <c r="BL7" s="648"/>
      <c r="BM7" s="648"/>
      <c r="BN7" s="649"/>
      <c r="BO7" s="650">
        <v>45.4</v>
      </c>
      <c r="BP7" s="650"/>
      <c r="BQ7" s="650"/>
      <c r="BR7" s="650"/>
      <c r="BS7" s="651">
        <v>300109</v>
      </c>
      <c r="BT7" s="651"/>
      <c r="BU7" s="651"/>
      <c r="BV7" s="651"/>
      <c r="BW7" s="651"/>
      <c r="BX7" s="651"/>
      <c r="BY7" s="651"/>
      <c r="BZ7" s="651"/>
      <c r="CA7" s="651"/>
      <c r="CB7" s="655"/>
      <c r="CD7" s="662" t="s">
        <v>236</v>
      </c>
      <c r="CE7" s="663"/>
      <c r="CF7" s="663"/>
      <c r="CG7" s="663"/>
      <c r="CH7" s="663"/>
      <c r="CI7" s="663"/>
      <c r="CJ7" s="663"/>
      <c r="CK7" s="663"/>
      <c r="CL7" s="663"/>
      <c r="CM7" s="663"/>
      <c r="CN7" s="663"/>
      <c r="CO7" s="663"/>
      <c r="CP7" s="663"/>
      <c r="CQ7" s="664"/>
      <c r="CR7" s="647">
        <v>34793470</v>
      </c>
      <c r="CS7" s="648"/>
      <c r="CT7" s="648"/>
      <c r="CU7" s="648"/>
      <c r="CV7" s="648"/>
      <c r="CW7" s="648"/>
      <c r="CX7" s="648"/>
      <c r="CY7" s="649"/>
      <c r="CZ7" s="650">
        <v>29.7</v>
      </c>
      <c r="DA7" s="650"/>
      <c r="DB7" s="650"/>
      <c r="DC7" s="650"/>
      <c r="DD7" s="656">
        <v>30989</v>
      </c>
      <c r="DE7" s="648"/>
      <c r="DF7" s="648"/>
      <c r="DG7" s="648"/>
      <c r="DH7" s="648"/>
      <c r="DI7" s="648"/>
      <c r="DJ7" s="648"/>
      <c r="DK7" s="648"/>
      <c r="DL7" s="648"/>
      <c r="DM7" s="648"/>
      <c r="DN7" s="648"/>
      <c r="DO7" s="648"/>
      <c r="DP7" s="649"/>
      <c r="DQ7" s="656">
        <v>10612905</v>
      </c>
      <c r="DR7" s="648"/>
      <c r="DS7" s="648"/>
      <c r="DT7" s="648"/>
      <c r="DU7" s="648"/>
      <c r="DV7" s="648"/>
      <c r="DW7" s="648"/>
      <c r="DX7" s="648"/>
      <c r="DY7" s="648"/>
      <c r="DZ7" s="648"/>
      <c r="EA7" s="648"/>
      <c r="EB7" s="648"/>
      <c r="EC7" s="657"/>
    </row>
    <row r="8" spans="2:143" ht="11.25" customHeight="1">
      <c r="B8" s="644" t="s">
        <v>237</v>
      </c>
      <c r="C8" s="645"/>
      <c r="D8" s="645"/>
      <c r="E8" s="645"/>
      <c r="F8" s="645"/>
      <c r="G8" s="645"/>
      <c r="H8" s="645"/>
      <c r="I8" s="645"/>
      <c r="J8" s="645"/>
      <c r="K8" s="645"/>
      <c r="L8" s="645"/>
      <c r="M8" s="645"/>
      <c r="N8" s="645"/>
      <c r="O8" s="645"/>
      <c r="P8" s="645"/>
      <c r="Q8" s="646"/>
      <c r="R8" s="647">
        <v>171871</v>
      </c>
      <c r="S8" s="648"/>
      <c r="T8" s="648"/>
      <c r="U8" s="648"/>
      <c r="V8" s="648"/>
      <c r="W8" s="648"/>
      <c r="X8" s="648"/>
      <c r="Y8" s="649"/>
      <c r="Z8" s="650">
        <v>0.1</v>
      </c>
      <c r="AA8" s="650"/>
      <c r="AB8" s="650"/>
      <c r="AC8" s="650"/>
      <c r="AD8" s="651">
        <v>171871</v>
      </c>
      <c r="AE8" s="651"/>
      <c r="AF8" s="651"/>
      <c r="AG8" s="651"/>
      <c r="AH8" s="651"/>
      <c r="AI8" s="651"/>
      <c r="AJ8" s="651"/>
      <c r="AK8" s="651"/>
      <c r="AL8" s="652">
        <v>0.4</v>
      </c>
      <c r="AM8" s="653"/>
      <c r="AN8" s="653"/>
      <c r="AO8" s="654"/>
      <c r="AP8" s="644" t="s">
        <v>238</v>
      </c>
      <c r="AQ8" s="645"/>
      <c r="AR8" s="645"/>
      <c r="AS8" s="645"/>
      <c r="AT8" s="645"/>
      <c r="AU8" s="645"/>
      <c r="AV8" s="645"/>
      <c r="AW8" s="645"/>
      <c r="AX8" s="645"/>
      <c r="AY8" s="645"/>
      <c r="AZ8" s="645"/>
      <c r="BA8" s="645"/>
      <c r="BB8" s="645"/>
      <c r="BC8" s="645"/>
      <c r="BD8" s="645"/>
      <c r="BE8" s="645"/>
      <c r="BF8" s="646"/>
      <c r="BG8" s="647">
        <v>372718</v>
      </c>
      <c r="BH8" s="648"/>
      <c r="BI8" s="648"/>
      <c r="BJ8" s="648"/>
      <c r="BK8" s="648"/>
      <c r="BL8" s="648"/>
      <c r="BM8" s="648"/>
      <c r="BN8" s="649"/>
      <c r="BO8" s="650">
        <v>1.3</v>
      </c>
      <c r="BP8" s="650"/>
      <c r="BQ8" s="650"/>
      <c r="BR8" s="650"/>
      <c r="BS8" s="656" t="s">
        <v>128</v>
      </c>
      <c r="BT8" s="648"/>
      <c r="BU8" s="648"/>
      <c r="BV8" s="648"/>
      <c r="BW8" s="648"/>
      <c r="BX8" s="648"/>
      <c r="BY8" s="648"/>
      <c r="BZ8" s="648"/>
      <c r="CA8" s="648"/>
      <c r="CB8" s="657"/>
      <c r="CD8" s="662" t="s">
        <v>239</v>
      </c>
      <c r="CE8" s="663"/>
      <c r="CF8" s="663"/>
      <c r="CG8" s="663"/>
      <c r="CH8" s="663"/>
      <c r="CI8" s="663"/>
      <c r="CJ8" s="663"/>
      <c r="CK8" s="663"/>
      <c r="CL8" s="663"/>
      <c r="CM8" s="663"/>
      <c r="CN8" s="663"/>
      <c r="CO8" s="663"/>
      <c r="CP8" s="663"/>
      <c r="CQ8" s="664"/>
      <c r="CR8" s="647">
        <v>45801464</v>
      </c>
      <c r="CS8" s="648"/>
      <c r="CT8" s="648"/>
      <c r="CU8" s="648"/>
      <c r="CV8" s="648"/>
      <c r="CW8" s="648"/>
      <c r="CX8" s="648"/>
      <c r="CY8" s="649"/>
      <c r="CZ8" s="650">
        <v>39.1</v>
      </c>
      <c r="DA8" s="650"/>
      <c r="DB8" s="650"/>
      <c r="DC8" s="650"/>
      <c r="DD8" s="656">
        <v>8627</v>
      </c>
      <c r="DE8" s="648"/>
      <c r="DF8" s="648"/>
      <c r="DG8" s="648"/>
      <c r="DH8" s="648"/>
      <c r="DI8" s="648"/>
      <c r="DJ8" s="648"/>
      <c r="DK8" s="648"/>
      <c r="DL8" s="648"/>
      <c r="DM8" s="648"/>
      <c r="DN8" s="648"/>
      <c r="DO8" s="648"/>
      <c r="DP8" s="649"/>
      <c r="DQ8" s="656">
        <v>19870350</v>
      </c>
      <c r="DR8" s="648"/>
      <c r="DS8" s="648"/>
      <c r="DT8" s="648"/>
      <c r="DU8" s="648"/>
      <c r="DV8" s="648"/>
      <c r="DW8" s="648"/>
      <c r="DX8" s="648"/>
      <c r="DY8" s="648"/>
      <c r="DZ8" s="648"/>
      <c r="EA8" s="648"/>
      <c r="EB8" s="648"/>
      <c r="EC8" s="657"/>
    </row>
    <row r="9" spans="2:143" ht="11.25" customHeight="1">
      <c r="B9" s="644" t="s">
        <v>240</v>
      </c>
      <c r="C9" s="645"/>
      <c r="D9" s="645"/>
      <c r="E9" s="645"/>
      <c r="F9" s="645"/>
      <c r="G9" s="645"/>
      <c r="H9" s="645"/>
      <c r="I9" s="645"/>
      <c r="J9" s="645"/>
      <c r="K9" s="645"/>
      <c r="L9" s="645"/>
      <c r="M9" s="645"/>
      <c r="N9" s="645"/>
      <c r="O9" s="645"/>
      <c r="P9" s="645"/>
      <c r="Q9" s="646"/>
      <c r="R9" s="647">
        <v>194470</v>
      </c>
      <c r="S9" s="648"/>
      <c r="T9" s="648"/>
      <c r="U9" s="648"/>
      <c r="V9" s="648"/>
      <c r="W9" s="648"/>
      <c r="X9" s="648"/>
      <c r="Y9" s="649"/>
      <c r="Z9" s="650">
        <v>0.2</v>
      </c>
      <c r="AA9" s="650"/>
      <c r="AB9" s="650"/>
      <c r="AC9" s="650"/>
      <c r="AD9" s="651">
        <v>194470</v>
      </c>
      <c r="AE9" s="651"/>
      <c r="AF9" s="651"/>
      <c r="AG9" s="651"/>
      <c r="AH9" s="651"/>
      <c r="AI9" s="651"/>
      <c r="AJ9" s="651"/>
      <c r="AK9" s="651"/>
      <c r="AL9" s="652">
        <v>0.4</v>
      </c>
      <c r="AM9" s="653"/>
      <c r="AN9" s="653"/>
      <c r="AO9" s="654"/>
      <c r="AP9" s="644" t="s">
        <v>241</v>
      </c>
      <c r="AQ9" s="645"/>
      <c r="AR9" s="645"/>
      <c r="AS9" s="645"/>
      <c r="AT9" s="645"/>
      <c r="AU9" s="645"/>
      <c r="AV9" s="645"/>
      <c r="AW9" s="645"/>
      <c r="AX9" s="645"/>
      <c r="AY9" s="645"/>
      <c r="AZ9" s="645"/>
      <c r="BA9" s="645"/>
      <c r="BB9" s="645"/>
      <c r="BC9" s="645"/>
      <c r="BD9" s="645"/>
      <c r="BE9" s="645"/>
      <c r="BF9" s="646"/>
      <c r="BG9" s="647">
        <v>11232101</v>
      </c>
      <c r="BH9" s="648"/>
      <c r="BI9" s="648"/>
      <c r="BJ9" s="648"/>
      <c r="BK9" s="648"/>
      <c r="BL9" s="648"/>
      <c r="BM9" s="648"/>
      <c r="BN9" s="649"/>
      <c r="BO9" s="650">
        <v>39.1</v>
      </c>
      <c r="BP9" s="650"/>
      <c r="BQ9" s="650"/>
      <c r="BR9" s="650"/>
      <c r="BS9" s="656" t="s">
        <v>242</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6177573</v>
      </c>
      <c r="CS9" s="648"/>
      <c r="CT9" s="648"/>
      <c r="CU9" s="648"/>
      <c r="CV9" s="648"/>
      <c r="CW9" s="648"/>
      <c r="CX9" s="648"/>
      <c r="CY9" s="649"/>
      <c r="CZ9" s="650">
        <v>5.3</v>
      </c>
      <c r="DA9" s="650"/>
      <c r="DB9" s="650"/>
      <c r="DC9" s="650"/>
      <c r="DD9" s="656">
        <v>597403</v>
      </c>
      <c r="DE9" s="648"/>
      <c r="DF9" s="648"/>
      <c r="DG9" s="648"/>
      <c r="DH9" s="648"/>
      <c r="DI9" s="648"/>
      <c r="DJ9" s="648"/>
      <c r="DK9" s="648"/>
      <c r="DL9" s="648"/>
      <c r="DM9" s="648"/>
      <c r="DN9" s="648"/>
      <c r="DO9" s="648"/>
      <c r="DP9" s="649"/>
      <c r="DQ9" s="656">
        <v>4728931</v>
      </c>
      <c r="DR9" s="648"/>
      <c r="DS9" s="648"/>
      <c r="DT9" s="648"/>
      <c r="DU9" s="648"/>
      <c r="DV9" s="648"/>
      <c r="DW9" s="648"/>
      <c r="DX9" s="648"/>
      <c r="DY9" s="648"/>
      <c r="DZ9" s="648"/>
      <c r="EA9" s="648"/>
      <c r="EB9" s="648"/>
      <c r="EC9" s="657"/>
    </row>
    <row r="10" spans="2:143" ht="11.25" customHeight="1">
      <c r="B10" s="644" t="s">
        <v>244</v>
      </c>
      <c r="C10" s="645"/>
      <c r="D10" s="645"/>
      <c r="E10" s="645"/>
      <c r="F10" s="645"/>
      <c r="G10" s="645"/>
      <c r="H10" s="645"/>
      <c r="I10" s="645"/>
      <c r="J10" s="645"/>
      <c r="K10" s="645"/>
      <c r="L10" s="645"/>
      <c r="M10" s="645"/>
      <c r="N10" s="645"/>
      <c r="O10" s="645"/>
      <c r="P10" s="645"/>
      <c r="Q10" s="646"/>
      <c r="R10" s="647" t="s">
        <v>128</v>
      </c>
      <c r="S10" s="648"/>
      <c r="T10" s="648"/>
      <c r="U10" s="648"/>
      <c r="V10" s="648"/>
      <c r="W10" s="648"/>
      <c r="X10" s="648"/>
      <c r="Y10" s="649"/>
      <c r="Z10" s="650" t="s">
        <v>242</v>
      </c>
      <c r="AA10" s="650"/>
      <c r="AB10" s="650"/>
      <c r="AC10" s="650"/>
      <c r="AD10" s="651" t="s">
        <v>128</v>
      </c>
      <c r="AE10" s="651"/>
      <c r="AF10" s="651"/>
      <c r="AG10" s="651"/>
      <c r="AH10" s="651"/>
      <c r="AI10" s="651"/>
      <c r="AJ10" s="651"/>
      <c r="AK10" s="651"/>
      <c r="AL10" s="652" t="s">
        <v>242</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537355</v>
      </c>
      <c r="BH10" s="648"/>
      <c r="BI10" s="648"/>
      <c r="BJ10" s="648"/>
      <c r="BK10" s="648"/>
      <c r="BL10" s="648"/>
      <c r="BM10" s="648"/>
      <c r="BN10" s="649"/>
      <c r="BO10" s="650">
        <v>1.9</v>
      </c>
      <c r="BP10" s="650"/>
      <c r="BQ10" s="650"/>
      <c r="BR10" s="650"/>
      <c r="BS10" s="656">
        <v>89164</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v>21768</v>
      </c>
      <c r="CS10" s="648"/>
      <c r="CT10" s="648"/>
      <c r="CU10" s="648"/>
      <c r="CV10" s="648"/>
      <c r="CW10" s="648"/>
      <c r="CX10" s="648"/>
      <c r="CY10" s="649"/>
      <c r="CZ10" s="650">
        <v>0</v>
      </c>
      <c r="DA10" s="650"/>
      <c r="DB10" s="650"/>
      <c r="DC10" s="650"/>
      <c r="DD10" s="656" t="s">
        <v>128</v>
      </c>
      <c r="DE10" s="648"/>
      <c r="DF10" s="648"/>
      <c r="DG10" s="648"/>
      <c r="DH10" s="648"/>
      <c r="DI10" s="648"/>
      <c r="DJ10" s="648"/>
      <c r="DK10" s="648"/>
      <c r="DL10" s="648"/>
      <c r="DM10" s="648"/>
      <c r="DN10" s="648"/>
      <c r="DO10" s="648"/>
      <c r="DP10" s="649"/>
      <c r="DQ10" s="656">
        <v>21768</v>
      </c>
      <c r="DR10" s="648"/>
      <c r="DS10" s="648"/>
      <c r="DT10" s="648"/>
      <c r="DU10" s="648"/>
      <c r="DV10" s="648"/>
      <c r="DW10" s="648"/>
      <c r="DX10" s="648"/>
      <c r="DY10" s="648"/>
      <c r="DZ10" s="648"/>
      <c r="EA10" s="648"/>
      <c r="EB10" s="648"/>
      <c r="EC10" s="657"/>
    </row>
    <row r="11" spans="2:143" ht="11.25" customHeight="1">
      <c r="B11" s="644" t="s">
        <v>247</v>
      </c>
      <c r="C11" s="645"/>
      <c r="D11" s="645"/>
      <c r="E11" s="645"/>
      <c r="F11" s="645"/>
      <c r="G11" s="645"/>
      <c r="H11" s="645"/>
      <c r="I11" s="645"/>
      <c r="J11" s="645"/>
      <c r="K11" s="645"/>
      <c r="L11" s="645"/>
      <c r="M11" s="645"/>
      <c r="N11" s="645"/>
      <c r="O11" s="645"/>
      <c r="P11" s="645"/>
      <c r="Q11" s="646"/>
      <c r="R11" s="647">
        <v>4625708</v>
      </c>
      <c r="S11" s="648"/>
      <c r="T11" s="648"/>
      <c r="U11" s="648"/>
      <c r="V11" s="648"/>
      <c r="W11" s="648"/>
      <c r="X11" s="648"/>
      <c r="Y11" s="649"/>
      <c r="Z11" s="652">
        <v>3.9</v>
      </c>
      <c r="AA11" s="653"/>
      <c r="AB11" s="653"/>
      <c r="AC11" s="665"/>
      <c r="AD11" s="656">
        <v>4625708</v>
      </c>
      <c r="AE11" s="648"/>
      <c r="AF11" s="648"/>
      <c r="AG11" s="648"/>
      <c r="AH11" s="648"/>
      <c r="AI11" s="648"/>
      <c r="AJ11" s="648"/>
      <c r="AK11" s="649"/>
      <c r="AL11" s="652">
        <v>10.199999999999999</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914873</v>
      </c>
      <c r="BH11" s="648"/>
      <c r="BI11" s="648"/>
      <c r="BJ11" s="648"/>
      <c r="BK11" s="648"/>
      <c r="BL11" s="648"/>
      <c r="BM11" s="648"/>
      <c r="BN11" s="649"/>
      <c r="BO11" s="650">
        <v>3.2</v>
      </c>
      <c r="BP11" s="650"/>
      <c r="BQ11" s="650"/>
      <c r="BR11" s="650"/>
      <c r="BS11" s="656">
        <v>210945</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245656</v>
      </c>
      <c r="CS11" s="648"/>
      <c r="CT11" s="648"/>
      <c r="CU11" s="648"/>
      <c r="CV11" s="648"/>
      <c r="CW11" s="648"/>
      <c r="CX11" s="648"/>
      <c r="CY11" s="649"/>
      <c r="CZ11" s="650">
        <v>0.2</v>
      </c>
      <c r="DA11" s="650"/>
      <c r="DB11" s="650"/>
      <c r="DC11" s="650"/>
      <c r="DD11" s="656">
        <v>111419</v>
      </c>
      <c r="DE11" s="648"/>
      <c r="DF11" s="648"/>
      <c r="DG11" s="648"/>
      <c r="DH11" s="648"/>
      <c r="DI11" s="648"/>
      <c r="DJ11" s="648"/>
      <c r="DK11" s="648"/>
      <c r="DL11" s="648"/>
      <c r="DM11" s="648"/>
      <c r="DN11" s="648"/>
      <c r="DO11" s="648"/>
      <c r="DP11" s="649"/>
      <c r="DQ11" s="656">
        <v>153690</v>
      </c>
      <c r="DR11" s="648"/>
      <c r="DS11" s="648"/>
      <c r="DT11" s="648"/>
      <c r="DU11" s="648"/>
      <c r="DV11" s="648"/>
      <c r="DW11" s="648"/>
      <c r="DX11" s="648"/>
      <c r="DY11" s="648"/>
      <c r="DZ11" s="648"/>
      <c r="EA11" s="648"/>
      <c r="EB11" s="648"/>
      <c r="EC11" s="657"/>
    </row>
    <row r="12" spans="2:143" ht="11.25" customHeight="1">
      <c r="B12" s="644" t="s">
        <v>250</v>
      </c>
      <c r="C12" s="645"/>
      <c r="D12" s="645"/>
      <c r="E12" s="645"/>
      <c r="F12" s="645"/>
      <c r="G12" s="645"/>
      <c r="H12" s="645"/>
      <c r="I12" s="645"/>
      <c r="J12" s="645"/>
      <c r="K12" s="645"/>
      <c r="L12" s="645"/>
      <c r="M12" s="645"/>
      <c r="N12" s="645"/>
      <c r="O12" s="645"/>
      <c r="P12" s="645"/>
      <c r="Q12" s="646"/>
      <c r="R12" s="647" t="s">
        <v>242</v>
      </c>
      <c r="S12" s="648"/>
      <c r="T12" s="648"/>
      <c r="U12" s="648"/>
      <c r="V12" s="648"/>
      <c r="W12" s="648"/>
      <c r="X12" s="648"/>
      <c r="Y12" s="649"/>
      <c r="Z12" s="650" t="s">
        <v>138</v>
      </c>
      <c r="AA12" s="650"/>
      <c r="AB12" s="650"/>
      <c r="AC12" s="650"/>
      <c r="AD12" s="651" t="s">
        <v>128</v>
      </c>
      <c r="AE12" s="651"/>
      <c r="AF12" s="651"/>
      <c r="AG12" s="651"/>
      <c r="AH12" s="651"/>
      <c r="AI12" s="651"/>
      <c r="AJ12" s="651"/>
      <c r="AK12" s="651"/>
      <c r="AL12" s="652" t="s">
        <v>128</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11355803</v>
      </c>
      <c r="BH12" s="648"/>
      <c r="BI12" s="648"/>
      <c r="BJ12" s="648"/>
      <c r="BK12" s="648"/>
      <c r="BL12" s="648"/>
      <c r="BM12" s="648"/>
      <c r="BN12" s="649"/>
      <c r="BO12" s="650">
        <v>39.5</v>
      </c>
      <c r="BP12" s="650"/>
      <c r="BQ12" s="650"/>
      <c r="BR12" s="650"/>
      <c r="BS12" s="656" t="s">
        <v>128</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623031</v>
      </c>
      <c r="CS12" s="648"/>
      <c r="CT12" s="648"/>
      <c r="CU12" s="648"/>
      <c r="CV12" s="648"/>
      <c r="CW12" s="648"/>
      <c r="CX12" s="648"/>
      <c r="CY12" s="649"/>
      <c r="CZ12" s="650">
        <v>0.5</v>
      </c>
      <c r="DA12" s="650"/>
      <c r="DB12" s="650"/>
      <c r="DC12" s="650"/>
      <c r="DD12" s="656" t="s">
        <v>138</v>
      </c>
      <c r="DE12" s="648"/>
      <c r="DF12" s="648"/>
      <c r="DG12" s="648"/>
      <c r="DH12" s="648"/>
      <c r="DI12" s="648"/>
      <c r="DJ12" s="648"/>
      <c r="DK12" s="648"/>
      <c r="DL12" s="648"/>
      <c r="DM12" s="648"/>
      <c r="DN12" s="648"/>
      <c r="DO12" s="648"/>
      <c r="DP12" s="649"/>
      <c r="DQ12" s="656">
        <v>619749</v>
      </c>
      <c r="DR12" s="648"/>
      <c r="DS12" s="648"/>
      <c r="DT12" s="648"/>
      <c r="DU12" s="648"/>
      <c r="DV12" s="648"/>
      <c r="DW12" s="648"/>
      <c r="DX12" s="648"/>
      <c r="DY12" s="648"/>
      <c r="DZ12" s="648"/>
      <c r="EA12" s="648"/>
      <c r="EB12" s="648"/>
      <c r="EC12" s="657"/>
    </row>
    <row r="13" spans="2:143" ht="11.25" customHeight="1">
      <c r="B13" s="644" t="s">
        <v>253</v>
      </c>
      <c r="C13" s="645"/>
      <c r="D13" s="645"/>
      <c r="E13" s="645"/>
      <c r="F13" s="645"/>
      <c r="G13" s="645"/>
      <c r="H13" s="645"/>
      <c r="I13" s="645"/>
      <c r="J13" s="645"/>
      <c r="K13" s="645"/>
      <c r="L13" s="645"/>
      <c r="M13" s="645"/>
      <c r="N13" s="645"/>
      <c r="O13" s="645"/>
      <c r="P13" s="645"/>
      <c r="Q13" s="646"/>
      <c r="R13" s="647" t="s">
        <v>128</v>
      </c>
      <c r="S13" s="648"/>
      <c r="T13" s="648"/>
      <c r="U13" s="648"/>
      <c r="V13" s="648"/>
      <c r="W13" s="648"/>
      <c r="X13" s="648"/>
      <c r="Y13" s="649"/>
      <c r="Z13" s="650" t="s">
        <v>138</v>
      </c>
      <c r="AA13" s="650"/>
      <c r="AB13" s="650"/>
      <c r="AC13" s="650"/>
      <c r="AD13" s="651" t="s">
        <v>128</v>
      </c>
      <c r="AE13" s="651"/>
      <c r="AF13" s="651"/>
      <c r="AG13" s="651"/>
      <c r="AH13" s="651"/>
      <c r="AI13" s="651"/>
      <c r="AJ13" s="651"/>
      <c r="AK13" s="651"/>
      <c r="AL13" s="652" t="s">
        <v>128</v>
      </c>
      <c r="AM13" s="653"/>
      <c r="AN13" s="653"/>
      <c r="AO13" s="654"/>
      <c r="AP13" s="644" t="s">
        <v>254</v>
      </c>
      <c r="AQ13" s="645"/>
      <c r="AR13" s="645"/>
      <c r="AS13" s="645"/>
      <c r="AT13" s="645"/>
      <c r="AU13" s="645"/>
      <c r="AV13" s="645"/>
      <c r="AW13" s="645"/>
      <c r="AX13" s="645"/>
      <c r="AY13" s="645"/>
      <c r="AZ13" s="645"/>
      <c r="BA13" s="645"/>
      <c r="BB13" s="645"/>
      <c r="BC13" s="645"/>
      <c r="BD13" s="645"/>
      <c r="BE13" s="645"/>
      <c r="BF13" s="646"/>
      <c r="BG13" s="647">
        <v>11066718</v>
      </c>
      <c r="BH13" s="648"/>
      <c r="BI13" s="648"/>
      <c r="BJ13" s="648"/>
      <c r="BK13" s="648"/>
      <c r="BL13" s="648"/>
      <c r="BM13" s="648"/>
      <c r="BN13" s="649"/>
      <c r="BO13" s="650">
        <v>38.5</v>
      </c>
      <c r="BP13" s="650"/>
      <c r="BQ13" s="650"/>
      <c r="BR13" s="650"/>
      <c r="BS13" s="656" t="s">
        <v>128</v>
      </c>
      <c r="BT13" s="648"/>
      <c r="BU13" s="648"/>
      <c r="BV13" s="648"/>
      <c r="BW13" s="648"/>
      <c r="BX13" s="648"/>
      <c r="BY13" s="648"/>
      <c r="BZ13" s="648"/>
      <c r="CA13" s="648"/>
      <c r="CB13" s="657"/>
      <c r="CD13" s="662" t="s">
        <v>255</v>
      </c>
      <c r="CE13" s="663"/>
      <c r="CF13" s="663"/>
      <c r="CG13" s="663"/>
      <c r="CH13" s="663"/>
      <c r="CI13" s="663"/>
      <c r="CJ13" s="663"/>
      <c r="CK13" s="663"/>
      <c r="CL13" s="663"/>
      <c r="CM13" s="663"/>
      <c r="CN13" s="663"/>
      <c r="CO13" s="663"/>
      <c r="CP13" s="663"/>
      <c r="CQ13" s="664"/>
      <c r="CR13" s="647">
        <v>10247777</v>
      </c>
      <c r="CS13" s="648"/>
      <c r="CT13" s="648"/>
      <c r="CU13" s="648"/>
      <c r="CV13" s="648"/>
      <c r="CW13" s="648"/>
      <c r="CX13" s="648"/>
      <c r="CY13" s="649"/>
      <c r="CZ13" s="650">
        <v>8.8000000000000007</v>
      </c>
      <c r="DA13" s="650"/>
      <c r="DB13" s="650"/>
      <c r="DC13" s="650"/>
      <c r="DD13" s="656">
        <v>6777317</v>
      </c>
      <c r="DE13" s="648"/>
      <c r="DF13" s="648"/>
      <c r="DG13" s="648"/>
      <c r="DH13" s="648"/>
      <c r="DI13" s="648"/>
      <c r="DJ13" s="648"/>
      <c r="DK13" s="648"/>
      <c r="DL13" s="648"/>
      <c r="DM13" s="648"/>
      <c r="DN13" s="648"/>
      <c r="DO13" s="648"/>
      <c r="DP13" s="649"/>
      <c r="DQ13" s="656">
        <v>3926265</v>
      </c>
      <c r="DR13" s="648"/>
      <c r="DS13" s="648"/>
      <c r="DT13" s="648"/>
      <c r="DU13" s="648"/>
      <c r="DV13" s="648"/>
      <c r="DW13" s="648"/>
      <c r="DX13" s="648"/>
      <c r="DY13" s="648"/>
      <c r="DZ13" s="648"/>
      <c r="EA13" s="648"/>
      <c r="EB13" s="648"/>
      <c r="EC13" s="657"/>
    </row>
    <row r="14" spans="2:143" ht="11.25" customHeight="1">
      <c r="B14" s="644" t="s">
        <v>256</v>
      </c>
      <c r="C14" s="645"/>
      <c r="D14" s="645"/>
      <c r="E14" s="645"/>
      <c r="F14" s="645"/>
      <c r="G14" s="645"/>
      <c r="H14" s="645"/>
      <c r="I14" s="645"/>
      <c r="J14" s="645"/>
      <c r="K14" s="645"/>
      <c r="L14" s="645"/>
      <c r="M14" s="645"/>
      <c r="N14" s="645"/>
      <c r="O14" s="645"/>
      <c r="P14" s="645"/>
      <c r="Q14" s="646"/>
      <c r="R14" s="647">
        <v>8</v>
      </c>
      <c r="S14" s="648"/>
      <c r="T14" s="648"/>
      <c r="U14" s="648"/>
      <c r="V14" s="648"/>
      <c r="W14" s="648"/>
      <c r="X14" s="648"/>
      <c r="Y14" s="649"/>
      <c r="Z14" s="650">
        <v>0</v>
      </c>
      <c r="AA14" s="650"/>
      <c r="AB14" s="650"/>
      <c r="AC14" s="650"/>
      <c r="AD14" s="651">
        <v>8</v>
      </c>
      <c r="AE14" s="651"/>
      <c r="AF14" s="651"/>
      <c r="AG14" s="651"/>
      <c r="AH14" s="651"/>
      <c r="AI14" s="651"/>
      <c r="AJ14" s="651"/>
      <c r="AK14" s="651"/>
      <c r="AL14" s="652">
        <v>0</v>
      </c>
      <c r="AM14" s="653"/>
      <c r="AN14" s="653"/>
      <c r="AO14" s="654"/>
      <c r="AP14" s="644" t="s">
        <v>257</v>
      </c>
      <c r="AQ14" s="645"/>
      <c r="AR14" s="645"/>
      <c r="AS14" s="645"/>
      <c r="AT14" s="645"/>
      <c r="AU14" s="645"/>
      <c r="AV14" s="645"/>
      <c r="AW14" s="645"/>
      <c r="AX14" s="645"/>
      <c r="AY14" s="645"/>
      <c r="AZ14" s="645"/>
      <c r="BA14" s="645"/>
      <c r="BB14" s="645"/>
      <c r="BC14" s="645"/>
      <c r="BD14" s="645"/>
      <c r="BE14" s="645"/>
      <c r="BF14" s="646"/>
      <c r="BG14" s="647">
        <v>327338</v>
      </c>
      <c r="BH14" s="648"/>
      <c r="BI14" s="648"/>
      <c r="BJ14" s="648"/>
      <c r="BK14" s="648"/>
      <c r="BL14" s="648"/>
      <c r="BM14" s="648"/>
      <c r="BN14" s="649"/>
      <c r="BO14" s="650">
        <v>1.1000000000000001</v>
      </c>
      <c r="BP14" s="650"/>
      <c r="BQ14" s="650"/>
      <c r="BR14" s="650"/>
      <c r="BS14" s="656" t="s">
        <v>138</v>
      </c>
      <c r="BT14" s="648"/>
      <c r="BU14" s="648"/>
      <c r="BV14" s="648"/>
      <c r="BW14" s="648"/>
      <c r="BX14" s="648"/>
      <c r="BY14" s="648"/>
      <c r="BZ14" s="648"/>
      <c r="CA14" s="648"/>
      <c r="CB14" s="657"/>
      <c r="CD14" s="662" t="s">
        <v>258</v>
      </c>
      <c r="CE14" s="663"/>
      <c r="CF14" s="663"/>
      <c r="CG14" s="663"/>
      <c r="CH14" s="663"/>
      <c r="CI14" s="663"/>
      <c r="CJ14" s="663"/>
      <c r="CK14" s="663"/>
      <c r="CL14" s="663"/>
      <c r="CM14" s="663"/>
      <c r="CN14" s="663"/>
      <c r="CO14" s="663"/>
      <c r="CP14" s="663"/>
      <c r="CQ14" s="664"/>
      <c r="CR14" s="647">
        <v>2958295</v>
      </c>
      <c r="CS14" s="648"/>
      <c r="CT14" s="648"/>
      <c r="CU14" s="648"/>
      <c r="CV14" s="648"/>
      <c r="CW14" s="648"/>
      <c r="CX14" s="648"/>
      <c r="CY14" s="649"/>
      <c r="CZ14" s="650">
        <v>2.5</v>
      </c>
      <c r="DA14" s="650"/>
      <c r="DB14" s="650"/>
      <c r="DC14" s="650"/>
      <c r="DD14" s="656" t="s">
        <v>138</v>
      </c>
      <c r="DE14" s="648"/>
      <c r="DF14" s="648"/>
      <c r="DG14" s="648"/>
      <c r="DH14" s="648"/>
      <c r="DI14" s="648"/>
      <c r="DJ14" s="648"/>
      <c r="DK14" s="648"/>
      <c r="DL14" s="648"/>
      <c r="DM14" s="648"/>
      <c r="DN14" s="648"/>
      <c r="DO14" s="648"/>
      <c r="DP14" s="649"/>
      <c r="DQ14" s="656">
        <v>2836931</v>
      </c>
      <c r="DR14" s="648"/>
      <c r="DS14" s="648"/>
      <c r="DT14" s="648"/>
      <c r="DU14" s="648"/>
      <c r="DV14" s="648"/>
      <c r="DW14" s="648"/>
      <c r="DX14" s="648"/>
      <c r="DY14" s="648"/>
      <c r="DZ14" s="648"/>
      <c r="EA14" s="648"/>
      <c r="EB14" s="648"/>
      <c r="EC14" s="657"/>
    </row>
    <row r="15" spans="2:143" ht="11.25" customHeight="1">
      <c r="B15" s="644" t="s">
        <v>259</v>
      </c>
      <c r="C15" s="645"/>
      <c r="D15" s="645"/>
      <c r="E15" s="645"/>
      <c r="F15" s="645"/>
      <c r="G15" s="645"/>
      <c r="H15" s="645"/>
      <c r="I15" s="645"/>
      <c r="J15" s="645"/>
      <c r="K15" s="645"/>
      <c r="L15" s="645"/>
      <c r="M15" s="645"/>
      <c r="N15" s="645"/>
      <c r="O15" s="645"/>
      <c r="P15" s="645"/>
      <c r="Q15" s="646"/>
      <c r="R15" s="647" t="s">
        <v>128</v>
      </c>
      <c r="S15" s="648"/>
      <c r="T15" s="648"/>
      <c r="U15" s="648"/>
      <c r="V15" s="648"/>
      <c r="W15" s="648"/>
      <c r="X15" s="648"/>
      <c r="Y15" s="649"/>
      <c r="Z15" s="650" t="s">
        <v>128</v>
      </c>
      <c r="AA15" s="650"/>
      <c r="AB15" s="650"/>
      <c r="AC15" s="650"/>
      <c r="AD15" s="651" t="s">
        <v>242</v>
      </c>
      <c r="AE15" s="651"/>
      <c r="AF15" s="651"/>
      <c r="AG15" s="651"/>
      <c r="AH15" s="651"/>
      <c r="AI15" s="651"/>
      <c r="AJ15" s="651"/>
      <c r="AK15" s="651"/>
      <c r="AL15" s="652" t="s">
        <v>242</v>
      </c>
      <c r="AM15" s="653"/>
      <c r="AN15" s="653"/>
      <c r="AO15" s="654"/>
      <c r="AP15" s="644" t="s">
        <v>260</v>
      </c>
      <c r="AQ15" s="645"/>
      <c r="AR15" s="645"/>
      <c r="AS15" s="645"/>
      <c r="AT15" s="645"/>
      <c r="AU15" s="645"/>
      <c r="AV15" s="645"/>
      <c r="AW15" s="645"/>
      <c r="AX15" s="645"/>
      <c r="AY15" s="645"/>
      <c r="AZ15" s="645"/>
      <c r="BA15" s="645"/>
      <c r="BB15" s="645"/>
      <c r="BC15" s="645"/>
      <c r="BD15" s="645"/>
      <c r="BE15" s="645"/>
      <c r="BF15" s="646"/>
      <c r="BG15" s="647">
        <v>1492161</v>
      </c>
      <c r="BH15" s="648"/>
      <c r="BI15" s="648"/>
      <c r="BJ15" s="648"/>
      <c r="BK15" s="648"/>
      <c r="BL15" s="648"/>
      <c r="BM15" s="648"/>
      <c r="BN15" s="649"/>
      <c r="BO15" s="650">
        <v>5.2</v>
      </c>
      <c r="BP15" s="650"/>
      <c r="BQ15" s="650"/>
      <c r="BR15" s="650"/>
      <c r="BS15" s="656" t="s">
        <v>128</v>
      </c>
      <c r="BT15" s="648"/>
      <c r="BU15" s="648"/>
      <c r="BV15" s="648"/>
      <c r="BW15" s="648"/>
      <c r="BX15" s="648"/>
      <c r="BY15" s="648"/>
      <c r="BZ15" s="648"/>
      <c r="CA15" s="648"/>
      <c r="CB15" s="657"/>
      <c r="CD15" s="662" t="s">
        <v>261</v>
      </c>
      <c r="CE15" s="663"/>
      <c r="CF15" s="663"/>
      <c r="CG15" s="663"/>
      <c r="CH15" s="663"/>
      <c r="CI15" s="663"/>
      <c r="CJ15" s="663"/>
      <c r="CK15" s="663"/>
      <c r="CL15" s="663"/>
      <c r="CM15" s="663"/>
      <c r="CN15" s="663"/>
      <c r="CO15" s="663"/>
      <c r="CP15" s="663"/>
      <c r="CQ15" s="664"/>
      <c r="CR15" s="647">
        <v>10181862</v>
      </c>
      <c r="CS15" s="648"/>
      <c r="CT15" s="648"/>
      <c r="CU15" s="648"/>
      <c r="CV15" s="648"/>
      <c r="CW15" s="648"/>
      <c r="CX15" s="648"/>
      <c r="CY15" s="649"/>
      <c r="CZ15" s="650">
        <v>8.6999999999999993</v>
      </c>
      <c r="DA15" s="650"/>
      <c r="DB15" s="650"/>
      <c r="DC15" s="650"/>
      <c r="DD15" s="656">
        <v>2165575</v>
      </c>
      <c r="DE15" s="648"/>
      <c r="DF15" s="648"/>
      <c r="DG15" s="648"/>
      <c r="DH15" s="648"/>
      <c r="DI15" s="648"/>
      <c r="DJ15" s="648"/>
      <c r="DK15" s="648"/>
      <c r="DL15" s="648"/>
      <c r="DM15" s="648"/>
      <c r="DN15" s="648"/>
      <c r="DO15" s="648"/>
      <c r="DP15" s="649"/>
      <c r="DQ15" s="656">
        <v>6981808</v>
      </c>
      <c r="DR15" s="648"/>
      <c r="DS15" s="648"/>
      <c r="DT15" s="648"/>
      <c r="DU15" s="648"/>
      <c r="DV15" s="648"/>
      <c r="DW15" s="648"/>
      <c r="DX15" s="648"/>
      <c r="DY15" s="648"/>
      <c r="DZ15" s="648"/>
      <c r="EA15" s="648"/>
      <c r="EB15" s="648"/>
      <c r="EC15" s="657"/>
    </row>
    <row r="16" spans="2:143" ht="11.25" customHeight="1">
      <c r="B16" s="644" t="s">
        <v>262</v>
      </c>
      <c r="C16" s="645"/>
      <c r="D16" s="645"/>
      <c r="E16" s="645"/>
      <c r="F16" s="645"/>
      <c r="G16" s="645"/>
      <c r="H16" s="645"/>
      <c r="I16" s="645"/>
      <c r="J16" s="645"/>
      <c r="K16" s="645"/>
      <c r="L16" s="645"/>
      <c r="M16" s="645"/>
      <c r="N16" s="645"/>
      <c r="O16" s="645"/>
      <c r="P16" s="645"/>
      <c r="Q16" s="646"/>
      <c r="R16" s="647">
        <v>59966</v>
      </c>
      <c r="S16" s="648"/>
      <c r="T16" s="648"/>
      <c r="U16" s="648"/>
      <c r="V16" s="648"/>
      <c r="W16" s="648"/>
      <c r="X16" s="648"/>
      <c r="Y16" s="649"/>
      <c r="Z16" s="650">
        <v>0.1</v>
      </c>
      <c r="AA16" s="650"/>
      <c r="AB16" s="650"/>
      <c r="AC16" s="650"/>
      <c r="AD16" s="651">
        <v>59966</v>
      </c>
      <c r="AE16" s="651"/>
      <c r="AF16" s="651"/>
      <c r="AG16" s="651"/>
      <c r="AH16" s="651"/>
      <c r="AI16" s="651"/>
      <c r="AJ16" s="651"/>
      <c r="AK16" s="651"/>
      <c r="AL16" s="652">
        <v>0.1</v>
      </c>
      <c r="AM16" s="653"/>
      <c r="AN16" s="653"/>
      <c r="AO16" s="654"/>
      <c r="AP16" s="644" t="s">
        <v>263</v>
      </c>
      <c r="AQ16" s="645"/>
      <c r="AR16" s="645"/>
      <c r="AS16" s="645"/>
      <c r="AT16" s="645"/>
      <c r="AU16" s="645"/>
      <c r="AV16" s="645"/>
      <c r="AW16" s="645"/>
      <c r="AX16" s="645"/>
      <c r="AY16" s="645"/>
      <c r="AZ16" s="645"/>
      <c r="BA16" s="645"/>
      <c r="BB16" s="645"/>
      <c r="BC16" s="645"/>
      <c r="BD16" s="645"/>
      <c r="BE16" s="645"/>
      <c r="BF16" s="646"/>
      <c r="BG16" s="647" t="s">
        <v>138</v>
      </c>
      <c r="BH16" s="648"/>
      <c r="BI16" s="648"/>
      <c r="BJ16" s="648"/>
      <c r="BK16" s="648"/>
      <c r="BL16" s="648"/>
      <c r="BM16" s="648"/>
      <c r="BN16" s="649"/>
      <c r="BO16" s="650" t="s">
        <v>128</v>
      </c>
      <c r="BP16" s="650"/>
      <c r="BQ16" s="650"/>
      <c r="BR16" s="650"/>
      <c r="BS16" s="656" t="s">
        <v>128</v>
      </c>
      <c r="BT16" s="648"/>
      <c r="BU16" s="648"/>
      <c r="BV16" s="648"/>
      <c r="BW16" s="648"/>
      <c r="BX16" s="648"/>
      <c r="BY16" s="648"/>
      <c r="BZ16" s="648"/>
      <c r="CA16" s="648"/>
      <c r="CB16" s="657"/>
      <c r="CD16" s="662" t="s">
        <v>264</v>
      </c>
      <c r="CE16" s="663"/>
      <c r="CF16" s="663"/>
      <c r="CG16" s="663"/>
      <c r="CH16" s="663"/>
      <c r="CI16" s="663"/>
      <c r="CJ16" s="663"/>
      <c r="CK16" s="663"/>
      <c r="CL16" s="663"/>
      <c r="CM16" s="663"/>
      <c r="CN16" s="663"/>
      <c r="CO16" s="663"/>
      <c r="CP16" s="663"/>
      <c r="CQ16" s="664"/>
      <c r="CR16" s="647">
        <v>2892</v>
      </c>
      <c r="CS16" s="648"/>
      <c r="CT16" s="648"/>
      <c r="CU16" s="648"/>
      <c r="CV16" s="648"/>
      <c r="CW16" s="648"/>
      <c r="CX16" s="648"/>
      <c r="CY16" s="649"/>
      <c r="CZ16" s="650">
        <v>0</v>
      </c>
      <c r="DA16" s="650"/>
      <c r="DB16" s="650"/>
      <c r="DC16" s="650"/>
      <c r="DD16" s="656" t="s">
        <v>128</v>
      </c>
      <c r="DE16" s="648"/>
      <c r="DF16" s="648"/>
      <c r="DG16" s="648"/>
      <c r="DH16" s="648"/>
      <c r="DI16" s="648"/>
      <c r="DJ16" s="648"/>
      <c r="DK16" s="648"/>
      <c r="DL16" s="648"/>
      <c r="DM16" s="648"/>
      <c r="DN16" s="648"/>
      <c r="DO16" s="648"/>
      <c r="DP16" s="649"/>
      <c r="DQ16" s="656">
        <v>92</v>
      </c>
      <c r="DR16" s="648"/>
      <c r="DS16" s="648"/>
      <c r="DT16" s="648"/>
      <c r="DU16" s="648"/>
      <c r="DV16" s="648"/>
      <c r="DW16" s="648"/>
      <c r="DX16" s="648"/>
      <c r="DY16" s="648"/>
      <c r="DZ16" s="648"/>
      <c r="EA16" s="648"/>
      <c r="EB16" s="648"/>
      <c r="EC16" s="657"/>
    </row>
    <row r="17" spans="2:133" ht="11.25" customHeight="1">
      <c r="B17" s="644" t="s">
        <v>265</v>
      </c>
      <c r="C17" s="645"/>
      <c r="D17" s="645"/>
      <c r="E17" s="645"/>
      <c r="F17" s="645"/>
      <c r="G17" s="645"/>
      <c r="H17" s="645"/>
      <c r="I17" s="645"/>
      <c r="J17" s="645"/>
      <c r="K17" s="645"/>
      <c r="L17" s="645"/>
      <c r="M17" s="645"/>
      <c r="N17" s="645"/>
      <c r="O17" s="645"/>
      <c r="P17" s="645"/>
      <c r="Q17" s="646"/>
      <c r="R17" s="647">
        <v>117127</v>
      </c>
      <c r="S17" s="648"/>
      <c r="T17" s="648"/>
      <c r="U17" s="648"/>
      <c r="V17" s="648"/>
      <c r="W17" s="648"/>
      <c r="X17" s="648"/>
      <c r="Y17" s="649"/>
      <c r="Z17" s="650">
        <v>0.1</v>
      </c>
      <c r="AA17" s="650"/>
      <c r="AB17" s="650"/>
      <c r="AC17" s="650"/>
      <c r="AD17" s="651">
        <v>117127</v>
      </c>
      <c r="AE17" s="651"/>
      <c r="AF17" s="651"/>
      <c r="AG17" s="651"/>
      <c r="AH17" s="651"/>
      <c r="AI17" s="651"/>
      <c r="AJ17" s="651"/>
      <c r="AK17" s="651"/>
      <c r="AL17" s="652">
        <v>0.3</v>
      </c>
      <c r="AM17" s="653"/>
      <c r="AN17" s="653"/>
      <c r="AO17" s="654"/>
      <c r="AP17" s="644" t="s">
        <v>266</v>
      </c>
      <c r="AQ17" s="645"/>
      <c r="AR17" s="645"/>
      <c r="AS17" s="645"/>
      <c r="AT17" s="645"/>
      <c r="AU17" s="645"/>
      <c r="AV17" s="645"/>
      <c r="AW17" s="645"/>
      <c r="AX17" s="645"/>
      <c r="AY17" s="645"/>
      <c r="AZ17" s="645"/>
      <c r="BA17" s="645"/>
      <c r="BB17" s="645"/>
      <c r="BC17" s="645"/>
      <c r="BD17" s="645"/>
      <c r="BE17" s="645"/>
      <c r="BF17" s="646"/>
      <c r="BG17" s="647" t="s">
        <v>128</v>
      </c>
      <c r="BH17" s="648"/>
      <c r="BI17" s="648"/>
      <c r="BJ17" s="648"/>
      <c r="BK17" s="648"/>
      <c r="BL17" s="648"/>
      <c r="BM17" s="648"/>
      <c r="BN17" s="649"/>
      <c r="BO17" s="650" t="s">
        <v>128</v>
      </c>
      <c r="BP17" s="650"/>
      <c r="BQ17" s="650"/>
      <c r="BR17" s="650"/>
      <c r="BS17" s="656" t="s">
        <v>128</v>
      </c>
      <c r="BT17" s="648"/>
      <c r="BU17" s="648"/>
      <c r="BV17" s="648"/>
      <c r="BW17" s="648"/>
      <c r="BX17" s="648"/>
      <c r="BY17" s="648"/>
      <c r="BZ17" s="648"/>
      <c r="CA17" s="648"/>
      <c r="CB17" s="657"/>
      <c r="CD17" s="662" t="s">
        <v>267</v>
      </c>
      <c r="CE17" s="663"/>
      <c r="CF17" s="663"/>
      <c r="CG17" s="663"/>
      <c r="CH17" s="663"/>
      <c r="CI17" s="663"/>
      <c r="CJ17" s="663"/>
      <c r="CK17" s="663"/>
      <c r="CL17" s="663"/>
      <c r="CM17" s="663"/>
      <c r="CN17" s="663"/>
      <c r="CO17" s="663"/>
      <c r="CP17" s="663"/>
      <c r="CQ17" s="664"/>
      <c r="CR17" s="647">
        <v>5645706</v>
      </c>
      <c r="CS17" s="648"/>
      <c r="CT17" s="648"/>
      <c r="CU17" s="648"/>
      <c r="CV17" s="648"/>
      <c r="CW17" s="648"/>
      <c r="CX17" s="648"/>
      <c r="CY17" s="649"/>
      <c r="CZ17" s="650">
        <v>4.8</v>
      </c>
      <c r="DA17" s="650"/>
      <c r="DB17" s="650"/>
      <c r="DC17" s="650"/>
      <c r="DD17" s="656" t="s">
        <v>128</v>
      </c>
      <c r="DE17" s="648"/>
      <c r="DF17" s="648"/>
      <c r="DG17" s="648"/>
      <c r="DH17" s="648"/>
      <c r="DI17" s="648"/>
      <c r="DJ17" s="648"/>
      <c r="DK17" s="648"/>
      <c r="DL17" s="648"/>
      <c r="DM17" s="648"/>
      <c r="DN17" s="648"/>
      <c r="DO17" s="648"/>
      <c r="DP17" s="649"/>
      <c r="DQ17" s="656">
        <v>5621919</v>
      </c>
      <c r="DR17" s="648"/>
      <c r="DS17" s="648"/>
      <c r="DT17" s="648"/>
      <c r="DU17" s="648"/>
      <c r="DV17" s="648"/>
      <c r="DW17" s="648"/>
      <c r="DX17" s="648"/>
      <c r="DY17" s="648"/>
      <c r="DZ17" s="648"/>
      <c r="EA17" s="648"/>
      <c r="EB17" s="648"/>
      <c r="EC17" s="657"/>
    </row>
    <row r="18" spans="2:133" ht="11.25" customHeight="1">
      <c r="B18" s="644" t="s">
        <v>268</v>
      </c>
      <c r="C18" s="645"/>
      <c r="D18" s="645"/>
      <c r="E18" s="645"/>
      <c r="F18" s="645"/>
      <c r="G18" s="645"/>
      <c r="H18" s="645"/>
      <c r="I18" s="645"/>
      <c r="J18" s="645"/>
      <c r="K18" s="645"/>
      <c r="L18" s="645"/>
      <c r="M18" s="645"/>
      <c r="N18" s="645"/>
      <c r="O18" s="645"/>
      <c r="P18" s="645"/>
      <c r="Q18" s="646"/>
      <c r="R18" s="647">
        <v>206314</v>
      </c>
      <c r="S18" s="648"/>
      <c r="T18" s="648"/>
      <c r="U18" s="648"/>
      <c r="V18" s="648"/>
      <c r="W18" s="648"/>
      <c r="X18" s="648"/>
      <c r="Y18" s="649"/>
      <c r="Z18" s="650">
        <v>0.2</v>
      </c>
      <c r="AA18" s="650"/>
      <c r="AB18" s="650"/>
      <c r="AC18" s="650"/>
      <c r="AD18" s="651">
        <v>206314</v>
      </c>
      <c r="AE18" s="651"/>
      <c r="AF18" s="651"/>
      <c r="AG18" s="651"/>
      <c r="AH18" s="651"/>
      <c r="AI18" s="651"/>
      <c r="AJ18" s="651"/>
      <c r="AK18" s="651"/>
      <c r="AL18" s="652">
        <v>0.5</v>
      </c>
      <c r="AM18" s="653"/>
      <c r="AN18" s="653"/>
      <c r="AO18" s="654"/>
      <c r="AP18" s="644" t="s">
        <v>269</v>
      </c>
      <c r="AQ18" s="645"/>
      <c r="AR18" s="645"/>
      <c r="AS18" s="645"/>
      <c r="AT18" s="645"/>
      <c r="AU18" s="645"/>
      <c r="AV18" s="645"/>
      <c r="AW18" s="645"/>
      <c r="AX18" s="645"/>
      <c r="AY18" s="645"/>
      <c r="AZ18" s="645"/>
      <c r="BA18" s="645"/>
      <c r="BB18" s="645"/>
      <c r="BC18" s="645"/>
      <c r="BD18" s="645"/>
      <c r="BE18" s="645"/>
      <c r="BF18" s="646"/>
      <c r="BG18" s="647" t="s">
        <v>128</v>
      </c>
      <c r="BH18" s="648"/>
      <c r="BI18" s="648"/>
      <c r="BJ18" s="648"/>
      <c r="BK18" s="648"/>
      <c r="BL18" s="648"/>
      <c r="BM18" s="648"/>
      <c r="BN18" s="649"/>
      <c r="BO18" s="650" t="s">
        <v>128</v>
      </c>
      <c r="BP18" s="650"/>
      <c r="BQ18" s="650"/>
      <c r="BR18" s="650"/>
      <c r="BS18" s="656" t="s">
        <v>128</v>
      </c>
      <c r="BT18" s="648"/>
      <c r="BU18" s="648"/>
      <c r="BV18" s="648"/>
      <c r="BW18" s="648"/>
      <c r="BX18" s="648"/>
      <c r="BY18" s="648"/>
      <c r="BZ18" s="648"/>
      <c r="CA18" s="648"/>
      <c r="CB18" s="657"/>
      <c r="CD18" s="662" t="s">
        <v>270</v>
      </c>
      <c r="CE18" s="663"/>
      <c r="CF18" s="663"/>
      <c r="CG18" s="663"/>
      <c r="CH18" s="663"/>
      <c r="CI18" s="663"/>
      <c r="CJ18" s="663"/>
      <c r="CK18" s="663"/>
      <c r="CL18" s="663"/>
      <c r="CM18" s="663"/>
      <c r="CN18" s="663"/>
      <c r="CO18" s="663"/>
      <c r="CP18" s="663"/>
      <c r="CQ18" s="664"/>
      <c r="CR18" s="647" t="s">
        <v>128</v>
      </c>
      <c r="CS18" s="648"/>
      <c r="CT18" s="648"/>
      <c r="CU18" s="648"/>
      <c r="CV18" s="648"/>
      <c r="CW18" s="648"/>
      <c r="CX18" s="648"/>
      <c r="CY18" s="649"/>
      <c r="CZ18" s="650" t="s">
        <v>128</v>
      </c>
      <c r="DA18" s="650"/>
      <c r="DB18" s="650"/>
      <c r="DC18" s="650"/>
      <c r="DD18" s="656" t="s">
        <v>242</v>
      </c>
      <c r="DE18" s="648"/>
      <c r="DF18" s="648"/>
      <c r="DG18" s="648"/>
      <c r="DH18" s="648"/>
      <c r="DI18" s="648"/>
      <c r="DJ18" s="648"/>
      <c r="DK18" s="648"/>
      <c r="DL18" s="648"/>
      <c r="DM18" s="648"/>
      <c r="DN18" s="648"/>
      <c r="DO18" s="648"/>
      <c r="DP18" s="649"/>
      <c r="DQ18" s="656" t="s">
        <v>128</v>
      </c>
      <c r="DR18" s="648"/>
      <c r="DS18" s="648"/>
      <c r="DT18" s="648"/>
      <c r="DU18" s="648"/>
      <c r="DV18" s="648"/>
      <c r="DW18" s="648"/>
      <c r="DX18" s="648"/>
      <c r="DY18" s="648"/>
      <c r="DZ18" s="648"/>
      <c r="EA18" s="648"/>
      <c r="EB18" s="648"/>
      <c r="EC18" s="657"/>
    </row>
    <row r="19" spans="2:133" ht="11.25" customHeight="1">
      <c r="B19" s="644" t="s">
        <v>271</v>
      </c>
      <c r="C19" s="645"/>
      <c r="D19" s="645"/>
      <c r="E19" s="645"/>
      <c r="F19" s="645"/>
      <c r="G19" s="645"/>
      <c r="H19" s="645"/>
      <c r="I19" s="645"/>
      <c r="J19" s="645"/>
      <c r="K19" s="645"/>
      <c r="L19" s="645"/>
      <c r="M19" s="645"/>
      <c r="N19" s="645"/>
      <c r="O19" s="645"/>
      <c r="P19" s="645"/>
      <c r="Q19" s="646"/>
      <c r="R19" s="647">
        <v>167744</v>
      </c>
      <c r="S19" s="648"/>
      <c r="T19" s="648"/>
      <c r="U19" s="648"/>
      <c r="V19" s="648"/>
      <c r="W19" s="648"/>
      <c r="X19" s="648"/>
      <c r="Y19" s="649"/>
      <c r="Z19" s="650">
        <v>0.1</v>
      </c>
      <c r="AA19" s="650"/>
      <c r="AB19" s="650"/>
      <c r="AC19" s="650"/>
      <c r="AD19" s="651">
        <v>167744</v>
      </c>
      <c r="AE19" s="651"/>
      <c r="AF19" s="651"/>
      <c r="AG19" s="651"/>
      <c r="AH19" s="651"/>
      <c r="AI19" s="651"/>
      <c r="AJ19" s="651"/>
      <c r="AK19" s="651"/>
      <c r="AL19" s="652">
        <v>0.4</v>
      </c>
      <c r="AM19" s="653"/>
      <c r="AN19" s="653"/>
      <c r="AO19" s="654"/>
      <c r="AP19" s="644" t="s">
        <v>272</v>
      </c>
      <c r="AQ19" s="645"/>
      <c r="AR19" s="645"/>
      <c r="AS19" s="645"/>
      <c r="AT19" s="645"/>
      <c r="AU19" s="645"/>
      <c r="AV19" s="645"/>
      <c r="AW19" s="645"/>
      <c r="AX19" s="645"/>
      <c r="AY19" s="645"/>
      <c r="AZ19" s="645"/>
      <c r="BA19" s="645"/>
      <c r="BB19" s="645"/>
      <c r="BC19" s="645"/>
      <c r="BD19" s="645"/>
      <c r="BE19" s="645"/>
      <c r="BF19" s="646"/>
      <c r="BG19" s="647">
        <v>2506420</v>
      </c>
      <c r="BH19" s="648"/>
      <c r="BI19" s="648"/>
      <c r="BJ19" s="648"/>
      <c r="BK19" s="648"/>
      <c r="BL19" s="648"/>
      <c r="BM19" s="648"/>
      <c r="BN19" s="649"/>
      <c r="BO19" s="650">
        <v>8.6999999999999993</v>
      </c>
      <c r="BP19" s="650"/>
      <c r="BQ19" s="650"/>
      <c r="BR19" s="650"/>
      <c r="BS19" s="656" t="s">
        <v>138</v>
      </c>
      <c r="BT19" s="648"/>
      <c r="BU19" s="648"/>
      <c r="BV19" s="648"/>
      <c r="BW19" s="648"/>
      <c r="BX19" s="648"/>
      <c r="BY19" s="648"/>
      <c r="BZ19" s="648"/>
      <c r="CA19" s="648"/>
      <c r="CB19" s="657"/>
      <c r="CD19" s="662" t="s">
        <v>273</v>
      </c>
      <c r="CE19" s="663"/>
      <c r="CF19" s="663"/>
      <c r="CG19" s="663"/>
      <c r="CH19" s="663"/>
      <c r="CI19" s="663"/>
      <c r="CJ19" s="663"/>
      <c r="CK19" s="663"/>
      <c r="CL19" s="663"/>
      <c r="CM19" s="663"/>
      <c r="CN19" s="663"/>
      <c r="CO19" s="663"/>
      <c r="CP19" s="663"/>
      <c r="CQ19" s="664"/>
      <c r="CR19" s="647" t="s">
        <v>128</v>
      </c>
      <c r="CS19" s="648"/>
      <c r="CT19" s="648"/>
      <c r="CU19" s="648"/>
      <c r="CV19" s="648"/>
      <c r="CW19" s="648"/>
      <c r="CX19" s="648"/>
      <c r="CY19" s="649"/>
      <c r="CZ19" s="650" t="s">
        <v>128</v>
      </c>
      <c r="DA19" s="650"/>
      <c r="DB19" s="650"/>
      <c r="DC19" s="650"/>
      <c r="DD19" s="656" t="s">
        <v>242</v>
      </c>
      <c r="DE19" s="648"/>
      <c r="DF19" s="648"/>
      <c r="DG19" s="648"/>
      <c r="DH19" s="648"/>
      <c r="DI19" s="648"/>
      <c r="DJ19" s="648"/>
      <c r="DK19" s="648"/>
      <c r="DL19" s="648"/>
      <c r="DM19" s="648"/>
      <c r="DN19" s="648"/>
      <c r="DO19" s="648"/>
      <c r="DP19" s="649"/>
      <c r="DQ19" s="656" t="s">
        <v>128</v>
      </c>
      <c r="DR19" s="648"/>
      <c r="DS19" s="648"/>
      <c r="DT19" s="648"/>
      <c r="DU19" s="648"/>
      <c r="DV19" s="648"/>
      <c r="DW19" s="648"/>
      <c r="DX19" s="648"/>
      <c r="DY19" s="648"/>
      <c r="DZ19" s="648"/>
      <c r="EA19" s="648"/>
      <c r="EB19" s="648"/>
      <c r="EC19" s="657"/>
    </row>
    <row r="20" spans="2:133" ht="11.25" customHeight="1">
      <c r="B20" s="644" t="s">
        <v>274</v>
      </c>
      <c r="C20" s="645"/>
      <c r="D20" s="645"/>
      <c r="E20" s="645"/>
      <c r="F20" s="645"/>
      <c r="G20" s="645"/>
      <c r="H20" s="645"/>
      <c r="I20" s="645"/>
      <c r="J20" s="645"/>
      <c r="K20" s="645"/>
      <c r="L20" s="645"/>
      <c r="M20" s="645"/>
      <c r="N20" s="645"/>
      <c r="O20" s="645"/>
      <c r="P20" s="645"/>
      <c r="Q20" s="646"/>
      <c r="R20" s="647">
        <v>28923</v>
      </c>
      <c r="S20" s="648"/>
      <c r="T20" s="648"/>
      <c r="U20" s="648"/>
      <c r="V20" s="648"/>
      <c r="W20" s="648"/>
      <c r="X20" s="648"/>
      <c r="Y20" s="649"/>
      <c r="Z20" s="650">
        <v>0</v>
      </c>
      <c r="AA20" s="650"/>
      <c r="AB20" s="650"/>
      <c r="AC20" s="650"/>
      <c r="AD20" s="651">
        <v>28923</v>
      </c>
      <c r="AE20" s="651"/>
      <c r="AF20" s="651"/>
      <c r="AG20" s="651"/>
      <c r="AH20" s="651"/>
      <c r="AI20" s="651"/>
      <c r="AJ20" s="651"/>
      <c r="AK20" s="651"/>
      <c r="AL20" s="652">
        <v>0.1</v>
      </c>
      <c r="AM20" s="653"/>
      <c r="AN20" s="653"/>
      <c r="AO20" s="654"/>
      <c r="AP20" s="644" t="s">
        <v>275</v>
      </c>
      <c r="AQ20" s="645"/>
      <c r="AR20" s="645"/>
      <c r="AS20" s="645"/>
      <c r="AT20" s="645"/>
      <c r="AU20" s="645"/>
      <c r="AV20" s="645"/>
      <c r="AW20" s="645"/>
      <c r="AX20" s="645"/>
      <c r="AY20" s="645"/>
      <c r="AZ20" s="645"/>
      <c r="BA20" s="645"/>
      <c r="BB20" s="645"/>
      <c r="BC20" s="645"/>
      <c r="BD20" s="645"/>
      <c r="BE20" s="645"/>
      <c r="BF20" s="646"/>
      <c r="BG20" s="647">
        <v>2506420</v>
      </c>
      <c r="BH20" s="648"/>
      <c r="BI20" s="648"/>
      <c r="BJ20" s="648"/>
      <c r="BK20" s="648"/>
      <c r="BL20" s="648"/>
      <c r="BM20" s="648"/>
      <c r="BN20" s="649"/>
      <c r="BO20" s="650">
        <v>8.6999999999999993</v>
      </c>
      <c r="BP20" s="650"/>
      <c r="BQ20" s="650"/>
      <c r="BR20" s="650"/>
      <c r="BS20" s="656" t="s">
        <v>242</v>
      </c>
      <c r="BT20" s="648"/>
      <c r="BU20" s="648"/>
      <c r="BV20" s="648"/>
      <c r="BW20" s="648"/>
      <c r="BX20" s="648"/>
      <c r="BY20" s="648"/>
      <c r="BZ20" s="648"/>
      <c r="CA20" s="648"/>
      <c r="CB20" s="657"/>
      <c r="CD20" s="662" t="s">
        <v>276</v>
      </c>
      <c r="CE20" s="663"/>
      <c r="CF20" s="663"/>
      <c r="CG20" s="663"/>
      <c r="CH20" s="663"/>
      <c r="CI20" s="663"/>
      <c r="CJ20" s="663"/>
      <c r="CK20" s="663"/>
      <c r="CL20" s="663"/>
      <c r="CM20" s="663"/>
      <c r="CN20" s="663"/>
      <c r="CO20" s="663"/>
      <c r="CP20" s="663"/>
      <c r="CQ20" s="664"/>
      <c r="CR20" s="647">
        <v>117115340</v>
      </c>
      <c r="CS20" s="648"/>
      <c r="CT20" s="648"/>
      <c r="CU20" s="648"/>
      <c r="CV20" s="648"/>
      <c r="CW20" s="648"/>
      <c r="CX20" s="648"/>
      <c r="CY20" s="649"/>
      <c r="CZ20" s="650">
        <v>100</v>
      </c>
      <c r="DA20" s="650"/>
      <c r="DB20" s="650"/>
      <c r="DC20" s="650"/>
      <c r="DD20" s="656">
        <v>9691330</v>
      </c>
      <c r="DE20" s="648"/>
      <c r="DF20" s="648"/>
      <c r="DG20" s="648"/>
      <c r="DH20" s="648"/>
      <c r="DI20" s="648"/>
      <c r="DJ20" s="648"/>
      <c r="DK20" s="648"/>
      <c r="DL20" s="648"/>
      <c r="DM20" s="648"/>
      <c r="DN20" s="648"/>
      <c r="DO20" s="648"/>
      <c r="DP20" s="649"/>
      <c r="DQ20" s="656">
        <v>55790170</v>
      </c>
      <c r="DR20" s="648"/>
      <c r="DS20" s="648"/>
      <c r="DT20" s="648"/>
      <c r="DU20" s="648"/>
      <c r="DV20" s="648"/>
      <c r="DW20" s="648"/>
      <c r="DX20" s="648"/>
      <c r="DY20" s="648"/>
      <c r="DZ20" s="648"/>
      <c r="EA20" s="648"/>
      <c r="EB20" s="648"/>
      <c r="EC20" s="657"/>
    </row>
    <row r="21" spans="2:133" ht="11.25" customHeight="1">
      <c r="B21" s="644" t="s">
        <v>277</v>
      </c>
      <c r="C21" s="645"/>
      <c r="D21" s="645"/>
      <c r="E21" s="645"/>
      <c r="F21" s="645"/>
      <c r="G21" s="645"/>
      <c r="H21" s="645"/>
      <c r="I21" s="645"/>
      <c r="J21" s="645"/>
      <c r="K21" s="645"/>
      <c r="L21" s="645"/>
      <c r="M21" s="645"/>
      <c r="N21" s="645"/>
      <c r="O21" s="645"/>
      <c r="P21" s="645"/>
      <c r="Q21" s="646"/>
      <c r="R21" s="647">
        <v>9647</v>
      </c>
      <c r="S21" s="648"/>
      <c r="T21" s="648"/>
      <c r="U21" s="648"/>
      <c r="V21" s="648"/>
      <c r="W21" s="648"/>
      <c r="X21" s="648"/>
      <c r="Y21" s="649"/>
      <c r="Z21" s="650">
        <v>0</v>
      </c>
      <c r="AA21" s="650"/>
      <c r="AB21" s="650"/>
      <c r="AC21" s="650"/>
      <c r="AD21" s="651">
        <v>9647</v>
      </c>
      <c r="AE21" s="651"/>
      <c r="AF21" s="651"/>
      <c r="AG21" s="651"/>
      <c r="AH21" s="651"/>
      <c r="AI21" s="651"/>
      <c r="AJ21" s="651"/>
      <c r="AK21" s="651"/>
      <c r="AL21" s="652">
        <v>0</v>
      </c>
      <c r="AM21" s="653"/>
      <c r="AN21" s="653"/>
      <c r="AO21" s="654"/>
      <c r="AP21" s="666" t="s">
        <v>278</v>
      </c>
      <c r="AQ21" s="667"/>
      <c r="AR21" s="667"/>
      <c r="AS21" s="667"/>
      <c r="AT21" s="667"/>
      <c r="AU21" s="667"/>
      <c r="AV21" s="667"/>
      <c r="AW21" s="667"/>
      <c r="AX21" s="667"/>
      <c r="AY21" s="667"/>
      <c r="AZ21" s="667"/>
      <c r="BA21" s="667"/>
      <c r="BB21" s="667"/>
      <c r="BC21" s="667"/>
      <c r="BD21" s="667"/>
      <c r="BE21" s="667"/>
      <c r="BF21" s="668"/>
      <c r="BG21" s="647">
        <v>6913</v>
      </c>
      <c r="BH21" s="648"/>
      <c r="BI21" s="648"/>
      <c r="BJ21" s="648"/>
      <c r="BK21" s="648"/>
      <c r="BL21" s="648"/>
      <c r="BM21" s="648"/>
      <c r="BN21" s="649"/>
      <c r="BO21" s="650">
        <v>0</v>
      </c>
      <c r="BP21" s="650"/>
      <c r="BQ21" s="650"/>
      <c r="BR21" s="650"/>
      <c r="BS21" s="656" t="s">
        <v>128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c r="B22" s="644" t="s">
        <v>279</v>
      </c>
      <c r="C22" s="645"/>
      <c r="D22" s="645"/>
      <c r="E22" s="645"/>
      <c r="F22" s="645"/>
      <c r="G22" s="645"/>
      <c r="H22" s="645"/>
      <c r="I22" s="645"/>
      <c r="J22" s="645"/>
      <c r="K22" s="645"/>
      <c r="L22" s="645"/>
      <c r="M22" s="645"/>
      <c r="N22" s="645"/>
      <c r="O22" s="645"/>
      <c r="P22" s="645"/>
      <c r="Q22" s="646"/>
      <c r="R22" s="647">
        <v>13592654</v>
      </c>
      <c r="S22" s="648"/>
      <c r="T22" s="648"/>
      <c r="U22" s="648"/>
      <c r="V22" s="648"/>
      <c r="W22" s="648"/>
      <c r="X22" s="648"/>
      <c r="Y22" s="649"/>
      <c r="Z22" s="650">
        <v>11.4</v>
      </c>
      <c r="AA22" s="650"/>
      <c r="AB22" s="650"/>
      <c r="AC22" s="650"/>
      <c r="AD22" s="651">
        <v>13100826</v>
      </c>
      <c r="AE22" s="651"/>
      <c r="AF22" s="651"/>
      <c r="AG22" s="651"/>
      <c r="AH22" s="651"/>
      <c r="AI22" s="651"/>
      <c r="AJ22" s="651"/>
      <c r="AK22" s="651"/>
      <c r="AL22" s="652">
        <v>28.9</v>
      </c>
      <c r="AM22" s="653"/>
      <c r="AN22" s="653"/>
      <c r="AO22" s="654"/>
      <c r="AP22" s="666" t="s">
        <v>280</v>
      </c>
      <c r="AQ22" s="667"/>
      <c r="AR22" s="667"/>
      <c r="AS22" s="667"/>
      <c r="AT22" s="667"/>
      <c r="AU22" s="667"/>
      <c r="AV22" s="667"/>
      <c r="AW22" s="667"/>
      <c r="AX22" s="667"/>
      <c r="AY22" s="667"/>
      <c r="AZ22" s="667"/>
      <c r="BA22" s="667"/>
      <c r="BB22" s="667"/>
      <c r="BC22" s="667"/>
      <c r="BD22" s="667"/>
      <c r="BE22" s="667"/>
      <c r="BF22" s="668"/>
      <c r="BG22" s="647" t="s">
        <v>128</v>
      </c>
      <c r="BH22" s="648"/>
      <c r="BI22" s="648"/>
      <c r="BJ22" s="648"/>
      <c r="BK22" s="648"/>
      <c r="BL22" s="648"/>
      <c r="BM22" s="648"/>
      <c r="BN22" s="649"/>
      <c r="BO22" s="650" t="s">
        <v>128</v>
      </c>
      <c r="BP22" s="650"/>
      <c r="BQ22" s="650"/>
      <c r="BR22" s="650"/>
      <c r="BS22" s="656" t="s">
        <v>128</v>
      </c>
      <c r="BT22" s="648"/>
      <c r="BU22" s="648"/>
      <c r="BV22" s="648"/>
      <c r="BW22" s="648"/>
      <c r="BX22" s="648"/>
      <c r="BY22" s="648"/>
      <c r="BZ22" s="648"/>
      <c r="CA22" s="648"/>
      <c r="CB22" s="657"/>
      <c r="CD22" s="629" t="s">
        <v>281</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c r="B23" s="644" t="s">
        <v>282</v>
      </c>
      <c r="C23" s="645"/>
      <c r="D23" s="645"/>
      <c r="E23" s="645"/>
      <c r="F23" s="645"/>
      <c r="G23" s="645"/>
      <c r="H23" s="645"/>
      <c r="I23" s="645"/>
      <c r="J23" s="645"/>
      <c r="K23" s="645"/>
      <c r="L23" s="645"/>
      <c r="M23" s="645"/>
      <c r="N23" s="645"/>
      <c r="O23" s="645"/>
      <c r="P23" s="645"/>
      <c r="Q23" s="646"/>
      <c r="R23" s="647">
        <v>13100826</v>
      </c>
      <c r="S23" s="648"/>
      <c r="T23" s="648"/>
      <c r="U23" s="648"/>
      <c r="V23" s="648"/>
      <c r="W23" s="648"/>
      <c r="X23" s="648"/>
      <c r="Y23" s="649"/>
      <c r="Z23" s="650">
        <v>11</v>
      </c>
      <c r="AA23" s="650"/>
      <c r="AB23" s="650"/>
      <c r="AC23" s="650"/>
      <c r="AD23" s="651">
        <v>13100826</v>
      </c>
      <c r="AE23" s="651"/>
      <c r="AF23" s="651"/>
      <c r="AG23" s="651"/>
      <c r="AH23" s="651"/>
      <c r="AI23" s="651"/>
      <c r="AJ23" s="651"/>
      <c r="AK23" s="651"/>
      <c r="AL23" s="652">
        <v>28.9</v>
      </c>
      <c r="AM23" s="653"/>
      <c r="AN23" s="653"/>
      <c r="AO23" s="654"/>
      <c r="AP23" s="666" t="s">
        <v>283</v>
      </c>
      <c r="AQ23" s="667"/>
      <c r="AR23" s="667"/>
      <c r="AS23" s="667"/>
      <c r="AT23" s="667"/>
      <c r="AU23" s="667"/>
      <c r="AV23" s="667"/>
      <c r="AW23" s="667"/>
      <c r="AX23" s="667"/>
      <c r="AY23" s="667"/>
      <c r="AZ23" s="667"/>
      <c r="BA23" s="667"/>
      <c r="BB23" s="667"/>
      <c r="BC23" s="667"/>
      <c r="BD23" s="667"/>
      <c r="BE23" s="667"/>
      <c r="BF23" s="668"/>
      <c r="BG23" s="647">
        <v>2499507</v>
      </c>
      <c r="BH23" s="648"/>
      <c r="BI23" s="648"/>
      <c r="BJ23" s="648"/>
      <c r="BK23" s="648"/>
      <c r="BL23" s="648"/>
      <c r="BM23" s="648"/>
      <c r="BN23" s="649"/>
      <c r="BO23" s="650">
        <v>8.6999999999999993</v>
      </c>
      <c r="BP23" s="650"/>
      <c r="BQ23" s="650"/>
      <c r="BR23" s="650"/>
      <c r="BS23" s="656" t="s">
        <v>128</v>
      </c>
      <c r="BT23" s="648"/>
      <c r="BU23" s="648"/>
      <c r="BV23" s="648"/>
      <c r="BW23" s="648"/>
      <c r="BX23" s="648"/>
      <c r="BY23" s="648"/>
      <c r="BZ23" s="648"/>
      <c r="CA23" s="648"/>
      <c r="CB23" s="657"/>
      <c r="CD23" s="629" t="s">
        <v>222</v>
      </c>
      <c r="CE23" s="630"/>
      <c r="CF23" s="630"/>
      <c r="CG23" s="630"/>
      <c r="CH23" s="630"/>
      <c r="CI23" s="630"/>
      <c r="CJ23" s="630"/>
      <c r="CK23" s="630"/>
      <c r="CL23" s="630"/>
      <c r="CM23" s="630"/>
      <c r="CN23" s="630"/>
      <c r="CO23" s="630"/>
      <c r="CP23" s="630"/>
      <c r="CQ23" s="631"/>
      <c r="CR23" s="629" t="s">
        <v>284</v>
      </c>
      <c r="CS23" s="630"/>
      <c r="CT23" s="630"/>
      <c r="CU23" s="630"/>
      <c r="CV23" s="630"/>
      <c r="CW23" s="630"/>
      <c r="CX23" s="630"/>
      <c r="CY23" s="631"/>
      <c r="CZ23" s="629" t="s">
        <v>285</v>
      </c>
      <c r="DA23" s="630"/>
      <c r="DB23" s="630"/>
      <c r="DC23" s="631"/>
      <c r="DD23" s="629" t="s">
        <v>286</v>
      </c>
      <c r="DE23" s="630"/>
      <c r="DF23" s="630"/>
      <c r="DG23" s="630"/>
      <c r="DH23" s="630"/>
      <c r="DI23" s="630"/>
      <c r="DJ23" s="630"/>
      <c r="DK23" s="631"/>
      <c r="DL23" s="678" t="s">
        <v>287</v>
      </c>
      <c r="DM23" s="679"/>
      <c r="DN23" s="679"/>
      <c r="DO23" s="679"/>
      <c r="DP23" s="679"/>
      <c r="DQ23" s="679"/>
      <c r="DR23" s="679"/>
      <c r="DS23" s="679"/>
      <c r="DT23" s="679"/>
      <c r="DU23" s="679"/>
      <c r="DV23" s="680"/>
      <c r="DW23" s="629" t="s">
        <v>288</v>
      </c>
      <c r="DX23" s="630"/>
      <c r="DY23" s="630"/>
      <c r="DZ23" s="630"/>
      <c r="EA23" s="630"/>
      <c r="EB23" s="630"/>
      <c r="EC23" s="631"/>
    </row>
    <row r="24" spans="2:133" ht="11.25" customHeight="1">
      <c r="B24" s="644" t="s">
        <v>289</v>
      </c>
      <c r="C24" s="645"/>
      <c r="D24" s="645"/>
      <c r="E24" s="645"/>
      <c r="F24" s="645"/>
      <c r="G24" s="645"/>
      <c r="H24" s="645"/>
      <c r="I24" s="645"/>
      <c r="J24" s="645"/>
      <c r="K24" s="645"/>
      <c r="L24" s="645"/>
      <c r="M24" s="645"/>
      <c r="N24" s="645"/>
      <c r="O24" s="645"/>
      <c r="P24" s="645"/>
      <c r="Q24" s="646"/>
      <c r="R24" s="647">
        <v>491828</v>
      </c>
      <c r="S24" s="648"/>
      <c r="T24" s="648"/>
      <c r="U24" s="648"/>
      <c r="V24" s="648"/>
      <c r="W24" s="648"/>
      <c r="X24" s="648"/>
      <c r="Y24" s="649"/>
      <c r="Z24" s="650">
        <v>0.4</v>
      </c>
      <c r="AA24" s="650"/>
      <c r="AB24" s="650"/>
      <c r="AC24" s="650"/>
      <c r="AD24" s="651" t="s">
        <v>128</v>
      </c>
      <c r="AE24" s="651"/>
      <c r="AF24" s="651"/>
      <c r="AG24" s="651"/>
      <c r="AH24" s="651"/>
      <c r="AI24" s="651"/>
      <c r="AJ24" s="651"/>
      <c r="AK24" s="651"/>
      <c r="AL24" s="652" t="s">
        <v>128</v>
      </c>
      <c r="AM24" s="653"/>
      <c r="AN24" s="653"/>
      <c r="AO24" s="654"/>
      <c r="AP24" s="666" t="s">
        <v>290</v>
      </c>
      <c r="AQ24" s="667"/>
      <c r="AR24" s="667"/>
      <c r="AS24" s="667"/>
      <c r="AT24" s="667"/>
      <c r="AU24" s="667"/>
      <c r="AV24" s="667"/>
      <c r="AW24" s="667"/>
      <c r="AX24" s="667"/>
      <c r="AY24" s="667"/>
      <c r="AZ24" s="667"/>
      <c r="BA24" s="667"/>
      <c r="BB24" s="667"/>
      <c r="BC24" s="667"/>
      <c r="BD24" s="667"/>
      <c r="BE24" s="667"/>
      <c r="BF24" s="668"/>
      <c r="BG24" s="647" t="s">
        <v>128</v>
      </c>
      <c r="BH24" s="648"/>
      <c r="BI24" s="648"/>
      <c r="BJ24" s="648"/>
      <c r="BK24" s="648"/>
      <c r="BL24" s="648"/>
      <c r="BM24" s="648"/>
      <c r="BN24" s="649"/>
      <c r="BO24" s="650" t="s">
        <v>138</v>
      </c>
      <c r="BP24" s="650"/>
      <c r="BQ24" s="650"/>
      <c r="BR24" s="650"/>
      <c r="BS24" s="656" t="s">
        <v>242</v>
      </c>
      <c r="BT24" s="648"/>
      <c r="BU24" s="648"/>
      <c r="BV24" s="648"/>
      <c r="BW24" s="648"/>
      <c r="BX24" s="648"/>
      <c r="BY24" s="648"/>
      <c r="BZ24" s="648"/>
      <c r="CA24" s="648"/>
      <c r="CB24" s="657"/>
      <c r="CD24" s="658" t="s">
        <v>291</v>
      </c>
      <c r="CE24" s="659"/>
      <c r="CF24" s="659"/>
      <c r="CG24" s="659"/>
      <c r="CH24" s="659"/>
      <c r="CI24" s="659"/>
      <c r="CJ24" s="659"/>
      <c r="CK24" s="659"/>
      <c r="CL24" s="659"/>
      <c r="CM24" s="659"/>
      <c r="CN24" s="659"/>
      <c r="CO24" s="659"/>
      <c r="CP24" s="659"/>
      <c r="CQ24" s="660"/>
      <c r="CR24" s="636">
        <v>49845361</v>
      </c>
      <c r="CS24" s="637"/>
      <c r="CT24" s="637"/>
      <c r="CU24" s="637"/>
      <c r="CV24" s="637"/>
      <c r="CW24" s="637"/>
      <c r="CX24" s="637"/>
      <c r="CY24" s="638"/>
      <c r="CZ24" s="641">
        <v>42.6</v>
      </c>
      <c r="DA24" s="642"/>
      <c r="DB24" s="642"/>
      <c r="DC24" s="661"/>
      <c r="DD24" s="686">
        <v>24510720</v>
      </c>
      <c r="DE24" s="637"/>
      <c r="DF24" s="637"/>
      <c r="DG24" s="637"/>
      <c r="DH24" s="637"/>
      <c r="DI24" s="637"/>
      <c r="DJ24" s="637"/>
      <c r="DK24" s="638"/>
      <c r="DL24" s="686">
        <v>23805981</v>
      </c>
      <c r="DM24" s="637"/>
      <c r="DN24" s="637"/>
      <c r="DO24" s="637"/>
      <c r="DP24" s="637"/>
      <c r="DQ24" s="637"/>
      <c r="DR24" s="637"/>
      <c r="DS24" s="637"/>
      <c r="DT24" s="637"/>
      <c r="DU24" s="637"/>
      <c r="DV24" s="638"/>
      <c r="DW24" s="641">
        <v>49.4</v>
      </c>
      <c r="DX24" s="642"/>
      <c r="DY24" s="642"/>
      <c r="DZ24" s="642"/>
      <c r="EA24" s="642"/>
      <c r="EB24" s="642"/>
      <c r="EC24" s="643"/>
    </row>
    <row r="25" spans="2:133" ht="11.25" customHeight="1">
      <c r="B25" s="644" t="s">
        <v>292</v>
      </c>
      <c r="C25" s="645"/>
      <c r="D25" s="645"/>
      <c r="E25" s="645"/>
      <c r="F25" s="645"/>
      <c r="G25" s="645"/>
      <c r="H25" s="645"/>
      <c r="I25" s="645"/>
      <c r="J25" s="645"/>
      <c r="K25" s="645"/>
      <c r="L25" s="645"/>
      <c r="M25" s="645"/>
      <c r="N25" s="645"/>
      <c r="O25" s="645"/>
      <c r="P25" s="645"/>
      <c r="Q25" s="646"/>
      <c r="R25" s="647" t="s">
        <v>138</v>
      </c>
      <c r="S25" s="648"/>
      <c r="T25" s="648"/>
      <c r="U25" s="648"/>
      <c r="V25" s="648"/>
      <c r="W25" s="648"/>
      <c r="X25" s="648"/>
      <c r="Y25" s="649"/>
      <c r="Z25" s="650" t="s">
        <v>128</v>
      </c>
      <c r="AA25" s="650"/>
      <c r="AB25" s="650"/>
      <c r="AC25" s="650"/>
      <c r="AD25" s="651" t="s">
        <v>128</v>
      </c>
      <c r="AE25" s="651"/>
      <c r="AF25" s="651"/>
      <c r="AG25" s="651"/>
      <c r="AH25" s="651"/>
      <c r="AI25" s="651"/>
      <c r="AJ25" s="651"/>
      <c r="AK25" s="651"/>
      <c r="AL25" s="652" t="s">
        <v>128</v>
      </c>
      <c r="AM25" s="653"/>
      <c r="AN25" s="653"/>
      <c r="AO25" s="654"/>
      <c r="AP25" s="666" t="s">
        <v>293</v>
      </c>
      <c r="AQ25" s="667"/>
      <c r="AR25" s="667"/>
      <c r="AS25" s="667"/>
      <c r="AT25" s="667"/>
      <c r="AU25" s="667"/>
      <c r="AV25" s="667"/>
      <c r="AW25" s="667"/>
      <c r="AX25" s="667"/>
      <c r="AY25" s="667"/>
      <c r="AZ25" s="667"/>
      <c r="BA25" s="667"/>
      <c r="BB25" s="667"/>
      <c r="BC25" s="667"/>
      <c r="BD25" s="667"/>
      <c r="BE25" s="667"/>
      <c r="BF25" s="668"/>
      <c r="BG25" s="647" t="s">
        <v>128</v>
      </c>
      <c r="BH25" s="648"/>
      <c r="BI25" s="648"/>
      <c r="BJ25" s="648"/>
      <c r="BK25" s="648"/>
      <c r="BL25" s="648"/>
      <c r="BM25" s="648"/>
      <c r="BN25" s="649"/>
      <c r="BO25" s="650" t="s">
        <v>242</v>
      </c>
      <c r="BP25" s="650"/>
      <c r="BQ25" s="650"/>
      <c r="BR25" s="650"/>
      <c r="BS25" s="656" t="s">
        <v>242</v>
      </c>
      <c r="BT25" s="648"/>
      <c r="BU25" s="648"/>
      <c r="BV25" s="648"/>
      <c r="BW25" s="648"/>
      <c r="BX25" s="648"/>
      <c r="BY25" s="648"/>
      <c r="BZ25" s="648"/>
      <c r="CA25" s="648"/>
      <c r="CB25" s="657"/>
      <c r="CD25" s="662" t="s">
        <v>294</v>
      </c>
      <c r="CE25" s="663"/>
      <c r="CF25" s="663"/>
      <c r="CG25" s="663"/>
      <c r="CH25" s="663"/>
      <c r="CI25" s="663"/>
      <c r="CJ25" s="663"/>
      <c r="CK25" s="663"/>
      <c r="CL25" s="663"/>
      <c r="CM25" s="663"/>
      <c r="CN25" s="663"/>
      <c r="CO25" s="663"/>
      <c r="CP25" s="663"/>
      <c r="CQ25" s="664"/>
      <c r="CR25" s="647">
        <v>11557493</v>
      </c>
      <c r="CS25" s="683"/>
      <c r="CT25" s="683"/>
      <c r="CU25" s="683"/>
      <c r="CV25" s="683"/>
      <c r="CW25" s="683"/>
      <c r="CX25" s="683"/>
      <c r="CY25" s="684"/>
      <c r="CZ25" s="652">
        <v>9.9</v>
      </c>
      <c r="DA25" s="681"/>
      <c r="DB25" s="681"/>
      <c r="DC25" s="685"/>
      <c r="DD25" s="656">
        <v>10257650</v>
      </c>
      <c r="DE25" s="683"/>
      <c r="DF25" s="683"/>
      <c r="DG25" s="683"/>
      <c r="DH25" s="683"/>
      <c r="DI25" s="683"/>
      <c r="DJ25" s="683"/>
      <c r="DK25" s="684"/>
      <c r="DL25" s="656">
        <v>9703250</v>
      </c>
      <c r="DM25" s="683"/>
      <c r="DN25" s="683"/>
      <c r="DO25" s="683"/>
      <c r="DP25" s="683"/>
      <c r="DQ25" s="683"/>
      <c r="DR25" s="683"/>
      <c r="DS25" s="683"/>
      <c r="DT25" s="683"/>
      <c r="DU25" s="683"/>
      <c r="DV25" s="684"/>
      <c r="DW25" s="652">
        <v>20.100000000000001</v>
      </c>
      <c r="DX25" s="681"/>
      <c r="DY25" s="681"/>
      <c r="DZ25" s="681"/>
      <c r="EA25" s="681"/>
      <c r="EB25" s="681"/>
      <c r="EC25" s="682"/>
    </row>
    <row r="26" spans="2:133" ht="11.25" customHeight="1">
      <c r="B26" s="644" t="s">
        <v>295</v>
      </c>
      <c r="C26" s="645"/>
      <c r="D26" s="645"/>
      <c r="E26" s="645"/>
      <c r="F26" s="645"/>
      <c r="G26" s="645"/>
      <c r="H26" s="645"/>
      <c r="I26" s="645"/>
      <c r="J26" s="645"/>
      <c r="K26" s="645"/>
      <c r="L26" s="645"/>
      <c r="M26" s="645"/>
      <c r="N26" s="645"/>
      <c r="O26" s="645"/>
      <c r="P26" s="645"/>
      <c r="Q26" s="646"/>
      <c r="R26" s="647">
        <v>48098447</v>
      </c>
      <c r="S26" s="648"/>
      <c r="T26" s="648"/>
      <c r="U26" s="648"/>
      <c r="V26" s="648"/>
      <c r="W26" s="648"/>
      <c r="X26" s="648"/>
      <c r="Y26" s="649"/>
      <c r="Z26" s="650">
        <v>40.4</v>
      </c>
      <c r="AA26" s="650"/>
      <c r="AB26" s="650"/>
      <c r="AC26" s="650"/>
      <c r="AD26" s="651">
        <v>45107112</v>
      </c>
      <c r="AE26" s="651"/>
      <c r="AF26" s="651"/>
      <c r="AG26" s="651"/>
      <c r="AH26" s="651"/>
      <c r="AI26" s="651"/>
      <c r="AJ26" s="651"/>
      <c r="AK26" s="651"/>
      <c r="AL26" s="652">
        <v>99.5</v>
      </c>
      <c r="AM26" s="653"/>
      <c r="AN26" s="653"/>
      <c r="AO26" s="654"/>
      <c r="AP26" s="666" t="s">
        <v>296</v>
      </c>
      <c r="AQ26" s="687"/>
      <c r="AR26" s="687"/>
      <c r="AS26" s="687"/>
      <c r="AT26" s="687"/>
      <c r="AU26" s="687"/>
      <c r="AV26" s="687"/>
      <c r="AW26" s="687"/>
      <c r="AX26" s="687"/>
      <c r="AY26" s="687"/>
      <c r="AZ26" s="687"/>
      <c r="BA26" s="687"/>
      <c r="BB26" s="687"/>
      <c r="BC26" s="687"/>
      <c r="BD26" s="687"/>
      <c r="BE26" s="687"/>
      <c r="BF26" s="668"/>
      <c r="BG26" s="647" t="s">
        <v>138</v>
      </c>
      <c r="BH26" s="648"/>
      <c r="BI26" s="648"/>
      <c r="BJ26" s="648"/>
      <c r="BK26" s="648"/>
      <c r="BL26" s="648"/>
      <c r="BM26" s="648"/>
      <c r="BN26" s="649"/>
      <c r="BO26" s="650" t="s">
        <v>128</v>
      </c>
      <c r="BP26" s="650"/>
      <c r="BQ26" s="650"/>
      <c r="BR26" s="650"/>
      <c r="BS26" s="656" t="s">
        <v>128</v>
      </c>
      <c r="BT26" s="648"/>
      <c r="BU26" s="648"/>
      <c r="BV26" s="648"/>
      <c r="BW26" s="648"/>
      <c r="BX26" s="648"/>
      <c r="BY26" s="648"/>
      <c r="BZ26" s="648"/>
      <c r="CA26" s="648"/>
      <c r="CB26" s="657"/>
      <c r="CD26" s="662" t="s">
        <v>297</v>
      </c>
      <c r="CE26" s="663"/>
      <c r="CF26" s="663"/>
      <c r="CG26" s="663"/>
      <c r="CH26" s="663"/>
      <c r="CI26" s="663"/>
      <c r="CJ26" s="663"/>
      <c r="CK26" s="663"/>
      <c r="CL26" s="663"/>
      <c r="CM26" s="663"/>
      <c r="CN26" s="663"/>
      <c r="CO26" s="663"/>
      <c r="CP26" s="663"/>
      <c r="CQ26" s="664"/>
      <c r="CR26" s="647">
        <v>7630657</v>
      </c>
      <c r="CS26" s="648"/>
      <c r="CT26" s="648"/>
      <c r="CU26" s="648"/>
      <c r="CV26" s="648"/>
      <c r="CW26" s="648"/>
      <c r="CX26" s="648"/>
      <c r="CY26" s="649"/>
      <c r="CZ26" s="652">
        <v>6.5</v>
      </c>
      <c r="DA26" s="681"/>
      <c r="DB26" s="681"/>
      <c r="DC26" s="685"/>
      <c r="DD26" s="656">
        <v>6517893</v>
      </c>
      <c r="DE26" s="648"/>
      <c r="DF26" s="648"/>
      <c r="DG26" s="648"/>
      <c r="DH26" s="648"/>
      <c r="DI26" s="648"/>
      <c r="DJ26" s="648"/>
      <c r="DK26" s="649"/>
      <c r="DL26" s="656" t="s">
        <v>128</v>
      </c>
      <c r="DM26" s="648"/>
      <c r="DN26" s="648"/>
      <c r="DO26" s="648"/>
      <c r="DP26" s="648"/>
      <c r="DQ26" s="648"/>
      <c r="DR26" s="648"/>
      <c r="DS26" s="648"/>
      <c r="DT26" s="648"/>
      <c r="DU26" s="648"/>
      <c r="DV26" s="649"/>
      <c r="DW26" s="652" t="s">
        <v>242</v>
      </c>
      <c r="DX26" s="681"/>
      <c r="DY26" s="681"/>
      <c r="DZ26" s="681"/>
      <c r="EA26" s="681"/>
      <c r="EB26" s="681"/>
      <c r="EC26" s="682"/>
    </row>
    <row r="27" spans="2:133" ht="11.25" customHeight="1">
      <c r="B27" s="644" t="s">
        <v>298</v>
      </c>
      <c r="C27" s="645"/>
      <c r="D27" s="645"/>
      <c r="E27" s="645"/>
      <c r="F27" s="645"/>
      <c r="G27" s="645"/>
      <c r="H27" s="645"/>
      <c r="I27" s="645"/>
      <c r="J27" s="645"/>
      <c r="K27" s="645"/>
      <c r="L27" s="645"/>
      <c r="M27" s="645"/>
      <c r="N27" s="645"/>
      <c r="O27" s="645"/>
      <c r="P27" s="645"/>
      <c r="Q27" s="646"/>
      <c r="R27" s="647">
        <v>35401</v>
      </c>
      <c r="S27" s="648"/>
      <c r="T27" s="648"/>
      <c r="U27" s="648"/>
      <c r="V27" s="648"/>
      <c r="W27" s="648"/>
      <c r="X27" s="648"/>
      <c r="Y27" s="649"/>
      <c r="Z27" s="650">
        <v>0</v>
      </c>
      <c r="AA27" s="650"/>
      <c r="AB27" s="650"/>
      <c r="AC27" s="650"/>
      <c r="AD27" s="651">
        <v>35401</v>
      </c>
      <c r="AE27" s="651"/>
      <c r="AF27" s="651"/>
      <c r="AG27" s="651"/>
      <c r="AH27" s="651"/>
      <c r="AI27" s="651"/>
      <c r="AJ27" s="651"/>
      <c r="AK27" s="651"/>
      <c r="AL27" s="652">
        <v>0.1</v>
      </c>
      <c r="AM27" s="653"/>
      <c r="AN27" s="653"/>
      <c r="AO27" s="654"/>
      <c r="AP27" s="644" t="s">
        <v>299</v>
      </c>
      <c r="AQ27" s="645"/>
      <c r="AR27" s="645"/>
      <c r="AS27" s="645"/>
      <c r="AT27" s="645"/>
      <c r="AU27" s="645"/>
      <c r="AV27" s="645"/>
      <c r="AW27" s="645"/>
      <c r="AX27" s="645"/>
      <c r="AY27" s="645"/>
      <c r="AZ27" s="645"/>
      <c r="BA27" s="645"/>
      <c r="BB27" s="645"/>
      <c r="BC27" s="645"/>
      <c r="BD27" s="645"/>
      <c r="BE27" s="645"/>
      <c r="BF27" s="646"/>
      <c r="BG27" s="647">
        <v>28738769</v>
      </c>
      <c r="BH27" s="648"/>
      <c r="BI27" s="648"/>
      <c r="BJ27" s="648"/>
      <c r="BK27" s="648"/>
      <c r="BL27" s="648"/>
      <c r="BM27" s="648"/>
      <c r="BN27" s="649"/>
      <c r="BO27" s="650">
        <v>100</v>
      </c>
      <c r="BP27" s="650"/>
      <c r="BQ27" s="650"/>
      <c r="BR27" s="650"/>
      <c r="BS27" s="656">
        <v>300109</v>
      </c>
      <c r="BT27" s="648"/>
      <c r="BU27" s="648"/>
      <c r="BV27" s="648"/>
      <c r="BW27" s="648"/>
      <c r="BX27" s="648"/>
      <c r="BY27" s="648"/>
      <c r="BZ27" s="648"/>
      <c r="CA27" s="648"/>
      <c r="CB27" s="657"/>
      <c r="CD27" s="662" t="s">
        <v>300</v>
      </c>
      <c r="CE27" s="663"/>
      <c r="CF27" s="663"/>
      <c r="CG27" s="663"/>
      <c r="CH27" s="663"/>
      <c r="CI27" s="663"/>
      <c r="CJ27" s="663"/>
      <c r="CK27" s="663"/>
      <c r="CL27" s="663"/>
      <c r="CM27" s="663"/>
      <c r="CN27" s="663"/>
      <c r="CO27" s="663"/>
      <c r="CP27" s="663"/>
      <c r="CQ27" s="664"/>
      <c r="CR27" s="647">
        <v>32642162</v>
      </c>
      <c r="CS27" s="683"/>
      <c r="CT27" s="683"/>
      <c r="CU27" s="683"/>
      <c r="CV27" s="683"/>
      <c r="CW27" s="683"/>
      <c r="CX27" s="683"/>
      <c r="CY27" s="684"/>
      <c r="CZ27" s="652">
        <v>27.9</v>
      </c>
      <c r="DA27" s="681"/>
      <c r="DB27" s="681"/>
      <c r="DC27" s="685"/>
      <c r="DD27" s="656">
        <v>8631151</v>
      </c>
      <c r="DE27" s="683"/>
      <c r="DF27" s="683"/>
      <c r="DG27" s="683"/>
      <c r="DH27" s="683"/>
      <c r="DI27" s="683"/>
      <c r="DJ27" s="683"/>
      <c r="DK27" s="684"/>
      <c r="DL27" s="656">
        <v>8480812</v>
      </c>
      <c r="DM27" s="683"/>
      <c r="DN27" s="683"/>
      <c r="DO27" s="683"/>
      <c r="DP27" s="683"/>
      <c r="DQ27" s="683"/>
      <c r="DR27" s="683"/>
      <c r="DS27" s="683"/>
      <c r="DT27" s="683"/>
      <c r="DU27" s="683"/>
      <c r="DV27" s="684"/>
      <c r="DW27" s="652">
        <v>17.600000000000001</v>
      </c>
      <c r="DX27" s="681"/>
      <c r="DY27" s="681"/>
      <c r="DZ27" s="681"/>
      <c r="EA27" s="681"/>
      <c r="EB27" s="681"/>
      <c r="EC27" s="682"/>
    </row>
    <row r="28" spans="2:133" ht="11.25" customHeight="1">
      <c r="B28" s="644" t="s">
        <v>301</v>
      </c>
      <c r="C28" s="645"/>
      <c r="D28" s="645"/>
      <c r="E28" s="645"/>
      <c r="F28" s="645"/>
      <c r="G28" s="645"/>
      <c r="H28" s="645"/>
      <c r="I28" s="645"/>
      <c r="J28" s="645"/>
      <c r="K28" s="645"/>
      <c r="L28" s="645"/>
      <c r="M28" s="645"/>
      <c r="N28" s="645"/>
      <c r="O28" s="645"/>
      <c r="P28" s="645"/>
      <c r="Q28" s="646"/>
      <c r="R28" s="647">
        <v>353426</v>
      </c>
      <c r="S28" s="648"/>
      <c r="T28" s="648"/>
      <c r="U28" s="648"/>
      <c r="V28" s="648"/>
      <c r="W28" s="648"/>
      <c r="X28" s="648"/>
      <c r="Y28" s="649"/>
      <c r="Z28" s="650">
        <v>0.3</v>
      </c>
      <c r="AA28" s="650"/>
      <c r="AB28" s="650"/>
      <c r="AC28" s="650"/>
      <c r="AD28" s="651">
        <v>307</v>
      </c>
      <c r="AE28" s="651"/>
      <c r="AF28" s="651"/>
      <c r="AG28" s="651"/>
      <c r="AH28" s="651"/>
      <c r="AI28" s="651"/>
      <c r="AJ28" s="651"/>
      <c r="AK28" s="651"/>
      <c r="AL28" s="652">
        <v>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302</v>
      </c>
      <c r="CE28" s="663"/>
      <c r="CF28" s="663"/>
      <c r="CG28" s="663"/>
      <c r="CH28" s="663"/>
      <c r="CI28" s="663"/>
      <c r="CJ28" s="663"/>
      <c r="CK28" s="663"/>
      <c r="CL28" s="663"/>
      <c r="CM28" s="663"/>
      <c r="CN28" s="663"/>
      <c r="CO28" s="663"/>
      <c r="CP28" s="663"/>
      <c r="CQ28" s="664"/>
      <c r="CR28" s="647">
        <v>5645706</v>
      </c>
      <c r="CS28" s="648"/>
      <c r="CT28" s="648"/>
      <c r="CU28" s="648"/>
      <c r="CV28" s="648"/>
      <c r="CW28" s="648"/>
      <c r="CX28" s="648"/>
      <c r="CY28" s="649"/>
      <c r="CZ28" s="652">
        <v>4.8</v>
      </c>
      <c r="DA28" s="681"/>
      <c r="DB28" s="681"/>
      <c r="DC28" s="685"/>
      <c r="DD28" s="656">
        <v>5621919</v>
      </c>
      <c r="DE28" s="648"/>
      <c r="DF28" s="648"/>
      <c r="DG28" s="648"/>
      <c r="DH28" s="648"/>
      <c r="DI28" s="648"/>
      <c r="DJ28" s="648"/>
      <c r="DK28" s="649"/>
      <c r="DL28" s="656">
        <v>5621919</v>
      </c>
      <c r="DM28" s="648"/>
      <c r="DN28" s="648"/>
      <c r="DO28" s="648"/>
      <c r="DP28" s="648"/>
      <c r="DQ28" s="648"/>
      <c r="DR28" s="648"/>
      <c r="DS28" s="648"/>
      <c r="DT28" s="648"/>
      <c r="DU28" s="648"/>
      <c r="DV28" s="649"/>
      <c r="DW28" s="652">
        <v>11.7</v>
      </c>
      <c r="DX28" s="681"/>
      <c r="DY28" s="681"/>
      <c r="DZ28" s="681"/>
      <c r="EA28" s="681"/>
      <c r="EB28" s="681"/>
      <c r="EC28" s="682"/>
    </row>
    <row r="29" spans="2:133" ht="11.25" customHeight="1">
      <c r="B29" s="644" t="s">
        <v>303</v>
      </c>
      <c r="C29" s="645"/>
      <c r="D29" s="645"/>
      <c r="E29" s="645"/>
      <c r="F29" s="645"/>
      <c r="G29" s="645"/>
      <c r="H29" s="645"/>
      <c r="I29" s="645"/>
      <c r="J29" s="645"/>
      <c r="K29" s="645"/>
      <c r="L29" s="645"/>
      <c r="M29" s="645"/>
      <c r="N29" s="645"/>
      <c r="O29" s="645"/>
      <c r="P29" s="645"/>
      <c r="Q29" s="646"/>
      <c r="R29" s="647">
        <v>513773</v>
      </c>
      <c r="S29" s="648"/>
      <c r="T29" s="648"/>
      <c r="U29" s="648"/>
      <c r="V29" s="648"/>
      <c r="W29" s="648"/>
      <c r="X29" s="648"/>
      <c r="Y29" s="649"/>
      <c r="Z29" s="650">
        <v>0.4</v>
      </c>
      <c r="AA29" s="650"/>
      <c r="AB29" s="650"/>
      <c r="AC29" s="650"/>
      <c r="AD29" s="651">
        <v>186664</v>
      </c>
      <c r="AE29" s="651"/>
      <c r="AF29" s="651"/>
      <c r="AG29" s="651"/>
      <c r="AH29" s="651"/>
      <c r="AI29" s="651"/>
      <c r="AJ29" s="651"/>
      <c r="AK29" s="651"/>
      <c r="AL29" s="652">
        <v>0.4</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1" t="s">
        <v>304</v>
      </c>
      <c r="CE29" s="692"/>
      <c r="CF29" s="662" t="s">
        <v>305</v>
      </c>
      <c r="CG29" s="663"/>
      <c r="CH29" s="663"/>
      <c r="CI29" s="663"/>
      <c r="CJ29" s="663"/>
      <c r="CK29" s="663"/>
      <c r="CL29" s="663"/>
      <c r="CM29" s="663"/>
      <c r="CN29" s="663"/>
      <c r="CO29" s="663"/>
      <c r="CP29" s="663"/>
      <c r="CQ29" s="664"/>
      <c r="CR29" s="647">
        <v>5643786</v>
      </c>
      <c r="CS29" s="683"/>
      <c r="CT29" s="683"/>
      <c r="CU29" s="683"/>
      <c r="CV29" s="683"/>
      <c r="CW29" s="683"/>
      <c r="CX29" s="683"/>
      <c r="CY29" s="684"/>
      <c r="CZ29" s="652">
        <v>4.8</v>
      </c>
      <c r="DA29" s="681"/>
      <c r="DB29" s="681"/>
      <c r="DC29" s="685"/>
      <c r="DD29" s="656">
        <v>5619999</v>
      </c>
      <c r="DE29" s="683"/>
      <c r="DF29" s="683"/>
      <c r="DG29" s="683"/>
      <c r="DH29" s="683"/>
      <c r="DI29" s="683"/>
      <c r="DJ29" s="683"/>
      <c r="DK29" s="684"/>
      <c r="DL29" s="656">
        <v>5619999</v>
      </c>
      <c r="DM29" s="683"/>
      <c r="DN29" s="683"/>
      <c r="DO29" s="683"/>
      <c r="DP29" s="683"/>
      <c r="DQ29" s="683"/>
      <c r="DR29" s="683"/>
      <c r="DS29" s="683"/>
      <c r="DT29" s="683"/>
      <c r="DU29" s="683"/>
      <c r="DV29" s="684"/>
      <c r="DW29" s="652">
        <v>11.7</v>
      </c>
      <c r="DX29" s="681"/>
      <c r="DY29" s="681"/>
      <c r="DZ29" s="681"/>
      <c r="EA29" s="681"/>
      <c r="EB29" s="681"/>
      <c r="EC29" s="682"/>
    </row>
    <row r="30" spans="2:133" ht="11.25" customHeight="1">
      <c r="B30" s="644" t="s">
        <v>306</v>
      </c>
      <c r="C30" s="645"/>
      <c r="D30" s="645"/>
      <c r="E30" s="645"/>
      <c r="F30" s="645"/>
      <c r="G30" s="645"/>
      <c r="H30" s="645"/>
      <c r="I30" s="645"/>
      <c r="J30" s="645"/>
      <c r="K30" s="645"/>
      <c r="L30" s="645"/>
      <c r="M30" s="645"/>
      <c r="N30" s="645"/>
      <c r="O30" s="645"/>
      <c r="P30" s="645"/>
      <c r="Q30" s="646"/>
      <c r="R30" s="647">
        <v>308549</v>
      </c>
      <c r="S30" s="648"/>
      <c r="T30" s="648"/>
      <c r="U30" s="648"/>
      <c r="V30" s="648"/>
      <c r="W30" s="648"/>
      <c r="X30" s="648"/>
      <c r="Y30" s="649"/>
      <c r="Z30" s="650">
        <v>0.3</v>
      </c>
      <c r="AA30" s="650"/>
      <c r="AB30" s="650"/>
      <c r="AC30" s="650"/>
      <c r="AD30" s="651" t="s">
        <v>242</v>
      </c>
      <c r="AE30" s="651"/>
      <c r="AF30" s="651"/>
      <c r="AG30" s="651"/>
      <c r="AH30" s="651"/>
      <c r="AI30" s="651"/>
      <c r="AJ30" s="651"/>
      <c r="AK30" s="651"/>
      <c r="AL30" s="652" t="s">
        <v>138</v>
      </c>
      <c r="AM30" s="653"/>
      <c r="AN30" s="653"/>
      <c r="AO30" s="654"/>
      <c r="AP30" s="626" t="s">
        <v>222</v>
      </c>
      <c r="AQ30" s="627"/>
      <c r="AR30" s="627"/>
      <c r="AS30" s="627"/>
      <c r="AT30" s="627"/>
      <c r="AU30" s="627"/>
      <c r="AV30" s="627"/>
      <c r="AW30" s="627"/>
      <c r="AX30" s="627"/>
      <c r="AY30" s="627"/>
      <c r="AZ30" s="627"/>
      <c r="BA30" s="627"/>
      <c r="BB30" s="627"/>
      <c r="BC30" s="627"/>
      <c r="BD30" s="627"/>
      <c r="BE30" s="627"/>
      <c r="BF30" s="628"/>
      <c r="BG30" s="626" t="s">
        <v>307</v>
      </c>
      <c r="BH30" s="700"/>
      <c r="BI30" s="700"/>
      <c r="BJ30" s="700"/>
      <c r="BK30" s="700"/>
      <c r="BL30" s="700"/>
      <c r="BM30" s="700"/>
      <c r="BN30" s="700"/>
      <c r="BO30" s="700"/>
      <c r="BP30" s="700"/>
      <c r="BQ30" s="701"/>
      <c r="BR30" s="626" t="s">
        <v>308</v>
      </c>
      <c r="BS30" s="700"/>
      <c r="BT30" s="700"/>
      <c r="BU30" s="700"/>
      <c r="BV30" s="700"/>
      <c r="BW30" s="700"/>
      <c r="BX30" s="700"/>
      <c r="BY30" s="700"/>
      <c r="BZ30" s="700"/>
      <c r="CA30" s="700"/>
      <c r="CB30" s="701"/>
      <c r="CD30" s="693"/>
      <c r="CE30" s="694"/>
      <c r="CF30" s="662" t="s">
        <v>309</v>
      </c>
      <c r="CG30" s="663"/>
      <c r="CH30" s="663"/>
      <c r="CI30" s="663"/>
      <c r="CJ30" s="663"/>
      <c r="CK30" s="663"/>
      <c r="CL30" s="663"/>
      <c r="CM30" s="663"/>
      <c r="CN30" s="663"/>
      <c r="CO30" s="663"/>
      <c r="CP30" s="663"/>
      <c r="CQ30" s="664"/>
      <c r="CR30" s="647">
        <v>5351423</v>
      </c>
      <c r="CS30" s="648"/>
      <c r="CT30" s="648"/>
      <c r="CU30" s="648"/>
      <c r="CV30" s="648"/>
      <c r="CW30" s="648"/>
      <c r="CX30" s="648"/>
      <c r="CY30" s="649"/>
      <c r="CZ30" s="652">
        <v>4.5999999999999996</v>
      </c>
      <c r="DA30" s="681"/>
      <c r="DB30" s="681"/>
      <c r="DC30" s="685"/>
      <c r="DD30" s="656">
        <v>5330565</v>
      </c>
      <c r="DE30" s="648"/>
      <c r="DF30" s="648"/>
      <c r="DG30" s="648"/>
      <c r="DH30" s="648"/>
      <c r="DI30" s="648"/>
      <c r="DJ30" s="648"/>
      <c r="DK30" s="649"/>
      <c r="DL30" s="656">
        <v>5330565</v>
      </c>
      <c r="DM30" s="648"/>
      <c r="DN30" s="648"/>
      <c r="DO30" s="648"/>
      <c r="DP30" s="648"/>
      <c r="DQ30" s="648"/>
      <c r="DR30" s="648"/>
      <c r="DS30" s="648"/>
      <c r="DT30" s="648"/>
      <c r="DU30" s="648"/>
      <c r="DV30" s="649"/>
      <c r="DW30" s="652">
        <v>11.1</v>
      </c>
      <c r="DX30" s="681"/>
      <c r="DY30" s="681"/>
      <c r="DZ30" s="681"/>
      <c r="EA30" s="681"/>
      <c r="EB30" s="681"/>
      <c r="EC30" s="682"/>
    </row>
    <row r="31" spans="2:133" ht="11.25" customHeight="1">
      <c r="B31" s="644" t="s">
        <v>310</v>
      </c>
      <c r="C31" s="645"/>
      <c r="D31" s="645"/>
      <c r="E31" s="645"/>
      <c r="F31" s="645"/>
      <c r="G31" s="645"/>
      <c r="H31" s="645"/>
      <c r="I31" s="645"/>
      <c r="J31" s="645"/>
      <c r="K31" s="645"/>
      <c r="L31" s="645"/>
      <c r="M31" s="645"/>
      <c r="N31" s="645"/>
      <c r="O31" s="645"/>
      <c r="P31" s="645"/>
      <c r="Q31" s="646"/>
      <c r="R31" s="647">
        <v>49002173</v>
      </c>
      <c r="S31" s="648"/>
      <c r="T31" s="648"/>
      <c r="U31" s="648"/>
      <c r="V31" s="648"/>
      <c r="W31" s="648"/>
      <c r="X31" s="648"/>
      <c r="Y31" s="649"/>
      <c r="Z31" s="650">
        <v>41.2</v>
      </c>
      <c r="AA31" s="650"/>
      <c r="AB31" s="650"/>
      <c r="AC31" s="650"/>
      <c r="AD31" s="651" t="s">
        <v>128</v>
      </c>
      <c r="AE31" s="651"/>
      <c r="AF31" s="651"/>
      <c r="AG31" s="651"/>
      <c r="AH31" s="651"/>
      <c r="AI31" s="651"/>
      <c r="AJ31" s="651"/>
      <c r="AK31" s="651"/>
      <c r="AL31" s="652" t="s">
        <v>128</v>
      </c>
      <c r="AM31" s="653"/>
      <c r="AN31" s="653"/>
      <c r="AO31" s="654"/>
      <c r="AP31" s="704" t="s">
        <v>311</v>
      </c>
      <c r="AQ31" s="705"/>
      <c r="AR31" s="705"/>
      <c r="AS31" s="705"/>
      <c r="AT31" s="710" t="s">
        <v>312</v>
      </c>
      <c r="AU31" s="231"/>
      <c r="AV31" s="231"/>
      <c r="AW31" s="231"/>
      <c r="AX31" s="633" t="s">
        <v>189</v>
      </c>
      <c r="AY31" s="634"/>
      <c r="AZ31" s="634"/>
      <c r="BA31" s="634"/>
      <c r="BB31" s="634"/>
      <c r="BC31" s="634"/>
      <c r="BD31" s="634"/>
      <c r="BE31" s="634"/>
      <c r="BF31" s="635"/>
      <c r="BG31" s="715">
        <v>98.3</v>
      </c>
      <c r="BH31" s="702"/>
      <c r="BI31" s="702"/>
      <c r="BJ31" s="702"/>
      <c r="BK31" s="702"/>
      <c r="BL31" s="702"/>
      <c r="BM31" s="642">
        <v>96.6</v>
      </c>
      <c r="BN31" s="702"/>
      <c r="BO31" s="702"/>
      <c r="BP31" s="702"/>
      <c r="BQ31" s="703"/>
      <c r="BR31" s="715">
        <v>98.9</v>
      </c>
      <c r="BS31" s="702"/>
      <c r="BT31" s="702"/>
      <c r="BU31" s="702"/>
      <c r="BV31" s="702"/>
      <c r="BW31" s="702"/>
      <c r="BX31" s="642">
        <v>97</v>
      </c>
      <c r="BY31" s="702"/>
      <c r="BZ31" s="702"/>
      <c r="CA31" s="702"/>
      <c r="CB31" s="703"/>
      <c r="CD31" s="693"/>
      <c r="CE31" s="694"/>
      <c r="CF31" s="662" t="s">
        <v>313</v>
      </c>
      <c r="CG31" s="663"/>
      <c r="CH31" s="663"/>
      <c r="CI31" s="663"/>
      <c r="CJ31" s="663"/>
      <c r="CK31" s="663"/>
      <c r="CL31" s="663"/>
      <c r="CM31" s="663"/>
      <c r="CN31" s="663"/>
      <c r="CO31" s="663"/>
      <c r="CP31" s="663"/>
      <c r="CQ31" s="664"/>
      <c r="CR31" s="647">
        <v>292363</v>
      </c>
      <c r="CS31" s="683"/>
      <c r="CT31" s="683"/>
      <c r="CU31" s="683"/>
      <c r="CV31" s="683"/>
      <c r="CW31" s="683"/>
      <c r="CX31" s="683"/>
      <c r="CY31" s="684"/>
      <c r="CZ31" s="652">
        <v>0.2</v>
      </c>
      <c r="DA31" s="681"/>
      <c r="DB31" s="681"/>
      <c r="DC31" s="685"/>
      <c r="DD31" s="656">
        <v>289434</v>
      </c>
      <c r="DE31" s="683"/>
      <c r="DF31" s="683"/>
      <c r="DG31" s="683"/>
      <c r="DH31" s="683"/>
      <c r="DI31" s="683"/>
      <c r="DJ31" s="683"/>
      <c r="DK31" s="684"/>
      <c r="DL31" s="656">
        <v>289434</v>
      </c>
      <c r="DM31" s="683"/>
      <c r="DN31" s="683"/>
      <c r="DO31" s="683"/>
      <c r="DP31" s="683"/>
      <c r="DQ31" s="683"/>
      <c r="DR31" s="683"/>
      <c r="DS31" s="683"/>
      <c r="DT31" s="683"/>
      <c r="DU31" s="683"/>
      <c r="DV31" s="684"/>
      <c r="DW31" s="652">
        <v>0.6</v>
      </c>
      <c r="DX31" s="681"/>
      <c r="DY31" s="681"/>
      <c r="DZ31" s="681"/>
      <c r="EA31" s="681"/>
      <c r="EB31" s="681"/>
      <c r="EC31" s="682"/>
    </row>
    <row r="32" spans="2:133" ht="11.25" customHeight="1">
      <c r="B32" s="697" t="s">
        <v>314</v>
      </c>
      <c r="C32" s="698"/>
      <c r="D32" s="698"/>
      <c r="E32" s="698"/>
      <c r="F32" s="698"/>
      <c r="G32" s="698"/>
      <c r="H32" s="698"/>
      <c r="I32" s="698"/>
      <c r="J32" s="698"/>
      <c r="K32" s="698"/>
      <c r="L32" s="698"/>
      <c r="M32" s="698"/>
      <c r="N32" s="698"/>
      <c r="O32" s="698"/>
      <c r="P32" s="698"/>
      <c r="Q32" s="699"/>
      <c r="R32" s="647" t="s">
        <v>128</v>
      </c>
      <c r="S32" s="648"/>
      <c r="T32" s="648"/>
      <c r="U32" s="648"/>
      <c r="V32" s="648"/>
      <c r="W32" s="648"/>
      <c r="X32" s="648"/>
      <c r="Y32" s="649"/>
      <c r="Z32" s="650" t="s">
        <v>138</v>
      </c>
      <c r="AA32" s="650"/>
      <c r="AB32" s="650"/>
      <c r="AC32" s="650"/>
      <c r="AD32" s="651" t="s">
        <v>138</v>
      </c>
      <c r="AE32" s="651"/>
      <c r="AF32" s="651"/>
      <c r="AG32" s="651"/>
      <c r="AH32" s="651"/>
      <c r="AI32" s="651"/>
      <c r="AJ32" s="651"/>
      <c r="AK32" s="651"/>
      <c r="AL32" s="652" t="s">
        <v>138</v>
      </c>
      <c r="AM32" s="653"/>
      <c r="AN32" s="653"/>
      <c r="AO32" s="654"/>
      <c r="AP32" s="706"/>
      <c r="AQ32" s="707"/>
      <c r="AR32" s="707"/>
      <c r="AS32" s="707"/>
      <c r="AT32" s="711"/>
      <c r="AU32" s="230" t="s">
        <v>315</v>
      </c>
      <c r="AV32" s="230"/>
      <c r="AW32" s="230"/>
      <c r="AX32" s="644" t="s">
        <v>316</v>
      </c>
      <c r="AY32" s="645"/>
      <c r="AZ32" s="645"/>
      <c r="BA32" s="645"/>
      <c r="BB32" s="645"/>
      <c r="BC32" s="645"/>
      <c r="BD32" s="645"/>
      <c r="BE32" s="645"/>
      <c r="BF32" s="646"/>
      <c r="BG32" s="716">
        <v>97.9</v>
      </c>
      <c r="BH32" s="683"/>
      <c r="BI32" s="683"/>
      <c r="BJ32" s="683"/>
      <c r="BK32" s="683"/>
      <c r="BL32" s="683"/>
      <c r="BM32" s="653">
        <v>97.2</v>
      </c>
      <c r="BN32" s="713"/>
      <c r="BO32" s="713"/>
      <c r="BP32" s="713"/>
      <c r="BQ32" s="714"/>
      <c r="BR32" s="716">
        <v>98.6</v>
      </c>
      <c r="BS32" s="683"/>
      <c r="BT32" s="683"/>
      <c r="BU32" s="683"/>
      <c r="BV32" s="683"/>
      <c r="BW32" s="683"/>
      <c r="BX32" s="653">
        <v>97.8</v>
      </c>
      <c r="BY32" s="713"/>
      <c r="BZ32" s="713"/>
      <c r="CA32" s="713"/>
      <c r="CB32" s="714"/>
      <c r="CD32" s="695"/>
      <c r="CE32" s="696"/>
      <c r="CF32" s="662" t="s">
        <v>317</v>
      </c>
      <c r="CG32" s="663"/>
      <c r="CH32" s="663"/>
      <c r="CI32" s="663"/>
      <c r="CJ32" s="663"/>
      <c r="CK32" s="663"/>
      <c r="CL32" s="663"/>
      <c r="CM32" s="663"/>
      <c r="CN32" s="663"/>
      <c r="CO32" s="663"/>
      <c r="CP32" s="663"/>
      <c r="CQ32" s="664"/>
      <c r="CR32" s="647">
        <v>1920</v>
      </c>
      <c r="CS32" s="648"/>
      <c r="CT32" s="648"/>
      <c r="CU32" s="648"/>
      <c r="CV32" s="648"/>
      <c r="CW32" s="648"/>
      <c r="CX32" s="648"/>
      <c r="CY32" s="649"/>
      <c r="CZ32" s="652">
        <v>0</v>
      </c>
      <c r="DA32" s="681"/>
      <c r="DB32" s="681"/>
      <c r="DC32" s="685"/>
      <c r="DD32" s="656">
        <v>1920</v>
      </c>
      <c r="DE32" s="648"/>
      <c r="DF32" s="648"/>
      <c r="DG32" s="648"/>
      <c r="DH32" s="648"/>
      <c r="DI32" s="648"/>
      <c r="DJ32" s="648"/>
      <c r="DK32" s="649"/>
      <c r="DL32" s="656">
        <v>1920</v>
      </c>
      <c r="DM32" s="648"/>
      <c r="DN32" s="648"/>
      <c r="DO32" s="648"/>
      <c r="DP32" s="648"/>
      <c r="DQ32" s="648"/>
      <c r="DR32" s="648"/>
      <c r="DS32" s="648"/>
      <c r="DT32" s="648"/>
      <c r="DU32" s="648"/>
      <c r="DV32" s="649"/>
      <c r="DW32" s="652">
        <v>0</v>
      </c>
      <c r="DX32" s="681"/>
      <c r="DY32" s="681"/>
      <c r="DZ32" s="681"/>
      <c r="EA32" s="681"/>
      <c r="EB32" s="681"/>
      <c r="EC32" s="682"/>
    </row>
    <row r="33" spans="2:133" ht="11.25" customHeight="1">
      <c r="B33" s="644" t="s">
        <v>318</v>
      </c>
      <c r="C33" s="645"/>
      <c r="D33" s="645"/>
      <c r="E33" s="645"/>
      <c r="F33" s="645"/>
      <c r="G33" s="645"/>
      <c r="H33" s="645"/>
      <c r="I33" s="645"/>
      <c r="J33" s="645"/>
      <c r="K33" s="645"/>
      <c r="L33" s="645"/>
      <c r="M33" s="645"/>
      <c r="N33" s="645"/>
      <c r="O33" s="645"/>
      <c r="P33" s="645"/>
      <c r="Q33" s="646"/>
      <c r="R33" s="647">
        <v>10589460</v>
      </c>
      <c r="S33" s="648"/>
      <c r="T33" s="648"/>
      <c r="U33" s="648"/>
      <c r="V33" s="648"/>
      <c r="W33" s="648"/>
      <c r="X33" s="648"/>
      <c r="Y33" s="649"/>
      <c r="Z33" s="650">
        <v>8.9</v>
      </c>
      <c r="AA33" s="650"/>
      <c r="AB33" s="650"/>
      <c r="AC33" s="650"/>
      <c r="AD33" s="651" t="s">
        <v>128</v>
      </c>
      <c r="AE33" s="651"/>
      <c r="AF33" s="651"/>
      <c r="AG33" s="651"/>
      <c r="AH33" s="651"/>
      <c r="AI33" s="651"/>
      <c r="AJ33" s="651"/>
      <c r="AK33" s="651"/>
      <c r="AL33" s="652" t="s">
        <v>128</v>
      </c>
      <c r="AM33" s="653"/>
      <c r="AN33" s="653"/>
      <c r="AO33" s="654"/>
      <c r="AP33" s="708"/>
      <c r="AQ33" s="709"/>
      <c r="AR33" s="709"/>
      <c r="AS33" s="709"/>
      <c r="AT33" s="712"/>
      <c r="AU33" s="232"/>
      <c r="AV33" s="232"/>
      <c r="AW33" s="232"/>
      <c r="AX33" s="688" t="s">
        <v>319</v>
      </c>
      <c r="AY33" s="689"/>
      <c r="AZ33" s="689"/>
      <c r="BA33" s="689"/>
      <c r="BB33" s="689"/>
      <c r="BC33" s="689"/>
      <c r="BD33" s="689"/>
      <c r="BE33" s="689"/>
      <c r="BF33" s="690"/>
      <c r="BG33" s="717">
        <v>98.4</v>
      </c>
      <c r="BH33" s="718"/>
      <c r="BI33" s="718"/>
      <c r="BJ33" s="718"/>
      <c r="BK33" s="718"/>
      <c r="BL33" s="718"/>
      <c r="BM33" s="719">
        <v>95.7</v>
      </c>
      <c r="BN33" s="718"/>
      <c r="BO33" s="718"/>
      <c r="BP33" s="718"/>
      <c r="BQ33" s="720"/>
      <c r="BR33" s="717">
        <v>99</v>
      </c>
      <c r="BS33" s="718"/>
      <c r="BT33" s="718"/>
      <c r="BU33" s="718"/>
      <c r="BV33" s="718"/>
      <c r="BW33" s="718"/>
      <c r="BX33" s="719">
        <v>96.1</v>
      </c>
      <c r="BY33" s="718"/>
      <c r="BZ33" s="718"/>
      <c r="CA33" s="718"/>
      <c r="CB33" s="720"/>
      <c r="CD33" s="662" t="s">
        <v>320</v>
      </c>
      <c r="CE33" s="663"/>
      <c r="CF33" s="663"/>
      <c r="CG33" s="663"/>
      <c r="CH33" s="663"/>
      <c r="CI33" s="663"/>
      <c r="CJ33" s="663"/>
      <c r="CK33" s="663"/>
      <c r="CL33" s="663"/>
      <c r="CM33" s="663"/>
      <c r="CN33" s="663"/>
      <c r="CO33" s="663"/>
      <c r="CP33" s="663"/>
      <c r="CQ33" s="664"/>
      <c r="CR33" s="647">
        <v>57575757</v>
      </c>
      <c r="CS33" s="683"/>
      <c r="CT33" s="683"/>
      <c r="CU33" s="683"/>
      <c r="CV33" s="683"/>
      <c r="CW33" s="683"/>
      <c r="CX33" s="683"/>
      <c r="CY33" s="684"/>
      <c r="CZ33" s="652">
        <v>49.2</v>
      </c>
      <c r="DA33" s="681"/>
      <c r="DB33" s="681"/>
      <c r="DC33" s="685"/>
      <c r="DD33" s="656">
        <v>29437051</v>
      </c>
      <c r="DE33" s="683"/>
      <c r="DF33" s="683"/>
      <c r="DG33" s="683"/>
      <c r="DH33" s="683"/>
      <c r="DI33" s="683"/>
      <c r="DJ33" s="683"/>
      <c r="DK33" s="684"/>
      <c r="DL33" s="656">
        <v>18344268</v>
      </c>
      <c r="DM33" s="683"/>
      <c r="DN33" s="683"/>
      <c r="DO33" s="683"/>
      <c r="DP33" s="683"/>
      <c r="DQ33" s="683"/>
      <c r="DR33" s="683"/>
      <c r="DS33" s="683"/>
      <c r="DT33" s="683"/>
      <c r="DU33" s="683"/>
      <c r="DV33" s="684"/>
      <c r="DW33" s="652">
        <v>38</v>
      </c>
      <c r="DX33" s="681"/>
      <c r="DY33" s="681"/>
      <c r="DZ33" s="681"/>
      <c r="EA33" s="681"/>
      <c r="EB33" s="681"/>
      <c r="EC33" s="682"/>
    </row>
    <row r="34" spans="2:133" ht="11.25" customHeight="1">
      <c r="B34" s="644" t="s">
        <v>321</v>
      </c>
      <c r="C34" s="645"/>
      <c r="D34" s="645"/>
      <c r="E34" s="645"/>
      <c r="F34" s="645"/>
      <c r="G34" s="645"/>
      <c r="H34" s="645"/>
      <c r="I34" s="645"/>
      <c r="J34" s="645"/>
      <c r="K34" s="645"/>
      <c r="L34" s="645"/>
      <c r="M34" s="645"/>
      <c r="N34" s="645"/>
      <c r="O34" s="645"/>
      <c r="P34" s="645"/>
      <c r="Q34" s="646"/>
      <c r="R34" s="647">
        <v>83813</v>
      </c>
      <c r="S34" s="648"/>
      <c r="T34" s="648"/>
      <c r="U34" s="648"/>
      <c r="V34" s="648"/>
      <c r="W34" s="648"/>
      <c r="X34" s="648"/>
      <c r="Y34" s="649"/>
      <c r="Z34" s="650">
        <v>0.1</v>
      </c>
      <c r="AA34" s="650"/>
      <c r="AB34" s="650"/>
      <c r="AC34" s="650"/>
      <c r="AD34" s="651" t="s">
        <v>242</v>
      </c>
      <c r="AE34" s="651"/>
      <c r="AF34" s="651"/>
      <c r="AG34" s="651"/>
      <c r="AH34" s="651"/>
      <c r="AI34" s="651"/>
      <c r="AJ34" s="651"/>
      <c r="AK34" s="651"/>
      <c r="AL34" s="652" t="s">
        <v>128</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322</v>
      </c>
      <c r="CE34" s="663"/>
      <c r="CF34" s="663"/>
      <c r="CG34" s="663"/>
      <c r="CH34" s="663"/>
      <c r="CI34" s="663"/>
      <c r="CJ34" s="663"/>
      <c r="CK34" s="663"/>
      <c r="CL34" s="663"/>
      <c r="CM34" s="663"/>
      <c r="CN34" s="663"/>
      <c r="CO34" s="663"/>
      <c r="CP34" s="663"/>
      <c r="CQ34" s="664"/>
      <c r="CR34" s="647">
        <v>9652813</v>
      </c>
      <c r="CS34" s="648"/>
      <c r="CT34" s="648"/>
      <c r="CU34" s="648"/>
      <c r="CV34" s="648"/>
      <c r="CW34" s="648"/>
      <c r="CX34" s="648"/>
      <c r="CY34" s="649"/>
      <c r="CZ34" s="652">
        <v>8.1999999999999993</v>
      </c>
      <c r="DA34" s="681"/>
      <c r="DB34" s="681"/>
      <c r="DC34" s="685"/>
      <c r="DD34" s="656">
        <v>7282776</v>
      </c>
      <c r="DE34" s="648"/>
      <c r="DF34" s="648"/>
      <c r="DG34" s="648"/>
      <c r="DH34" s="648"/>
      <c r="DI34" s="648"/>
      <c r="DJ34" s="648"/>
      <c r="DK34" s="649"/>
      <c r="DL34" s="656">
        <v>5094037</v>
      </c>
      <c r="DM34" s="648"/>
      <c r="DN34" s="648"/>
      <c r="DO34" s="648"/>
      <c r="DP34" s="648"/>
      <c r="DQ34" s="648"/>
      <c r="DR34" s="648"/>
      <c r="DS34" s="648"/>
      <c r="DT34" s="648"/>
      <c r="DU34" s="648"/>
      <c r="DV34" s="649"/>
      <c r="DW34" s="652">
        <v>10.6</v>
      </c>
      <c r="DX34" s="681"/>
      <c r="DY34" s="681"/>
      <c r="DZ34" s="681"/>
      <c r="EA34" s="681"/>
      <c r="EB34" s="681"/>
      <c r="EC34" s="682"/>
    </row>
    <row r="35" spans="2:133" ht="11.25" customHeight="1">
      <c r="B35" s="644" t="s">
        <v>323</v>
      </c>
      <c r="C35" s="645"/>
      <c r="D35" s="645"/>
      <c r="E35" s="645"/>
      <c r="F35" s="645"/>
      <c r="G35" s="645"/>
      <c r="H35" s="645"/>
      <c r="I35" s="645"/>
      <c r="J35" s="645"/>
      <c r="K35" s="645"/>
      <c r="L35" s="645"/>
      <c r="M35" s="645"/>
      <c r="N35" s="645"/>
      <c r="O35" s="645"/>
      <c r="P35" s="645"/>
      <c r="Q35" s="646"/>
      <c r="R35" s="647">
        <v>47219</v>
      </c>
      <c r="S35" s="648"/>
      <c r="T35" s="648"/>
      <c r="U35" s="648"/>
      <c r="V35" s="648"/>
      <c r="W35" s="648"/>
      <c r="X35" s="648"/>
      <c r="Y35" s="649"/>
      <c r="Z35" s="650">
        <v>0</v>
      </c>
      <c r="AA35" s="650"/>
      <c r="AB35" s="650"/>
      <c r="AC35" s="650"/>
      <c r="AD35" s="651" t="s">
        <v>138</v>
      </c>
      <c r="AE35" s="651"/>
      <c r="AF35" s="651"/>
      <c r="AG35" s="651"/>
      <c r="AH35" s="651"/>
      <c r="AI35" s="651"/>
      <c r="AJ35" s="651"/>
      <c r="AK35" s="651"/>
      <c r="AL35" s="652" t="s">
        <v>138</v>
      </c>
      <c r="AM35" s="653"/>
      <c r="AN35" s="653"/>
      <c r="AO35" s="654"/>
      <c r="AP35" s="235"/>
      <c r="AQ35" s="626" t="s">
        <v>324</v>
      </c>
      <c r="AR35" s="627"/>
      <c r="AS35" s="627"/>
      <c r="AT35" s="627"/>
      <c r="AU35" s="627"/>
      <c r="AV35" s="627"/>
      <c r="AW35" s="627"/>
      <c r="AX35" s="627"/>
      <c r="AY35" s="627"/>
      <c r="AZ35" s="627"/>
      <c r="BA35" s="627"/>
      <c r="BB35" s="627"/>
      <c r="BC35" s="627"/>
      <c r="BD35" s="627"/>
      <c r="BE35" s="627"/>
      <c r="BF35" s="628"/>
      <c r="BG35" s="626" t="s">
        <v>325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326</v>
      </c>
      <c r="CE35" s="663"/>
      <c r="CF35" s="663"/>
      <c r="CG35" s="663"/>
      <c r="CH35" s="663"/>
      <c r="CI35" s="663"/>
      <c r="CJ35" s="663"/>
      <c r="CK35" s="663"/>
      <c r="CL35" s="663"/>
      <c r="CM35" s="663"/>
      <c r="CN35" s="663"/>
      <c r="CO35" s="663"/>
      <c r="CP35" s="663"/>
      <c r="CQ35" s="664"/>
      <c r="CR35" s="647">
        <v>243642</v>
      </c>
      <c r="CS35" s="683"/>
      <c r="CT35" s="683"/>
      <c r="CU35" s="683"/>
      <c r="CV35" s="683"/>
      <c r="CW35" s="683"/>
      <c r="CX35" s="683"/>
      <c r="CY35" s="684"/>
      <c r="CZ35" s="652">
        <v>0.2</v>
      </c>
      <c r="DA35" s="681"/>
      <c r="DB35" s="681"/>
      <c r="DC35" s="685"/>
      <c r="DD35" s="656">
        <v>242562</v>
      </c>
      <c r="DE35" s="683"/>
      <c r="DF35" s="683"/>
      <c r="DG35" s="683"/>
      <c r="DH35" s="683"/>
      <c r="DI35" s="683"/>
      <c r="DJ35" s="683"/>
      <c r="DK35" s="684"/>
      <c r="DL35" s="656">
        <v>242067</v>
      </c>
      <c r="DM35" s="683"/>
      <c r="DN35" s="683"/>
      <c r="DO35" s="683"/>
      <c r="DP35" s="683"/>
      <c r="DQ35" s="683"/>
      <c r="DR35" s="683"/>
      <c r="DS35" s="683"/>
      <c r="DT35" s="683"/>
      <c r="DU35" s="683"/>
      <c r="DV35" s="684"/>
      <c r="DW35" s="652">
        <v>0.5</v>
      </c>
      <c r="DX35" s="681"/>
      <c r="DY35" s="681"/>
      <c r="DZ35" s="681"/>
      <c r="EA35" s="681"/>
      <c r="EB35" s="681"/>
      <c r="EC35" s="682"/>
    </row>
    <row r="36" spans="2:133" ht="11.25" customHeight="1">
      <c r="B36" s="644" t="s">
        <v>327</v>
      </c>
      <c r="C36" s="645"/>
      <c r="D36" s="645"/>
      <c r="E36" s="645"/>
      <c r="F36" s="645"/>
      <c r="G36" s="645"/>
      <c r="H36" s="645"/>
      <c r="I36" s="645"/>
      <c r="J36" s="645"/>
      <c r="K36" s="645"/>
      <c r="L36" s="645"/>
      <c r="M36" s="645"/>
      <c r="N36" s="645"/>
      <c r="O36" s="645"/>
      <c r="P36" s="645"/>
      <c r="Q36" s="646"/>
      <c r="R36" s="647">
        <v>601201</v>
      </c>
      <c r="S36" s="648"/>
      <c r="T36" s="648"/>
      <c r="U36" s="648"/>
      <c r="V36" s="648"/>
      <c r="W36" s="648"/>
      <c r="X36" s="648"/>
      <c r="Y36" s="649"/>
      <c r="Z36" s="650">
        <v>0.5</v>
      </c>
      <c r="AA36" s="650"/>
      <c r="AB36" s="650"/>
      <c r="AC36" s="650"/>
      <c r="AD36" s="651" t="s">
        <v>138</v>
      </c>
      <c r="AE36" s="651"/>
      <c r="AF36" s="651"/>
      <c r="AG36" s="651"/>
      <c r="AH36" s="651"/>
      <c r="AI36" s="651"/>
      <c r="AJ36" s="651"/>
      <c r="AK36" s="651"/>
      <c r="AL36" s="652" t="s">
        <v>128</v>
      </c>
      <c r="AM36" s="653"/>
      <c r="AN36" s="653"/>
      <c r="AO36" s="654"/>
      <c r="AP36" s="235"/>
      <c r="AQ36" s="721" t="s">
        <v>328</v>
      </c>
      <c r="AR36" s="722"/>
      <c r="AS36" s="722"/>
      <c r="AT36" s="722"/>
      <c r="AU36" s="722"/>
      <c r="AV36" s="722"/>
      <c r="AW36" s="722"/>
      <c r="AX36" s="722"/>
      <c r="AY36" s="723"/>
      <c r="AZ36" s="636">
        <v>11584902</v>
      </c>
      <c r="BA36" s="637"/>
      <c r="BB36" s="637"/>
      <c r="BC36" s="637"/>
      <c r="BD36" s="637"/>
      <c r="BE36" s="637"/>
      <c r="BF36" s="724"/>
      <c r="BG36" s="658" t="s">
        <v>329</v>
      </c>
      <c r="BH36" s="659"/>
      <c r="BI36" s="659"/>
      <c r="BJ36" s="659"/>
      <c r="BK36" s="659"/>
      <c r="BL36" s="659"/>
      <c r="BM36" s="659"/>
      <c r="BN36" s="659"/>
      <c r="BO36" s="659"/>
      <c r="BP36" s="659"/>
      <c r="BQ36" s="659"/>
      <c r="BR36" s="659"/>
      <c r="BS36" s="659"/>
      <c r="BT36" s="659"/>
      <c r="BU36" s="660"/>
      <c r="BV36" s="636">
        <v>614099</v>
      </c>
      <c r="BW36" s="637"/>
      <c r="BX36" s="637"/>
      <c r="BY36" s="637"/>
      <c r="BZ36" s="637"/>
      <c r="CA36" s="637"/>
      <c r="CB36" s="724"/>
      <c r="CD36" s="662" t="s">
        <v>330</v>
      </c>
      <c r="CE36" s="663"/>
      <c r="CF36" s="663"/>
      <c r="CG36" s="663"/>
      <c r="CH36" s="663"/>
      <c r="CI36" s="663"/>
      <c r="CJ36" s="663"/>
      <c r="CK36" s="663"/>
      <c r="CL36" s="663"/>
      <c r="CM36" s="663"/>
      <c r="CN36" s="663"/>
      <c r="CO36" s="663"/>
      <c r="CP36" s="663"/>
      <c r="CQ36" s="664"/>
      <c r="CR36" s="647">
        <v>31646790</v>
      </c>
      <c r="CS36" s="648"/>
      <c r="CT36" s="648"/>
      <c r="CU36" s="648"/>
      <c r="CV36" s="648"/>
      <c r="CW36" s="648"/>
      <c r="CX36" s="648"/>
      <c r="CY36" s="649"/>
      <c r="CZ36" s="652">
        <v>27</v>
      </c>
      <c r="DA36" s="681"/>
      <c r="DB36" s="681"/>
      <c r="DC36" s="685"/>
      <c r="DD36" s="656">
        <v>7904511</v>
      </c>
      <c r="DE36" s="648"/>
      <c r="DF36" s="648"/>
      <c r="DG36" s="648"/>
      <c r="DH36" s="648"/>
      <c r="DI36" s="648"/>
      <c r="DJ36" s="648"/>
      <c r="DK36" s="649"/>
      <c r="DL36" s="656">
        <v>5830269</v>
      </c>
      <c r="DM36" s="648"/>
      <c r="DN36" s="648"/>
      <c r="DO36" s="648"/>
      <c r="DP36" s="648"/>
      <c r="DQ36" s="648"/>
      <c r="DR36" s="648"/>
      <c r="DS36" s="648"/>
      <c r="DT36" s="648"/>
      <c r="DU36" s="648"/>
      <c r="DV36" s="649"/>
      <c r="DW36" s="652">
        <v>12.1</v>
      </c>
      <c r="DX36" s="681"/>
      <c r="DY36" s="681"/>
      <c r="DZ36" s="681"/>
      <c r="EA36" s="681"/>
      <c r="EB36" s="681"/>
      <c r="EC36" s="682"/>
    </row>
    <row r="37" spans="2:133" ht="11.25" customHeight="1">
      <c r="B37" s="644" t="s">
        <v>331</v>
      </c>
      <c r="C37" s="645"/>
      <c r="D37" s="645"/>
      <c r="E37" s="645"/>
      <c r="F37" s="645"/>
      <c r="G37" s="645"/>
      <c r="H37" s="645"/>
      <c r="I37" s="645"/>
      <c r="J37" s="645"/>
      <c r="K37" s="645"/>
      <c r="L37" s="645"/>
      <c r="M37" s="645"/>
      <c r="N37" s="645"/>
      <c r="O37" s="645"/>
      <c r="P37" s="645"/>
      <c r="Q37" s="646"/>
      <c r="R37" s="647">
        <v>1923826</v>
      </c>
      <c r="S37" s="648"/>
      <c r="T37" s="648"/>
      <c r="U37" s="648"/>
      <c r="V37" s="648"/>
      <c r="W37" s="648"/>
      <c r="X37" s="648"/>
      <c r="Y37" s="649"/>
      <c r="Z37" s="650">
        <v>1.6</v>
      </c>
      <c r="AA37" s="650"/>
      <c r="AB37" s="650"/>
      <c r="AC37" s="650"/>
      <c r="AD37" s="651" t="s">
        <v>128</v>
      </c>
      <c r="AE37" s="651"/>
      <c r="AF37" s="651"/>
      <c r="AG37" s="651"/>
      <c r="AH37" s="651"/>
      <c r="AI37" s="651"/>
      <c r="AJ37" s="651"/>
      <c r="AK37" s="651"/>
      <c r="AL37" s="652" t="s">
        <v>242</v>
      </c>
      <c r="AM37" s="653"/>
      <c r="AN37" s="653"/>
      <c r="AO37" s="654"/>
      <c r="AQ37" s="725" t="s">
        <v>332</v>
      </c>
      <c r="AR37" s="726"/>
      <c r="AS37" s="726"/>
      <c r="AT37" s="726"/>
      <c r="AU37" s="726"/>
      <c r="AV37" s="726"/>
      <c r="AW37" s="726"/>
      <c r="AX37" s="726"/>
      <c r="AY37" s="727"/>
      <c r="AZ37" s="647">
        <v>2055106</v>
      </c>
      <c r="BA37" s="648"/>
      <c r="BB37" s="648"/>
      <c r="BC37" s="648"/>
      <c r="BD37" s="683"/>
      <c r="BE37" s="683"/>
      <c r="BF37" s="714"/>
      <c r="BG37" s="662" t="s">
        <v>333</v>
      </c>
      <c r="BH37" s="663"/>
      <c r="BI37" s="663"/>
      <c r="BJ37" s="663"/>
      <c r="BK37" s="663"/>
      <c r="BL37" s="663"/>
      <c r="BM37" s="663"/>
      <c r="BN37" s="663"/>
      <c r="BO37" s="663"/>
      <c r="BP37" s="663"/>
      <c r="BQ37" s="663"/>
      <c r="BR37" s="663"/>
      <c r="BS37" s="663"/>
      <c r="BT37" s="663"/>
      <c r="BU37" s="664"/>
      <c r="BV37" s="647">
        <v>241992</v>
      </c>
      <c r="BW37" s="648"/>
      <c r="BX37" s="648"/>
      <c r="BY37" s="648"/>
      <c r="BZ37" s="648"/>
      <c r="CA37" s="648"/>
      <c r="CB37" s="657"/>
      <c r="CD37" s="662" t="s">
        <v>334</v>
      </c>
      <c r="CE37" s="663"/>
      <c r="CF37" s="663"/>
      <c r="CG37" s="663"/>
      <c r="CH37" s="663"/>
      <c r="CI37" s="663"/>
      <c r="CJ37" s="663"/>
      <c r="CK37" s="663"/>
      <c r="CL37" s="663"/>
      <c r="CM37" s="663"/>
      <c r="CN37" s="663"/>
      <c r="CO37" s="663"/>
      <c r="CP37" s="663"/>
      <c r="CQ37" s="664"/>
      <c r="CR37" s="647">
        <v>2829066</v>
      </c>
      <c r="CS37" s="683"/>
      <c r="CT37" s="683"/>
      <c r="CU37" s="683"/>
      <c r="CV37" s="683"/>
      <c r="CW37" s="683"/>
      <c r="CX37" s="683"/>
      <c r="CY37" s="684"/>
      <c r="CZ37" s="652">
        <v>2.4</v>
      </c>
      <c r="DA37" s="681"/>
      <c r="DB37" s="681"/>
      <c r="DC37" s="685"/>
      <c r="DD37" s="656">
        <v>2827957</v>
      </c>
      <c r="DE37" s="683"/>
      <c r="DF37" s="683"/>
      <c r="DG37" s="683"/>
      <c r="DH37" s="683"/>
      <c r="DI37" s="683"/>
      <c r="DJ37" s="683"/>
      <c r="DK37" s="684"/>
      <c r="DL37" s="656">
        <v>2727178</v>
      </c>
      <c r="DM37" s="683"/>
      <c r="DN37" s="683"/>
      <c r="DO37" s="683"/>
      <c r="DP37" s="683"/>
      <c r="DQ37" s="683"/>
      <c r="DR37" s="683"/>
      <c r="DS37" s="683"/>
      <c r="DT37" s="683"/>
      <c r="DU37" s="683"/>
      <c r="DV37" s="684"/>
      <c r="DW37" s="652">
        <v>5.7</v>
      </c>
      <c r="DX37" s="681"/>
      <c r="DY37" s="681"/>
      <c r="DZ37" s="681"/>
      <c r="EA37" s="681"/>
      <c r="EB37" s="681"/>
      <c r="EC37" s="682"/>
    </row>
    <row r="38" spans="2:133" ht="11.25" customHeight="1">
      <c r="B38" s="644" t="s">
        <v>335</v>
      </c>
      <c r="C38" s="645"/>
      <c r="D38" s="645"/>
      <c r="E38" s="645"/>
      <c r="F38" s="645"/>
      <c r="G38" s="645"/>
      <c r="H38" s="645"/>
      <c r="I38" s="645"/>
      <c r="J38" s="645"/>
      <c r="K38" s="645"/>
      <c r="L38" s="645"/>
      <c r="M38" s="645"/>
      <c r="N38" s="645"/>
      <c r="O38" s="645"/>
      <c r="P38" s="645"/>
      <c r="Q38" s="646"/>
      <c r="R38" s="647">
        <v>1672557</v>
      </c>
      <c r="S38" s="648"/>
      <c r="T38" s="648"/>
      <c r="U38" s="648"/>
      <c r="V38" s="648"/>
      <c r="W38" s="648"/>
      <c r="X38" s="648"/>
      <c r="Y38" s="649"/>
      <c r="Z38" s="650">
        <v>1.4</v>
      </c>
      <c r="AA38" s="650"/>
      <c r="AB38" s="650"/>
      <c r="AC38" s="650"/>
      <c r="AD38" s="651">
        <v>2838</v>
      </c>
      <c r="AE38" s="651"/>
      <c r="AF38" s="651"/>
      <c r="AG38" s="651"/>
      <c r="AH38" s="651"/>
      <c r="AI38" s="651"/>
      <c r="AJ38" s="651"/>
      <c r="AK38" s="651"/>
      <c r="AL38" s="652">
        <v>0</v>
      </c>
      <c r="AM38" s="653"/>
      <c r="AN38" s="653"/>
      <c r="AO38" s="654"/>
      <c r="AQ38" s="725" t="s">
        <v>336</v>
      </c>
      <c r="AR38" s="726"/>
      <c r="AS38" s="726"/>
      <c r="AT38" s="726"/>
      <c r="AU38" s="726"/>
      <c r="AV38" s="726"/>
      <c r="AW38" s="726"/>
      <c r="AX38" s="726"/>
      <c r="AY38" s="727"/>
      <c r="AZ38" s="647">
        <v>541064</v>
      </c>
      <c r="BA38" s="648"/>
      <c r="BB38" s="648"/>
      <c r="BC38" s="648"/>
      <c r="BD38" s="683"/>
      <c r="BE38" s="683"/>
      <c r="BF38" s="714"/>
      <c r="BG38" s="662" t="s">
        <v>337</v>
      </c>
      <c r="BH38" s="663"/>
      <c r="BI38" s="663"/>
      <c r="BJ38" s="663"/>
      <c r="BK38" s="663"/>
      <c r="BL38" s="663"/>
      <c r="BM38" s="663"/>
      <c r="BN38" s="663"/>
      <c r="BO38" s="663"/>
      <c r="BP38" s="663"/>
      <c r="BQ38" s="663"/>
      <c r="BR38" s="663"/>
      <c r="BS38" s="663"/>
      <c r="BT38" s="663"/>
      <c r="BU38" s="664"/>
      <c r="BV38" s="647">
        <v>33635</v>
      </c>
      <c r="BW38" s="648"/>
      <c r="BX38" s="648"/>
      <c r="BY38" s="648"/>
      <c r="BZ38" s="648"/>
      <c r="CA38" s="648"/>
      <c r="CB38" s="657"/>
      <c r="CD38" s="662" t="s">
        <v>338</v>
      </c>
      <c r="CE38" s="663"/>
      <c r="CF38" s="663"/>
      <c r="CG38" s="663"/>
      <c r="CH38" s="663"/>
      <c r="CI38" s="663"/>
      <c r="CJ38" s="663"/>
      <c r="CK38" s="663"/>
      <c r="CL38" s="663"/>
      <c r="CM38" s="663"/>
      <c r="CN38" s="663"/>
      <c r="CO38" s="663"/>
      <c r="CP38" s="663"/>
      <c r="CQ38" s="664"/>
      <c r="CR38" s="647">
        <v>8988732</v>
      </c>
      <c r="CS38" s="648"/>
      <c r="CT38" s="648"/>
      <c r="CU38" s="648"/>
      <c r="CV38" s="648"/>
      <c r="CW38" s="648"/>
      <c r="CX38" s="648"/>
      <c r="CY38" s="649"/>
      <c r="CZ38" s="652">
        <v>7.7</v>
      </c>
      <c r="DA38" s="681"/>
      <c r="DB38" s="681"/>
      <c r="DC38" s="685"/>
      <c r="DD38" s="656">
        <v>7131306</v>
      </c>
      <c r="DE38" s="648"/>
      <c r="DF38" s="648"/>
      <c r="DG38" s="648"/>
      <c r="DH38" s="648"/>
      <c r="DI38" s="648"/>
      <c r="DJ38" s="648"/>
      <c r="DK38" s="649"/>
      <c r="DL38" s="656">
        <v>6653185</v>
      </c>
      <c r="DM38" s="648"/>
      <c r="DN38" s="648"/>
      <c r="DO38" s="648"/>
      <c r="DP38" s="648"/>
      <c r="DQ38" s="648"/>
      <c r="DR38" s="648"/>
      <c r="DS38" s="648"/>
      <c r="DT38" s="648"/>
      <c r="DU38" s="648"/>
      <c r="DV38" s="649"/>
      <c r="DW38" s="652">
        <v>13.8</v>
      </c>
      <c r="DX38" s="681"/>
      <c r="DY38" s="681"/>
      <c r="DZ38" s="681"/>
      <c r="EA38" s="681"/>
      <c r="EB38" s="681"/>
      <c r="EC38" s="682"/>
    </row>
    <row r="39" spans="2:133" ht="11.25" customHeight="1">
      <c r="B39" s="644" t="s">
        <v>339</v>
      </c>
      <c r="C39" s="645"/>
      <c r="D39" s="645"/>
      <c r="E39" s="645"/>
      <c r="F39" s="645"/>
      <c r="G39" s="645"/>
      <c r="H39" s="645"/>
      <c r="I39" s="645"/>
      <c r="J39" s="645"/>
      <c r="K39" s="645"/>
      <c r="L39" s="645"/>
      <c r="M39" s="645"/>
      <c r="N39" s="645"/>
      <c r="O39" s="645"/>
      <c r="P39" s="645"/>
      <c r="Q39" s="646"/>
      <c r="R39" s="647">
        <v>5680350</v>
      </c>
      <c r="S39" s="648"/>
      <c r="T39" s="648"/>
      <c r="U39" s="648"/>
      <c r="V39" s="648"/>
      <c r="W39" s="648"/>
      <c r="X39" s="648"/>
      <c r="Y39" s="649"/>
      <c r="Z39" s="650">
        <v>4.8</v>
      </c>
      <c r="AA39" s="650"/>
      <c r="AB39" s="650"/>
      <c r="AC39" s="650"/>
      <c r="AD39" s="651" t="s">
        <v>128</v>
      </c>
      <c r="AE39" s="651"/>
      <c r="AF39" s="651"/>
      <c r="AG39" s="651"/>
      <c r="AH39" s="651"/>
      <c r="AI39" s="651"/>
      <c r="AJ39" s="651"/>
      <c r="AK39" s="651"/>
      <c r="AL39" s="652" t="s">
        <v>138</v>
      </c>
      <c r="AM39" s="653"/>
      <c r="AN39" s="653"/>
      <c r="AO39" s="654"/>
      <c r="AQ39" s="725" t="s">
        <v>340</v>
      </c>
      <c r="AR39" s="726"/>
      <c r="AS39" s="726"/>
      <c r="AT39" s="726"/>
      <c r="AU39" s="726"/>
      <c r="AV39" s="726"/>
      <c r="AW39" s="726"/>
      <c r="AX39" s="726"/>
      <c r="AY39" s="727"/>
      <c r="AZ39" s="647" t="s">
        <v>242</v>
      </c>
      <c r="BA39" s="648"/>
      <c r="BB39" s="648"/>
      <c r="BC39" s="648"/>
      <c r="BD39" s="683"/>
      <c r="BE39" s="683"/>
      <c r="BF39" s="714"/>
      <c r="BG39" s="662" t="s">
        <v>341</v>
      </c>
      <c r="BH39" s="663"/>
      <c r="BI39" s="663"/>
      <c r="BJ39" s="663"/>
      <c r="BK39" s="663"/>
      <c r="BL39" s="663"/>
      <c r="BM39" s="663"/>
      <c r="BN39" s="663"/>
      <c r="BO39" s="663"/>
      <c r="BP39" s="663"/>
      <c r="BQ39" s="663"/>
      <c r="BR39" s="663"/>
      <c r="BS39" s="663"/>
      <c r="BT39" s="663"/>
      <c r="BU39" s="664"/>
      <c r="BV39" s="647">
        <v>51476</v>
      </c>
      <c r="BW39" s="648"/>
      <c r="BX39" s="648"/>
      <c r="BY39" s="648"/>
      <c r="BZ39" s="648"/>
      <c r="CA39" s="648"/>
      <c r="CB39" s="657"/>
      <c r="CD39" s="662" t="s">
        <v>342</v>
      </c>
      <c r="CE39" s="663"/>
      <c r="CF39" s="663"/>
      <c r="CG39" s="663"/>
      <c r="CH39" s="663"/>
      <c r="CI39" s="663"/>
      <c r="CJ39" s="663"/>
      <c r="CK39" s="663"/>
      <c r="CL39" s="663"/>
      <c r="CM39" s="663"/>
      <c r="CN39" s="663"/>
      <c r="CO39" s="663"/>
      <c r="CP39" s="663"/>
      <c r="CQ39" s="664"/>
      <c r="CR39" s="647">
        <v>6423016</v>
      </c>
      <c r="CS39" s="683"/>
      <c r="CT39" s="683"/>
      <c r="CU39" s="683"/>
      <c r="CV39" s="683"/>
      <c r="CW39" s="683"/>
      <c r="CX39" s="683"/>
      <c r="CY39" s="684"/>
      <c r="CZ39" s="652">
        <v>5.5</v>
      </c>
      <c r="DA39" s="681"/>
      <c r="DB39" s="681"/>
      <c r="DC39" s="685"/>
      <c r="DD39" s="656">
        <v>6351133</v>
      </c>
      <c r="DE39" s="683"/>
      <c r="DF39" s="683"/>
      <c r="DG39" s="683"/>
      <c r="DH39" s="683"/>
      <c r="DI39" s="683"/>
      <c r="DJ39" s="683"/>
      <c r="DK39" s="684"/>
      <c r="DL39" s="656" t="s">
        <v>128</v>
      </c>
      <c r="DM39" s="683"/>
      <c r="DN39" s="683"/>
      <c r="DO39" s="683"/>
      <c r="DP39" s="683"/>
      <c r="DQ39" s="683"/>
      <c r="DR39" s="683"/>
      <c r="DS39" s="683"/>
      <c r="DT39" s="683"/>
      <c r="DU39" s="683"/>
      <c r="DV39" s="684"/>
      <c r="DW39" s="652" t="s">
        <v>128</v>
      </c>
      <c r="DX39" s="681"/>
      <c r="DY39" s="681"/>
      <c r="DZ39" s="681"/>
      <c r="EA39" s="681"/>
      <c r="EB39" s="681"/>
      <c r="EC39" s="682"/>
    </row>
    <row r="40" spans="2:133" ht="11.25" customHeight="1">
      <c r="B40" s="644" t="s">
        <v>343</v>
      </c>
      <c r="C40" s="645"/>
      <c r="D40" s="645"/>
      <c r="E40" s="645"/>
      <c r="F40" s="645"/>
      <c r="G40" s="645"/>
      <c r="H40" s="645"/>
      <c r="I40" s="645"/>
      <c r="J40" s="645"/>
      <c r="K40" s="645"/>
      <c r="L40" s="645"/>
      <c r="M40" s="645"/>
      <c r="N40" s="645"/>
      <c r="O40" s="645"/>
      <c r="P40" s="645"/>
      <c r="Q40" s="646"/>
      <c r="R40" s="647" t="s">
        <v>138</v>
      </c>
      <c r="S40" s="648"/>
      <c r="T40" s="648"/>
      <c r="U40" s="648"/>
      <c r="V40" s="648"/>
      <c r="W40" s="648"/>
      <c r="X40" s="648"/>
      <c r="Y40" s="649"/>
      <c r="Z40" s="650" t="s">
        <v>128</v>
      </c>
      <c r="AA40" s="650"/>
      <c r="AB40" s="650"/>
      <c r="AC40" s="650"/>
      <c r="AD40" s="651" t="s">
        <v>128</v>
      </c>
      <c r="AE40" s="651"/>
      <c r="AF40" s="651"/>
      <c r="AG40" s="651"/>
      <c r="AH40" s="651"/>
      <c r="AI40" s="651"/>
      <c r="AJ40" s="651"/>
      <c r="AK40" s="651"/>
      <c r="AL40" s="652" t="s">
        <v>242</v>
      </c>
      <c r="AM40" s="653"/>
      <c r="AN40" s="653"/>
      <c r="AO40" s="654"/>
      <c r="AQ40" s="725" t="s">
        <v>344</v>
      </c>
      <c r="AR40" s="726"/>
      <c r="AS40" s="726"/>
      <c r="AT40" s="726"/>
      <c r="AU40" s="726"/>
      <c r="AV40" s="726"/>
      <c r="AW40" s="726"/>
      <c r="AX40" s="726"/>
      <c r="AY40" s="727"/>
      <c r="AZ40" s="647" t="s">
        <v>128</v>
      </c>
      <c r="BA40" s="648"/>
      <c r="BB40" s="648"/>
      <c r="BC40" s="648"/>
      <c r="BD40" s="683"/>
      <c r="BE40" s="683"/>
      <c r="BF40" s="714"/>
      <c r="BG40" s="734" t="s">
        <v>345</v>
      </c>
      <c r="BH40" s="735"/>
      <c r="BI40" s="735"/>
      <c r="BJ40" s="735"/>
      <c r="BK40" s="735"/>
      <c r="BL40" s="236"/>
      <c r="BM40" s="663" t="s">
        <v>346</v>
      </c>
      <c r="BN40" s="663"/>
      <c r="BO40" s="663"/>
      <c r="BP40" s="663"/>
      <c r="BQ40" s="663"/>
      <c r="BR40" s="663"/>
      <c r="BS40" s="663"/>
      <c r="BT40" s="663"/>
      <c r="BU40" s="664"/>
      <c r="BV40" s="647">
        <v>82</v>
      </c>
      <c r="BW40" s="648"/>
      <c r="BX40" s="648"/>
      <c r="BY40" s="648"/>
      <c r="BZ40" s="648"/>
      <c r="CA40" s="648"/>
      <c r="CB40" s="657"/>
      <c r="CD40" s="662" t="s">
        <v>347</v>
      </c>
      <c r="CE40" s="663"/>
      <c r="CF40" s="663"/>
      <c r="CG40" s="663"/>
      <c r="CH40" s="663"/>
      <c r="CI40" s="663"/>
      <c r="CJ40" s="663"/>
      <c r="CK40" s="663"/>
      <c r="CL40" s="663"/>
      <c r="CM40" s="663"/>
      <c r="CN40" s="663"/>
      <c r="CO40" s="663"/>
      <c r="CP40" s="663"/>
      <c r="CQ40" s="664"/>
      <c r="CR40" s="647">
        <v>620764</v>
      </c>
      <c r="CS40" s="648"/>
      <c r="CT40" s="648"/>
      <c r="CU40" s="648"/>
      <c r="CV40" s="648"/>
      <c r="CW40" s="648"/>
      <c r="CX40" s="648"/>
      <c r="CY40" s="649"/>
      <c r="CZ40" s="652">
        <v>0.5</v>
      </c>
      <c r="DA40" s="681"/>
      <c r="DB40" s="681"/>
      <c r="DC40" s="685"/>
      <c r="DD40" s="656">
        <v>524763</v>
      </c>
      <c r="DE40" s="648"/>
      <c r="DF40" s="648"/>
      <c r="DG40" s="648"/>
      <c r="DH40" s="648"/>
      <c r="DI40" s="648"/>
      <c r="DJ40" s="648"/>
      <c r="DK40" s="649"/>
      <c r="DL40" s="656">
        <v>524710</v>
      </c>
      <c r="DM40" s="648"/>
      <c r="DN40" s="648"/>
      <c r="DO40" s="648"/>
      <c r="DP40" s="648"/>
      <c r="DQ40" s="648"/>
      <c r="DR40" s="648"/>
      <c r="DS40" s="648"/>
      <c r="DT40" s="648"/>
      <c r="DU40" s="648"/>
      <c r="DV40" s="649"/>
      <c r="DW40" s="652">
        <v>1.1000000000000001</v>
      </c>
      <c r="DX40" s="681"/>
      <c r="DY40" s="681"/>
      <c r="DZ40" s="681"/>
      <c r="EA40" s="681"/>
      <c r="EB40" s="681"/>
      <c r="EC40" s="682"/>
    </row>
    <row r="41" spans="2:133" ht="11.25" customHeight="1">
      <c r="B41" s="644" t="s">
        <v>348</v>
      </c>
      <c r="C41" s="645"/>
      <c r="D41" s="645"/>
      <c r="E41" s="645"/>
      <c r="F41" s="645"/>
      <c r="G41" s="645"/>
      <c r="H41" s="645"/>
      <c r="I41" s="645"/>
      <c r="J41" s="645"/>
      <c r="K41" s="645"/>
      <c r="L41" s="645"/>
      <c r="M41" s="645"/>
      <c r="N41" s="645"/>
      <c r="O41" s="645"/>
      <c r="P41" s="645"/>
      <c r="Q41" s="646"/>
      <c r="R41" s="647" t="s">
        <v>128</v>
      </c>
      <c r="S41" s="648"/>
      <c r="T41" s="648"/>
      <c r="U41" s="648"/>
      <c r="V41" s="648"/>
      <c r="W41" s="648"/>
      <c r="X41" s="648"/>
      <c r="Y41" s="649"/>
      <c r="Z41" s="650" t="s">
        <v>242</v>
      </c>
      <c r="AA41" s="650"/>
      <c r="AB41" s="650"/>
      <c r="AC41" s="650"/>
      <c r="AD41" s="651" t="s">
        <v>128</v>
      </c>
      <c r="AE41" s="651"/>
      <c r="AF41" s="651"/>
      <c r="AG41" s="651"/>
      <c r="AH41" s="651"/>
      <c r="AI41" s="651"/>
      <c r="AJ41" s="651"/>
      <c r="AK41" s="651"/>
      <c r="AL41" s="652" t="s">
        <v>242</v>
      </c>
      <c r="AM41" s="653"/>
      <c r="AN41" s="653"/>
      <c r="AO41" s="654"/>
      <c r="AQ41" s="725" t="s">
        <v>349</v>
      </c>
      <c r="AR41" s="726"/>
      <c r="AS41" s="726"/>
      <c r="AT41" s="726"/>
      <c r="AU41" s="726"/>
      <c r="AV41" s="726"/>
      <c r="AW41" s="726"/>
      <c r="AX41" s="726"/>
      <c r="AY41" s="727"/>
      <c r="AZ41" s="647">
        <v>2283394</v>
      </c>
      <c r="BA41" s="648"/>
      <c r="BB41" s="648"/>
      <c r="BC41" s="648"/>
      <c r="BD41" s="683"/>
      <c r="BE41" s="683"/>
      <c r="BF41" s="714"/>
      <c r="BG41" s="734"/>
      <c r="BH41" s="735"/>
      <c r="BI41" s="735"/>
      <c r="BJ41" s="735"/>
      <c r="BK41" s="735"/>
      <c r="BL41" s="236"/>
      <c r="BM41" s="663" t="s">
        <v>350</v>
      </c>
      <c r="BN41" s="663"/>
      <c r="BO41" s="663"/>
      <c r="BP41" s="663"/>
      <c r="BQ41" s="663"/>
      <c r="BR41" s="663"/>
      <c r="BS41" s="663"/>
      <c r="BT41" s="663"/>
      <c r="BU41" s="664"/>
      <c r="BV41" s="647">
        <v>2</v>
      </c>
      <c r="BW41" s="648"/>
      <c r="BX41" s="648"/>
      <c r="BY41" s="648"/>
      <c r="BZ41" s="648"/>
      <c r="CA41" s="648"/>
      <c r="CB41" s="657"/>
      <c r="CD41" s="662" t="s">
        <v>351</v>
      </c>
      <c r="CE41" s="663"/>
      <c r="CF41" s="663"/>
      <c r="CG41" s="663"/>
      <c r="CH41" s="663"/>
      <c r="CI41" s="663"/>
      <c r="CJ41" s="663"/>
      <c r="CK41" s="663"/>
      <c r="CL41" s="663"/>
      <c r="CM41" s="663"/>
      <c r="CN41" s="663"/>
      <c r="CO41" s="663"/>
      <c r="CP41" s="663"/>
      <c r="CQ41" s="664"/>
      <c r="CR41" s="647" t="s">
        <v>128</v>
      </c>
      <c r="CS41" s="683"/>
      <c r="CT41" s="683"/>
      <c r="CU41" s="683"/>
      <c r="CV41" s="683"/>
      <c r="CW41" s="683"/>
      <c r="CX41" s="683"/>
      <c r="CY41" s="684"/>
      <c r="CZ41" s="652" t="s">
        <v>242</v>
      </c>
      <c r="DA41" s="681"/>
      <c r="DB41" s="681"/>
      <c r="DC41" s="685"/>
      <c r="DD41" s="656" t="s">
        <v>242</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c r="B42" s="644" t="s">
        <v>352</v>
      </c>
      <c r="C42" s="645"/>
      <c r="D42" s="645"/>
      <c r="E42" s="645"/>
      <c r="F42" s="645"/>
      <c r="G42" s="645"/>
      <c r="H42" s="645"/>
      <c r="I42" s="645"/>
      <c r="J42" s="645"/>
      <c r="K42" s="645"/>
      <c r="L42" s="645"/>
      <c r="M42" s="645"/>
      <c r="N42" s="645"/>
      <c r="O42" s="645"/>
      <c r="P42" s="645"/>
      <c r="Q42" s="646"/>
      <c r="R42" s="647">
        <v>2880000</v>
      </c>
      <c r="S42" s="648"/>
      <c r="T42" s="648"/>
      <c r="U42" s="648"/>
      <c r="V42" s="648"/>
      <c r="W42" s="648"/>
      <c r="X42" s="648"/>
      <c r="Y42" s="649"/>
      <c r="Z42" s="650">
        <v>2.4</v>
      </c>
      <c r="AA42" s="650"/>
      <c r="AB42" s="650"/>
      <c r="AC42" s="650"/>
      <c r="AD42" s="651" t="s">
        <v>128</v>
      </c>
      <c r="AE42" s="651"/>
      <c r="AF42" s="651"/>
      <c r="AG42" s="651"/>
      <c r="AH42" s="651"/>
      <c r="AI42" s="651"/>
      <c r="AJ42" s="651"/>
      <c r="AK42" s="651"/>
      <c r="AL42" s="652" t="s">
        <v>138</v>
      </c>
      <c r="AM42" s="653"/>
      <c r="AN42" s="653"/>
      <c r="AO42" s="654"/>
      <c r="AQ42" s="746" t="s">
        <v>353</v>
      </c>
      <c r="AR42" s="747"/>
      <c r="AS42" s="747"/>
      <c r="AT42" s="747"/>
      <c r="AU42" s="747"/>
      <c r="AV42" s="747"/>
      <c r="AW42" s="747"/>
      <c r="AX42" s="747"/>
      <c r="AY42" s="748"/>
      <c r="AZ42" s="738">
        <v>6705338</v>
      </c>
      <c r="BA42" s="739"/>
      <c r="BB42" s="739"/>
      <c r="BC42" s="739"/>
      <c r="BD42" s="718"/>
      <c r="BE42" s="718"/>
      <c r="BF42" s="720"/>
      <c r="BG42" s="736"/>
      <c r="BH42" s="737"/>
      <c r="BI42" s="737"/>
      <c r="BJ42" s="737"/>
      <c r="BK42" s="737"/>
      <c r="BL42" s="237"/>
      <c r="BM42" s="673" t="s">
        <v>354</v>
      </c>
      <c r="BN42" s="673"/>
      <c r="BO42" s="673"/>
      <c r="BP42" s="673"/>
      <c r="BQ42" s="673"/>
      <c r="BR42" s="673"/>
      <c r="BS42" s="673"/>
      <c r="BT42" s="673"/>
      <c r="BU42" s="674"/>
      <c r="BV42" s="738">
        <v>338</v>
      </c>
      <c r="BW42" s="739"/>
      <c r="BX42" s="739"/>
      <c r="BY42" s="739"/>
      <c r="BZ42" s="739"/>
      <c r="CA42" s="739"/>
      <c r="CB42" s="745"/>
      <c r="CD42" s="644" t="s">
        <v>355</v>
      </c>
      <c r="CE42" s="645"/>
      <c r="CF42" s="645"/>
      <c r="CG42" s="645"/>
      <c r="CH42" s="645"/>
      <c r="CI42" s="645"/>
      <c r="CJ42" s="645"/>
      <c r="CK42" s="645"/>
      <c r="CL42" s="645"/>
      <c r="CM42" s="645"/>
      <c r="CN42" s="645"/>
      <c r="CO42" s="645"/>
      <c r="CP42" s="645"/>
      <c r="CQ42" s="646"/>
      <c r="CR42" s="647">
        <v>9694222</v>
      </c>
      <c r="CS42" s="648"/>
      <c r="CT42" s="648"/>
      <c r="CU42" s="648"/>
      <c r="CV42" s="648"/>
      <c r="CW42" s="648"/>
      <c r="CX42" s="648"/>
      <c r="CY42" s="649"/>
      <c r="CZ42" s="652">
        <v>8.3000000000000007</v>
      </c>
      <c r="DA42" s="653"/>
      <c r="DB42" s="653"/>
      <c r="DC42" s="665"/>
      <c r="DD42" s="656">
        <v>1842399</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c r="B43" s="688" t="s">
        <v>356</v>
      </c>
      <c r="C43" s="689"/>
      <c r="D43" s="689"/>
      <c r="E43" s="689"/>
      <c r="F43" s="689"/>
      <c r="G43" s="689"/>
      <c r="H43" s="689"/>
      <c r="I43" s="689"/>
      <c r="J43" s="689"/>
      <c r="K43" s="689"/>
      <c r="L43" s="689"/>
      <c r="M43" s="689"/>
      <c r="N43" s="689"/>
      <c r="O43" s="689"/>
      <c r="P43" s="689"/>
      <c r="Q43" s="690"/>
      <c r="R43" s="738">
        <v>118910195</v>
      </c>
      <c r="S43" s="739"/>
      <c r="T43" s="739"/>
      <c r="U43" s="739"/>
      <c r="V43" s="739"/>
      <c r="W43" s="739"/>
      <c r="X43" s="739"/>
      <c r="Y43" s="740"/>
      <c r="Z43" s="741">
        <v>100</v>
      </c>
      <c r="AA43" s="741"/>
      <c r="AB43" s="741"/>
      <c r="AC43" s="741"/>
      <c r="AD43" s="742">
        <v>45332322</v>
      </c>
      <c r="AE43" s="742"/>
      <c r="AF43" s="742"/>
      <c r="AG43" s="742"/>
      <c r="AH43" s="742"/>
      <c r="AI43" s="742"/>
      <c r="AJ43" s="742"/>
      <c r="AK43" s="742"/>
      <c r="AL43" s="743">
        <v>100</v>
      </c>
      <c r="AM43" s="719"/>
      <c r="AN43" s="719"/>
      <c r="AO43" s="744"/>
      <c r="BV43" s="238"/>
      <c r="BW43" s="238"/>
      <c r="BX43" s="238"/>
      <c r="BY43" s="238"/>
      <c r="BZ43" s="238"/>
      <c r="CA43" s="238"/>
      <c r="CB43" s="238"/>
      <c r="CD43" s="644" t="s">
        <v>357</v>
      </c>
      <c r="CE43" s="645"/>
      <c r="CF43" s="645"/>
      <c r="CG43" s="645"/>
      <c r="CH43" s="645"/>
      <c r="CI43" s="645"/>
      <c r="CJ43" s="645"/>
      <c r="CK43" s="645"/>
      <c r="CL43" s="645"/>
      <c r="CM43" s="645"/>
      <c r="CN43" s="645"/>
      <c r="CO43" s="645"/>
      <c r="CP43" s="645"/>
      <c r="CQ43" s="646"/>
      <c r="CR43" s="647">
        <v>435202</v>
      </c>
      <c r="CS43" s="683"/>
      <c r="CT43" s="683"/>
      <c r="CU43" s="683"/>
      <c r="CV43" s="683"/>
      <c r="CW43" s="683"/>
      <c r="CX43" s="683"/>
      <c r="CY43" s="684"/>
      <c r="CZ43" s="652">
        <v>0.4</v>
      </c>
      <c r="DA43" s="681"/>
      <c r="DB43" s="681"/>
      <c r="DC43" s="685"/>
      <c r="DD43" s="656">
        <v>435202</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304</v>
      </c>
      <c r="CE44" s="760"/>
      <c r="CF44" s="644" t="s">
        <v>358</v>
      </c>
      <c r="CG44" s="645"/>
      <c r="CH44" s="645"/>
      <c r="CI44" s="645"/>
      <c r="CJ44" s="645"/>
      <c r="CK44" s="645"/>
      <c r="CL44" s="645"/>
      <c r="CM44" s="645"/>
      <c r="CN44" s="645"/>
      <c r="CO44" s="645"/>
      <c r="CP44" s="645"/>
      <c r="CQ44" s="646"/>
      <c r="CR44" s="647">
        <v>9691330</v>
      </c>
      <c r="CS44" s="648"/>
      <c r="CT44" s="648"/>
      <c r="CU44" s="648"/>
      <c r="CV44" s="648"/>
      <c r="CW44" s="648"/>
      <c r="CX44" s="648"/>
      <c r="CY44" s="649"/>
      <c r="CZ44" s="652">
        <v>8.3000000000000007</v>
      </c>
      <c r="DA44" s="653"/>
      <c r="DB44" s="653"/>
      <c r="DC44" s="665"/>
      <c r="DD44" s="656">
        <v>1842307</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360</v>
      </c>
      <c r="CG45" s="645"/>
      <c r="CH45" s="645"/>
      <c r="CI45" s="645"/>
      <c r="CJ45" s="645"/>
      <c r="CK45" s="645"/>
      <c r="CL45" s="645"/>
      <c r="CM45" s="645"/>
      <c r="CN45" s="645"/>
      <c r="CO45" s="645"/>
      <c r="CP45" s="645"/>
      <c r="CQ45" s="646"/>
      <c r="CR45" s="647">
        <v>5373899</v>
      </c>
      <c r="CS45" s="683"/>
      <c r="CT45" s="683"/>
      <c r="CU45" s="683"/>
      <c r="CV45" s="683"/>
      <c r="CW45" s="683"/>
      <c r="CX45" s="683"/>
      <c r="CY45" s="684"/>
      <c r="CZ45" s="652">
        <v>4.5999999999999996</v>
      </c>
      <c r="DA45" s="681"/>
      <c r="DB45" s="681"/>
      <c r="DC45" s="685"/>
      <c r="DD45" s="656">
        <v>76490</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362</v>
      </c>
      <c r="CG46" s="645"/>
      <c r="CH46" s="645"/>
      <c r="CI46" s="645"/>
      <c r="CJ46" s="645"/>
      <c r="CK46" s="645"/>
      <c r="CL46" s="645"/>
      <c r="CM46" s="645"/>
      <c r="CN46" s="645"/>
      <c r="CO46" s="645"/>
      <c r="CP46" s="645"/>
      <c r="CQ46" s="646"/>
      <c r="CR46" s="647">
        <v>3704799</v>
      </c>
      <c r="CS46" s="648"/>
      <c r="CT46" s="648"/>
      <c r="CU46" s="648"/>
      <c r="CV46" s="648"/>
      <c r="CW46" s="648"/>
      <c r="CX46" s="648"/>
      <c r="CY46" s="649"/>
      <c r="CZ46" s="652">
        <v>3.2</v>
      </c>
      <c r="DA46" s="653"/>
      <c r="DB46" s="653"/>
      <c r="DC46" s="665"/>
      <c r="DD46" s="656">
        <v>1705390</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364</v>
      </c>
      <c r="CG47" s="645"/>
      <c r="CH47" s="645"/>
      <c r="CI47" s="645"/>
      <c r="CJ47" s="645"/>
      <c r="CK47" s="645"/>
      <c r="CL47" s="645"/>
      <c r="CM47" s="645"/>
      <c r="CN47" s="645"/>
      <c r="CO47" s="645"/>
      <c r="CP47" s="645"/>
      <c r="CQ47" s="646"/>
      <c r="CR47" s="647">
        <v>2892</v>
      </c>
      <c r="CS47" s="683"/>
      <c r="CT47" s="683"/>
      <c r="CU47" s="683"/>
      <c r="CV47" s="683"/>
      <c r="CW47" s="683"/>
      <c r="CX47" s="683"/>
      <c r="CY47" s="684"/>
      <c r="CZ47" s="652">
        <v>0</v>
      </c>
      <c r="DA47" s="681"/>
      <c r="DB47" s="681"/>
      <c r="DC47" s="685"/>
      <c r="DD47" s="656">
        <v>92</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365</v>
      </c>
      <c r="CG48" s="645"/>
      <c r="CH48" s="645"/>
      <c r="CI48" s="645"/>
      <c r="CJ48" s="645"/>
      <c r="CK48" s="645"/>
      <c r="CL48" s="645"/>
      <c r="CM48" s="645"/>
      <c r="CN48" s="645"/>
      <c r="CO48" s="645"/>
      <c r="CP48" s="645"/>
      <c r="CQ48" s="646"/>
      <c r="CR48" s="647" t="s">
        <v>128</v>
      </c>
      <c r="CS48" s="648"/>
      <c r="CT48" s="648"/>
      <c r="CU48" s="648"/>
      <c r="CV48" s="648"/>
      <c r="CW48" s="648"/>
      <c r="CX48" s="648"/>
      <c r="CY48" s="649"/>
      <c r="CZ48" s="652" t="s">
        <v>242</v>
      </c>
      <c r="DA48" s="653"/>
      <c r="DB48" s="653"/>
      <c r="DC48" s="665"/>
      <c r="DD48" s="656" t="s">
        <v>128</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366</v>
      </c>
      <c r="CE49" s="689"/>
      <c r="CF49" s="689"/>
      <c r="CG49" s="689"/>
      <c r="CH49" s="689"/>
      <c r="CI49" s="689"/>
      <c r="CJ49" s="689"/>
      <c r="CK49" s="689"/>
      <c r="CL49" s="689"/>
      <c r="CM49" s="689"/>
      <c r="CN49" s="689"/>
      <c r="CO49" s="689"/>
      <c r="CP49" s="689"/>
      <c r="CQ49" s="690"/>
      <c r="CR49" s="738">
        <v>117115340</v>
      </c>
      <c r="CS49" s="718"/>
      <c r="CT49" s="718"/>
      <c r="CU49" s="718"/>
      <c r="CV49" s="718"/>
      <c r="CW49" s="718"/>
      <c r="CX49" s="718"/>
      <c r="CY49" s="749"/>
      <c r="CZ49" s="743">
        <v>100</v>
      </c>
      <c r="DA49" s="750"/>
      <c r="DB49" s="750"/>
      <c r="DC49" s="751"/>
      <c r="DD49" s="752">
        <v>55790170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S9nFoxxpaw3jnzaZUX68abXynTIAB49ayRAE4SD+x+xZpw9O08Uw+e1g/nTMvzUQB50Wj4ckY9eGtZx4P5aDAw==" saltValue="f90oPTTAC17m28hCJbFvk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368</v>
      </c>
      <c r="DK2" s="795"/>
      <c r="DL2" s="795"/>
      <c r="DM2" s="795"/>
      <c r="DN2" s="795"/>
      <c r="DO2" s="796"/>
      <c r="DP2" s="251"/>
      <c r="DQ2" s="794" t="s">
        <v>369</v>
      </c>
      <c r="DR2" s="795"/>
      <c r="DS2" s="795"/>
      <c r="DT2" s="795"/>
      <c r="DU2" s="795"/>
      <c r="DV2" s="795"/>
      <c r="DW2" s="795"/>
      <c r="DX2" s="795"/>
      <c r="DY2" s="795"/>
      <c r="DZ2" s="796"/>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797" t="s">
        <v>370</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788" t="s">
        <v>372</v>
      </c>
      <c r="B5" s="789"/>
      <c r="C5" s="789"/>
      <c r="D5" s="789"/>
      <c r="E5" s="789"/>
      <c r="F5" s="789"/>
      <c r="G5" s="789"/>
      <c r="H5" s="789"/>
      <c r="I5" s="789"/>
      <c r="J5" s="789"/>
      <c r="K5" s="789"/>
      <c r="L5" s="789"/>
      <c r="M5" s="789"/>
      <c r="N5" s="789"/>
      <c r="O5" s="789"/>
      <c r="P5" s="790"/>
      <c r="Q5" s="765" t="s">
        <v>373</v>
      </c>
      <c r="R5" s="766"/>
      <c r="S5" s="766"/>
      <c r="T5" s="766"/>
      <c r="U5" s="767"/>
      <c r="V5" s="765" t="s">
        <v>374</v>
      </c>
      <c r="W5" s="766"/>
      <c r="X5" s="766"/>
      <c r="Y5" s="766"/>
      <c r="Z5" s="767"/>
      <c r="AA5" s="765" t="s">
        <v>375</v>
      </c>
      <c r="AB5" s="766"/>
      <c r="AC5" s="766"/>
      <c r="AD5" s="766"/>
      <c r="AE5" s="766"/>
      <c r="AF5" s="798" t="s">
        <v>376</v>
      </c>
      <c r="AG5" s="766"/>
      <c r="AH5" s="766"/>
      <c r="AI5" s="766"/>
      <c r="AJ5" s="777"/>
      <c r="AK5" s="766" t="s">
        <v>377</v>
      </c>
      <c r="AL5" s="766"/>
      <c r="AM5" s="766"/>
      <c r="AN5" s="766"/>
      <c r="AO5" s="767"/>
      <c r="AP5" s="765" t="s">
        <v>378</v>
      </c>
      <c r="AQ5" s="766"/>
      <c r="AR5" s="766"/>
      <c r="AS5" s="766"/>
      <c r="AT5" s="767"/>
      <c r="AU5" s="765" t="s">
        <v>379</v>
      </c>
      <c r="AV5" s="766"/>
      <c r="AW5" s="766"/>
      <c r="AX5" s="766"/>
      <c r="AY5" s="777"/>
      <c r="AZ5" s="258"/>
      <c r="BA5" s="258"/>
      <c r="BB5" s="258"/>
      <c r="BC5" s="258"/>
      <c r="BD5" s="258"/>
      <c r="BE5" s="259"/>
      <c r="BF5" s="259"/>
      <c r="BG5" s="259"/>
      <c r="BH5" s="259"/>
      <c r="BI5" s="259"/>
      <c r="BJ5" s="259"/>
      <c r="BK5" s="259"/>
      <c r="BL5" s="259"/>
      <c r="BM5" s="259"/>
      <c r="BN5" s="259"/>
      <c r="BO5" s="259"/>
      <c r="BP5" s="259"/>
      <c r="BQ5" s="788" t="s">
        <v>380</v>
      </c>
      <c r="BR5" s="789"/>
      <c r="BS5" s="789"/>
      <c r="BT5" s="789"/>
      <c r="BU5" s="789"/>
      <c r="BV5" s="789"/>
      <c r="BW5" s="789"/>
      <c r="BX5" s="789"/>
      <c r="BY5" s="789"/>
      <c r="BZ5" s="789"/>
      <c r="CA5" s="789"/>
      <c r="CB5" s="789"/>
      <c r="CC5" s="789"/>
      <c r="CD5" s="789"/>
      <c r="CE5" s="789"/>
      <c r="CF5" s="789"/>
      <c r="CG5" s="790"/>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71" t="s">
        <v>386</v>
      </c>
      <c r="DH5" s="772"/>
      <c r="DI5" s="772"/>
      <c r="DJ5" s="772"/>
      <c r="DK5" s="773"/>
      <c r="DL5" s="771" t="s">
        <v>387</v>
      </c>
      <c r="DM5" s="772"/>
      <c r="DN5" s="772"/>
      <c r="DO5" s="772"/>
      <c r="DP5" s="773"/>
      <c r="DQ5" s="765" t="s">
        <v>388</v>
      </c>
      <c r="DR5" s="766"/>
      <c r="DS5" s="766"/>
      <c r="DT5" s="766"/>
      <c r="DU5" s="767"/>
      <c r="DV5" s="765" t="s">
        <v>379</v>
      </c>
      <c r="DW5" s="766"/>
      <c r="DX5" s="766"/>
      <c r="DY5" s="766"/>
      <c r="DZ5" s="777"/>
      <c r="EA5" s="256"/>
    </row>
    <row r="6" spans="1:131" s="257" customFormat="1" ht="26.25" customHeight="1" thickBot="1">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c r="A7" s="260">
        <v>1</v>
      </c>
      <c r="B7" s="779" t="s">
        <v>389</v>
      </c>
      <c r="C7" s="780"/>
      <c r="D7" s="780"/>
      <c r="E7" s="780"/>
      <c r="F7" s="780"/>
      <c r="G7" s="780"/>
      <c r="H7" s="780"/>
      <c r="I7" s="780"/>
      <c r="J7" s="780"/>
      <c r="K7" s="780"/>
      <c r="L7" s="780"/>
      <c r="M7" s="780"/>
      <c r="N7" s="780"/>
      <c r="O7" s="780"/>
      <c r="P7" s="781"/>
      <c r="Q7" s="782">
        <v>118889</v>
      </c>
      <c r="R7" s="783"/>
      <c r="S7" s="783"/>
      <c r="T7" s="783"/>
      <c r="U7" s="783"/>
      <c r="V7" s="783">
        <v>117102</v>
      </c>
      <c r="W7" s="783"/>
      <c r="X7" s="783"/>
      <c r="Y7" s="783"/>
      <c r="Z7" s="783"/>
      <c r="AA7" s="783">
        <v>1787</v>
      </c>
      <c r="AB7" s="783"/>
      <c r="AC7" s="783"/>
      <c r="AD7" s="783"/>
      <c r="AE7" s="784"/>
      <c r="AF7" s="785">
        <v>1713</v>
      </c>
      <c r="AG7" s="786"/>
      <c r="AH7" s="786"/>
      <c r="AI7" s="786"/>
      <c r="AJ7" s="787"/>
      <c r="AK7" s="822">
        <v>601</v>
      </c>
      <c r="AL7" s="823"/>
      <c r="AM7" s="823"/>
      <c r="AN7" s="823"/>
      <c r="AO7" s="823"/>
      <c r="AP7" s="823">
        <v>62031</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589</v>
      </c>
      <c r="BT7" s="827"/>
      <c r="BU7" s="827"/>
      <c r="BV7" s="827"/>
      <c r="BW7" s="827"/>
      <c r="BX7" s="827"/>
      <c r="BY7" s="827"/>
      <c r="BZ7" s="827"/>
      <c r="CA7" s="827"/>
      <c r="CB7" s="827"/>
      <c r="CC7" s="827"/>
      <c r="CD7" s="827"/>
      <c r="CE7" s="827"/>
      <c r="CF7" s="827"/>
      <c r="CG7" s="828"/>
      <c r="CH7" s="819">
        <v>20</v>
      </c>
      <c r="CI7" s="820"/>
      <c r="CJ7" s="820"/>
      <c r="CK7" s="820"/>
      <c r="CL7" s="821"/>
      <c r="CM7" s="819">
        <v>559</v>
      </c>
      <c r="CN7" s="820"/>
      <c r="CO7" s="820"/>
      <c r="CP7" s="820"/>
      <c r="CQ7" s="821"/>
      <c r="CR7" s="819">
        <v>144</v>
      </c>
      <c r="CS7" s="820"/>
      <c r="CT7" s="820"/>
      <c r="CU7" s="820"/>
      <c r="CV7" s="821"/>
      <c r="CW7" s="819" t="s">
        <v>600</v>
      </c>
      <c r="CX7" s="820"/>
      <c r="CY7" s="820"/>
      <c r="CZ7" s="820"/>
      <c r="DA7" s="821"/>
      <c r="DB7" s="819">
        <v>512</v>
      </c>
      <c r="DC7" s="820"/>
      <c r="DD7" s="820"/>
      <c r="DE7" s="820"/>
      <c r="DF7" s="821"/>
      <c r="DG7" s="819" t="s">
        <v>600</v>
      </c>
      <c r="DH7" s="820"/>
      <c r="DI7" s="820"/>
      <c r="DJ7" s="820"/>
      <c r="DK7" s="821"/>
      <c r="DL7" s="819" t="s">
        <v>600</v>
      </c>
      <c r="DM7" s="820"/>
      <c r="DN7" s="820"/>
      <c r="DO7" s="820"/>
      <c r="DP7" s="821"/>
      <c r="DQ7" s="819" t="s">
        <v>600</v>
      </c>
      <c r="DR7" s="820"/>
      <c r="DS7" s="820"/>
      <c r="DT7" s="820"/>
      <c r="DU7" s="821"/>
      <c r="DV7" s="800"/>
      <c r="DW7" s="801"/>
      <c r="DX7" s="801"/>
      <c r="DY7" s="801"/>
      <c r="DZ7" s="802"/>
      <c r="EA7" s="256"/>
    </row>
    <row r="8" spans="1:131" s="257" customFormat="1" ht="26.25" customHeight="1">
      <c r="A8" s="263">
        <v>2</v>
      </c>
      <c r="B8" s="803" t="s">
        <v>390</v>
      </c>
      <c r="C8" s="804"/>
      <c r="D8" s="804"/>
      <c r="E8" s="804"/>
      <c r="F8" s="804"/>
      <c r="G8" s="804"/>
      <c r="H8" s="804"/>
      <c r="I8" s="804"/>
      <c r="J8" s="804"/>
      <c r="K8" s="804"/>
      <c r="L8" s="804"/>
      <c r="M8" s="804"/>
      <c r="N8" s="804"/>
      <c r="O8" s="804"/>
      <c r="P8" s="805"/>
      <c r="Q8" s="806" t="s">
        <v>526</v>
      </c>
      <c r="R8" s="807"/>
      <c r="S8" s="807"/>
      <c r="T8" s="807"/>
      <c r="U8" s="807"/>
      <c r="V8" s="807" t="s">
        <v>526</v>
      </c>
      <c r="W8" s="807"/>
      <c r="X8" s="807"/>
      <c r="Y8" s="807"/>
      <c r="Z8" s="807"/>
      <c r="AA8" s="807" t="s">
        <v>526</v>
      </c>
      <c r="AB8" s="807"/>
      <c r="AC8" s="807"/>
      <c r="AD8" s="807"/>
      <c r="AE8" s="808"/>
      <c r="AF8" s="809" t="s">
        <v>391</v>
      </c>
      <c r="AG8" s="810"/>
      <c r="AH8" s="810"/>
      <c r="AI8" s="810"/>
      <c r="AJ8" s="811"/>
      <c r="AK8" s="812" t="s">
        <v>588</v>
      </c>
      <c r="AL8" s="813"/>
      <c r="AM8" s="813"/>
      <c r="AN8" s="813"/>
      <c r="AO8" s="813"/>
      <c r="AP8" s="813" t="s">
        <v>526</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c r="A9" s="263">
        <v>3</v>
      </c>
      <c r="B9" s="803" t="s">
        <v>392</v>
      </c>
      <c r="C9" s="804"/>
      <c r="D9" s="804"/>
      <c r="E9" s="804"/>
      <c r="F9" s="804"/>
      <c r="G9" s="804"/>
      <c r="H9" s="804"/>
      <c r="I9" s="804"/>
      <c r="J9" s="804"/>
      <c r="K9" s="804"/>
      <c r="L9" s="804"/>
      <c r="M9" s="804"/>
      <c r="N9" s="804"/>
      <c r="O9" s="804"/>
      <c r="P9" s="805"/>
      <c r="Q9" s="806">
        <v>38</v>
      </c>
      <c r="R9" s="807"/>
      <c r="S9" s="807"/>
      <c r="T9" s="807"/>
      <c r="U9" s="807"/>
      <c r="V9" s="807">
        <v>31</v>
      </c>
      <c r="W9" s="807"/>
      <c r="X9" s="807"/>
      <c r="Y9" s="807"/>
      <c r="Z9" s="807"/>
      <c r="AA9" s="807">
        <v>7</v>
      </c>
      <c r="AB9" s="807"/>
      <c r="AC9" s="807"/>
      <c r="AD9" s="807"/>
      <c r="AE9" s="808"/>
      <c r="AF9" s="809" t="s">
        <v>393</v>
      </c>
      <c r="AG9" s="810"/>
      <c r="AH9" s="810"/>
      <c r="AI9" s="810"/>
      <c r="AJ9" s="811"/>
      <c r="AK9" s="812">
        <v>4843</v>
      </c>
      <c r="AL9" s="813"/>
      <c r="AM9" s="813"/>
      <c r="AN9" s="813"/>
      <c r="AO9" s="813"/>
      <c r="AP9" s="813" t="s">
        <v>598</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394</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c r="A23" s="266" t="s">
        <v>395</v>
      </c>
      <c r="B23" s="838" t="s">
        <v>396</v>
      </c>
      <c r="C23" s="839"/>
      <c r="D23" s="839"/>
      <c r="E23" s="839"/>
      <c r="F23" s="839"/>
      <c r="G23" s="839"/>
      <c r="H23" s="839"/>
      <c r="I23" s="839"/>
      <c r="J23" s="839"/>
      <c r="K23" s="839"/>
      <c r="L23" s="839"/>
      <c r="M23" s="839"/>
      <c r="N23" s="839"/>
      <c r="O23" s="839"/>
      <c r="P23" s="840"/>
      <c r="Q23" s="841">
        <v>118910</v>
      </c>
      <c r="R23" s="842"/>
      <c r="S23" s="842"/>
      <c r="T23" s="842"/>
      <c r="U23" s="842"/>
      <c r="V23" s="842">
        <v>117115</v>
      </c>
      <c r="W23" s="842"/>
      <c r="X23" s="842"/>
      <c r="Y23" s="842"/>
      <c r="Z23" s="842"/>
      <c r="AA23" s="842">
        <v>1795</v>
      </c>
      <c r="AB23" s="842"/>
      <c r="AC23" s="842"/>
      <c r="AD23" s="842"/>
      <c r="AE23" s="843"/>
      <c r="AF23" s="844">
        <f t="shared" ref="AF23" si="0">+SUM(AF7:AJ22)</f>
        <v>1713</v>
      </c>
      <c r="AG23" s="842"/>
      <c r="AH23" s="842"/>
      <c r="AI23" s="842"/>
      <c r="AJ23" s="845"/>
      <c r="AK23" s="846"/>
      <c r="AL23" s="847"/>
      <c r="AM23" s="847"/>
      <c r="AN23" s="847"/>
      <c r="AO23" s="847"/>
      <c r="AP23" s="842">
        <f t="shared" ref="AP23" si="1">+SUM(AP7:AT22)</f>
        <v>62031</v>
      </c>
      <c r="AQ23" s="842"/>
      <c r="AR23" s="842"/>
      <c r="AS23" s="842"/>
      <c r="AT23" s="842"/>
      <c r="AU23" s="848"/>
      <c r="AV23" s="848"/>
      <c r="AW23" s="848"/>
      <c r="AX23" s="848"/>
      <c r="AY23" s="849"/>
      <c r="AZ23" s="857" t="s">
        <v>397</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c r="A24" s="856" t="s">
        <v>398</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c r="A25" s="797" t="s">
        <v>399</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c r="A26" s="788" t="s">
        <v>372</v>
      </c>
      <c r="B26" s="789"/>
      <c r="C26" s="789"/>
      <c r="D26" s="789"/>
      <c r="E26" s="789"/>
      <c r="F26" s="789"/>
      <c r="G26" s="789"/>
      <c r="H26" s="789"/>
      <c r="I26" s="789"/>
      <c r="J26" s="789"/>
      <c r="K26" s="789"/>
      <c r="L26" s="789"/>
      <c r="M26" s="789"/>
      <c r="N26" s="789"/>
      <c r="O26" s="789"/>
      <c r="P26" s="790"/>
      <c r="Q26" s="765" t="s">
        <v>400</v>
      </c>
      <c r="R26" s="766"/>
      <c r="S26" s="766"/>
      <c r="T26" s="766"/>
      <c r="U26" s="767"/>
      <c r="V26" s="765" t="s">
        <v>401</v>
      </c>
      <c r="W26" s="766"/>
      <c r="X26" s="766"/>
      <c r="Y26" s="766"/>
      <c r="Z26" s="767"/>
      <c r="AA26" s="765" t="s">
        <v>402</v>
      </c>
      <c r="AB26" s="766"/>
      <c r="AC26" s="766"/>
      <c r="AD26" s="766"/>
      <c r="AE26" s="766"/>
      <c r="AF26" s="860" t="s">
        <v>403</v>
      </c>
      <c r="AG26" s="861"/>
      <c r="AH26" s="861"/>
      <c r="AI26" s="861"/>
      <c r="AJ26" s="862"/>
      <c r="AK26" s="766" t="s">
        <v>404</v>
      </c>
      <c r="AL26" s="766"/>
      <c r="AM26" s="766"/>
      <c r="AN26" s="766"/>
      <c r="AO26" s="767"/>
      <c r="AP26" s="765" t="s">
        <v>405</v>
      </c>
      <c r="AQ26" s="766"/>
      <c r="AR26" s="766"/>
      <c r="AS26" s="766"/>
      <c r="AT26" s="767"/>
      <c r="AU26" s="765" t="s">
        <v>406</v>
      </c>
      <c r="AV26" s="766"/>
      <c r="AW26" s="766"/>
      <c r="AX26" s="766"/>
      <c r="AY26" s="767"/>
      <c r="AZ26" s="765" t="s">
        <v>407</v>
      </c>
      <c r="BA26" s="766"/>
      <c r="BB26" s="766"/>
      <c r="BC26" s="766"/>
      <c r="BD26" s="767"/>
      <c r="BE26" s="765" t="s">
        <v>379</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c r="A28" s="268">
        <v>1</v>
      </c>
      <c r="B28" s="779" t="s">
        <v>408</v>
      </c>
      <c r="C28" s="780"/>
      <c r="D28" s="780"/>
      <c r="E28" s="780"/>
      <c r="F28" s="780"/>
      <c r="G28" s="780"/>
      <c r="H28" s="780"/>
      <c r="I28" s="780"/>
      <c r="J28" s="780"/>
      <c r="K28" s="780"/>
      <c r="L28" s="780"/>
      <c r="M28" s="780"/>
      <c r="N28" s="780"/>
      <c r="O28" s="780"/>
      <c r="P28" s="781"/>
      <c r="Q28" s="870">
        <v>25986</v>
      </c>
      <c r="R28" s="871"/>
      <c r="S28" s="871"/>
      <c r="T28" s="871"/>
      <c r="U28" s="871"/>
      <c r="V28" s="871">
        <v>25372</v>
      </c>
      <c r="W28" s="871"/>
      <c r="X28" s="871"/>
      <c r="Y28" s="871"/>
      <c r="Z28" s="871"/>
      <c r="AA28" s="871">
        <v>614</v>
      </c>
      <c r="AB28" s="871"/>
      <c r="AC28" s="871"/>
      <c r="AD28" s="871"/>
      <c r="AE28" s="872"/>
      <c r="AF28" s="873">
        <v>614</v>
      </c>
      <c r="AG28" s="871"/>
      <c r="AH28" s="871"/>
      <c r="AI28" s="871"/>
      <c r="AJ28" s="874"/>
      <c r="AK28" s="875">
        <v>3241</v>
      </c>
      <c r="AL28" s="866"/>
      <c r="AM28" s="866"/>
      <c r="AN28" s="866"/>
      <c r="AO28" s="866"/>
      <c r="AP28" s="866" t="s">
        <v>599</v>
      </c>
      <c r="AQ28" s="866"/>
      <c r="AR28" s="866"/>
      <c r="AS28" s="866"/>
      <c r="AT28" s="866"/>
      <c r="AU28" s="866" t="s">
        <v>526</v>
      </c>
      <c r="AV28" s="866"/>
      <c r="AW28" s="866"/>
      <c r="AX28" s="866"/>
      <c r="AY28" s="866"/>
      <c r="AZ28" s="867" t="s">
        <v>526</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c r="A29" s="268">
        <v>2</v>
      </c>
      <c r="B29" s="803" t="s">
        <v>409</v>
      </c>
      <c r="C29" s="804"/>
      <c r="D29" s="804"/>
      <c r="E29" s="804"/>
      <c r="F29" s="804"/>
      <c r="G29" s="804"/>
      <c r="H29" s="804"/>
      <c r="I29" s="804"/>
      <c r="J29" s="804"/>
      <c r="K29" s="804"/>
      <c r="L29" s="804"/>
      <c r="M29" s="804"/>
      <c r="N29" s="804"/>
      <c r="O29" s="804"/>
      <c r="P29" s="805"/>
      <c r="Q29" s="806">
        <v>21861</v>
      </c>
      <c r="R29" s="807"/>
      <c r="S29" s="807"/>
      <c r="T29" s="807"/>
      <c r="U29" s="807"/>
      <c r="V29" s="807">
        <v>21496</v>
      </c>
      <c r="W29" s="807"/>
      <c r="X29" s="807"/>
      <c r="Y29" s="807"/>
      <c r="Z29" s="807"/>
      <c r="AA29" s="807">
        <v>364</v>
      </c>
      <c r="AB29" s="807"/>
      <c r="AC29" s="807"/>
      <c r="AD29" s="807"/>
      <c r="AE29" s="808"/>
      <c r="AF29" s="809">
        <v>364</v>
      </c>
      <c r="AG29" s="810"/>
      <c r="AH29" s="810"/>
      <c r="AI29" s="810"/>
      <c r="AJ29" s="811"/>
      <c r="AK29" s="878">
        <v>3337</v>
      </c>
      <c r="AL29" s="879"/>
      <c r="AM29" s="879"/>
      <c r="AN29" s="879"/>
      <c r="AO29" s="879"/>
      <c r="AP29" s="879" t="s">
        <v>526</v>
      </c>
      <c r="AQ29" s="879"/>
      <c r="AR29" s="879"/>
      <c r="AS29" s="879"/>
      <c r="AT29" s="879"/>
      <c r="AU29" s="879" t="s">
        <v>526</v>
      </c>
      <c r="AV29" s="879"/>
      <c r="AW29" s="879"/>
      <c r="AX29" s="879"/>
      <c r="AY29" s="879"/>
      <c r="AZ29" s="880" t="s">
        <v>526</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c r="A30" s="268">
        <v>3</v>
      </c>
      <c r="B30" s="803" t="s">
        <v>410</v>
      </c>
      <c r="C30" s="804"/>
      <c r="D30" s="804"/>
      <c r="E30" s="804"/>
      <c r="F30" s="804"/>
      <c r="G30" s="804"/>
      <c r="H30" s="804"/>
      <c r="I30" s="804"/>
      <c r="J30" s="804"/>
      <c r="K30" s="804"/>
      <c r="L30" s="804"/>
      <c r="M30" s="804"/>
      <c r="N30" s="804"/>
      <c r="O30" s="804"/>
      <c r="P30" s="805"/>
      <c r="Q30" s="806">
        <v>3858</v>
      </c>
      <c r="R30" s="807"/>
      <c r="S30" s="807"/>
      <c r="T30" s="807"/>
      <c r="U30" s="807"/>
      <c r="V30" s="807">
        <v>3672</v>
      </c>
      <c r="W30" s="807"/>
      <c r="X30" s="807"/>
      <c r="Y30" s="807"/>
      <c r="Z30" s="807"/>
      <c r="AA30" s="807">
        <v>186</v>
      </c>
      <c r="AB30" s="807"/>
      <c r="AC30" s="807"/>
      <c r="AD30" s="807"/>
      <c r="AE30" s="808"/>
      <c r="AF30" s="809">
        <v>186</v>
      </c>
      <c r="AG30" s="810"/>
      <c r="AH30" s="810"/>
      <c r="AI30" s="810"/>
      <c r="AJ30" s="811"/>
      <c r="AK30" s="878">
        <v>806</v>
      </c>
      <c r="AL30" s="879"/>
      <c r="AM30" s="879"/>
      <c r="AN30" s="879"/>
      <c r="AO30" s="879"/>
      <c r="AP30" s="879" t="s">
        <v>526</v>
      </c>
      <c r="AQ30" s="879"/>
      <c r="AR30" s="879"/>
      <c r="AS30" s="879"/>
      <c r="AT30" s="879"/>
      <c r="AU30" s="879" t="s">
        <v>526</v>
      </c>
      <c r="AV30" s="879"/>
      <c r="AW30" s="879"/>
      <c r="AX30" s="879"/>
      <c r="AY30" s="879"/>
      <c r="AZ30" s="880" t="s">
        <v>526</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c r="A31" s="268">
        <v>4</v>
      </c>
      <c r="B31" s="803" t="s">
        <v>411</v>
      </c>
      <c r="C31" s="804"/>
      <c r="D31" s="804"/>
      <c r="E31" s="804"/>
      <c r="F31" s="804"/>
      <c r="G31" s="804"/>
      <c r="H31" s="804"/>
      <c r="I31" s="804"/>
      <c r="J31" s="804"/>
      <c r="K31" s="804"/>
      <c r="L31" s="804"/>
      <c r="M31" s="804"/>
      <c r="N31" s="804"/>
      <c r="O31" s="804"/>
      <c r="P31" s="805"/>
      <c r="Q31" s="806">
        <v>3839</v>
      </c>
      <c r="R31" s="807"/>
      <c r="S31" s="807"/>
      <c r="T31" s="807"/>
      <c r="U31" s="807"/>
      <c r="V31" s="807">
        <v>3402</v>
      </c>
      <c r="W31" s="807"/>
      <c r="X31" s="807"/>
      <c r="Y31" s="807"/>
      <c r="Z31" s="807"/>
      <c r="AA31" s="807">
        <v>437</v>
      </c>
      <c r="AB31" s="807"/>
      <c r="AC31" s="807"/>
      <c r="AD31" s="807"/>
      <c r="AE31" s="808"/>
      <c r="AF31" s="809">
        <v>6345</v>
      </c>
      <c r="AG31" s="810"/>
      <c r="AH31" s="810"/>
      <c r="AI31" s="810"/>
      <c r="AJ31" s="811"/>
      <c r="AK31" s="878">
        <v>559</v>
      </c>
      <c r="AL31" s="879"/>
      <c r="AM31" s="879"/>
      <c r="AN31" s="879"/>
      <c r="AO31" s="879"/>
      <c r="AP31" s="879">
        <v>9667</v>
      </c>
      <c r="AQ31" s="879"/>
      <c r="AR31" s="879"/>
      <c r="AS31" s="879"/>
      <c r="AT31" s="879"/>
      <c r="AU31" s="879">
        <v>48</v>
      </c>
      <c r="AV31" s="879"/>
      <c r="AW31" s="879"/>
      <c r="AX31" s="879"/>
      <c r="AY31" s="879"/>
      <c r="AZ31" s="880" t="s">
        <v>526</v>
      </c>
      <c r="BA31" s="880"/>
      <c r="BB31" s="880"/>
      <c r="BC31" s="880"/>
      <c r="BD31" s="880"/>
      <c r="BE31" s="876" t="s">
        <v>412</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c r="A32" s="268">
        <v>5</v>
      </c>
      <c r="B32" s="803" t="s">
        <v>413</v>
      </c>
      <c r="C32" s="804"/>
      <c r="D32" s="804"/>
      <c r="E32" s="804"/>
      <c r="F32" s="804"/>
      <c r="G32" s="804"/>
      <c r="H32" s="804"/>
      <c r="I32" s="804"/>
      <c r="J32" s="804"/>
      <c r="K32" s="804"/>
      <c r="L32" s="804"/>
      <c r="M32" s="804"/>
      <c r="N32" s="804"/>
      <c r="O32" s="804"/>
      <c r="P32" s="805"/>
      <c r="Q32" s="806">
        <v>5507</v>
      </c>
      <c r="R32" s="807"/>
      <c r="S32" s="807"/>
      <c r="T32" s="807"/>
      <c r="U32" s="807"/>
      <c r="V32" s="807">
        <v>5174</v>
      </c>
      <c r="W32" s="807"/>
      <c r="X32" s="807"/>
      <c r="Y32" s="807"/>
      <c r="Z32" s="807"/>
      <c r="AA32" s="807">
        <v>333</v>
      </c>
      <c r="AB32" s="807"/>
      <c r="AC32" s="807"/>
      <c r="AD32" s="807"/>
      <c r="AE32" s="808"/>
      <c r="AF32" s="809">
        <v>1251</v>
      </c>
      <c r="AG32" s="810"/>
      <c r="AH32" s="810"/>
      <c r="AI32" s="810"/>
      <c r="AJ32" s="811"/>
      <c r="AK32" s="878">
        <v>1539</v>
      </c>
      <c r="AL32" s="879"/>
      <c r="AM32" s="879"/>
      <c r="AN32" s="879"/>
      <c r="AO32" s="879"/>
      <c r="AP32" s="879">
        <v>44923</v>
      </c>
      <c r="AQ32" s="879"/>
      <c r="AR32" s="879"/>
      <c r="AS32" s="879"/>
      <c r="AT32" s="879"/>
      <c r="AU32" s="879">
        <v>13118</v>
      </c>
      <c r="AV32" s="879"/>
      <c r="AW32" s="879"/>
      <c r="AX32" s="879"/>
      <c r="AY32" s="879"/>
      <c r="AZ32" s="880" t="s">
        <v>526</v>
      </c>
      <c r="BA32" s="880"/>
      <c r="BB32" s="880"/>
      <c r="BC32" s="880"/>
      <c r="BD32" s="880"/>
      <c r="BE32" s="876" t="s">
        <v>414</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415</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c r="A63" s="266" t="s">
        <v>395</v>
      </c>
      <c r="B63" s="838" t="s">
        <v>416</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8760</v>
      </c>
      <c r="AG63" s="890"/>
      <c r="AH63" s="890"/>
      <c r="AI63" s="890"/>
      <c r="AJ63" s="891"/>
      <c r="AK63" s="892"/>
      <c r="AL63" s="887"/>
      <c r="AM63" s="887"/>
      <c r="AN63" s="887"/>
      <c r="AO63" s="887"/>
      <c r="AP63" s="890">
        <v>54590</v>
      </c>
      <c r="AQ63" s="890"/>
      <c r="AR63" s="890"/>
      <c r="AS63" s="890"/>
      <c r="AT63" s="890"/>
      <c r="AU63" s="890">
        <v>13166</v>
      </c>
      <c r="AV63" s="890"/>
      <c r="AW63" s="890"/>
      <c r="AX63" s="890"/>
      <c r="AY63" s="890"/>
      <c r="AZ63" s="894"/>
      <c r="BA63" s="894"/>
      <c r="BB63" s="894"/>
      <c r="BC63" s="894"/>
      <c r="BD63" s="894"/>
      <c r="BE63" s="895"/>
      <c r="BF63" s="895"/>
      <c r="BG63" s="895"/>
      <c r="BH63" s="895"/>
      <c r="BI63" s="896"/>
      <c r="BJ63" s="897" t="s">
        <v>417</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c r="A66" s="788" t="s">
        <v>419</v>
      </c>
      <c r="B66" s="789"/>
      <c r="C66" s="789"/>
      <c r="D66" s="789"/>
      <c r="E66" s="789"/>
      <c r="F66" s="789"/>
      <c r="G66" s="789"/>
      <c r="H66" s="789"/>
      <c r="I66" s="789"/>
      <c r="J66" s="789"/>
      <c r="K66" s="789"/>
      <c r="L66" s="789"/>
      <c r="M66" s="789"/>
      <c r="N66" s="789"/>
      <c r="O66" s="789"/>
      <c r="P66" s="790"/>
      <c r="Q66" s="765" t="s">
        <v>420</v>
      </c>
      <c r="R66" s="766"/>
      <c r="S66" s="766"/>
      <c r="T66" s="766"/>
      <c r="U66" s="767"/>
      <c r="V66" s="765" t="s">
        <v>421</v>
      </c>
      <c r="W66" s="766"/>
      <c r="X66" s="766"/>
      <c r="Y66" s="766"/>
      <c r="Z66" s="767"/>
      <c r="AA66" s="765" t="s">
        <v>422</v>
      </c>
      <c r="AB66" s="766"/>
      <c r="AC66" s="766"/>
      <c r="AD66" s="766"/>
      <c r="AE66" s="767"/>
      <c r="AF66" s="900" t="s">
        <v>423</v>
      </c>
      <c r="AG66" s="861"/>
      <c r="AH66" s="861"/>
      <c r="AI66" s="861"/>
      <c r="AJ66" s="901"/>
      <c r="AK66" s="765" t="s">
        <v>424</v>
      </c>
      <c r="AL66" s="789"/>
      <c r="AM66" s="789"/>
      <c r="AN66" s="789"/>
      <c r="AO66" s="790"/>
      <c r="AP66" s="765" t="s">
        <v>425</v>
      </c>
      <c r="AQ66" s="766"/>
      <c r="AR66" s="766"/>
      <c r="AS66" s="766"/>
      <c r="AT66" s="767"/>
      <c r="AU66" s="765" t="s">
        <v>426</v>
      </c>
      <c r="AV66" s="766"/>
      <c r="AW66" s="766"/>
      <c r="AX66" s="766"/>
      <c r="AY66" s="767"/>
      <c r="AZ66" s="765" t="s">
        <v>379</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c r="A68" s="260">
        <v>1</v>
      </c>
      <c r="B68" s="917" t="s">
        <v>590</v>
      </c>
      <c r="C68" s="918"/>
      <c r="D68" s="918"/>
      <c r="E68" s="918"/>
      <c r="F68" s="918"/>
      <c r="G68" s="918"/>
      <c r="H68" s="918"/>
      <c r="I68" s="918"/>
      <c r="J68" s="918"/>
      <c r="K68" s="918"/>
      <c r="L68" s="918"/>
      <c r="M68" s="918"/>
      <c r="N68" s="918"/>
      <c r="O68" s="918"/>
      <c r="P68" s="919"/>
      <c r="Q68" s="920">
        <v>411</v>
      </c>
      <c r="R68" s="914"/>
      <c r="S68" s="914"/>
      <c r="T68" s="914"/>
      <c r="U68" s="914"/>
      <c r="V68" s="914">
        <v>406</v>
      </c>
      <c r="W68" s="914"/>
      <c r="X68" s="914"/>
      <c r="Y68" s="914"/>
      <c r="Z68" s="914"/>
      <c r="AA68" s="914">
        <v>5</v>
      </c>
      <c r="AB68" s="914"/>
      <c r="AC68" s="914"/>
      <c r="AD68" s="914"/>
      <c r="AE68" s="914"/>
      <c r="AF68" s="914">
        <v>5</v>
      </c>
      <c r="AG68" s="914"/>
      <c r="AH68" s="914"/>
      <c r="AI68" s="914"/>
      <c r="AJ68" s="914"/>
      <c r="AK68" s="914" t="s">
        <v>598</v>
      </c>
      <c r="AL68" s="914"/>
      <c r="AM68" s="914"/>
      <c r="AN68" s="914"/>
      <c r="AO68" s="914"/>
      <c r="AP68" s="914">
        <v>153</v>
      </c>
      <c r="AQ68" s="914"/>
      <c r="AR68" s="914"/>
      <c r="AS68" s="914"/>
      <c r="AT68" s="914"/>
      <c r="AU68" s="914">
        <v>45</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c r="A69" s="263">
        <v>2</v>
      </c>
      <c r="B69" s="921" t="s">
        <v>591</v>
      </c>
      <c r="C69" s="922"/>
      <c r="D69" s="922"/>
      <c r="E69" s="922"/>
      <c r="F69" s="922"/>
      <c r="G69" s="922"/>
      <c r="H69" s="922"/>
      <c r="I69" s="922"/>
      <c r="J69" s="922"/>
      <c r="K69" s="922"/>
      <c r="L69" s="922"/>
      <c r="M69" s="922"/>
      <c r="N69" s="922"/>
      <c r="O69" s="922"/>
      <c r="P69" s="923"/>
      <c r="Q69" s="924">
        <v>7313</v>
      </c>
      <c r="R69" s="879"/>
      <c r="S69" s="879"/>
      <c r="T69" s="879"/>
      <c r="U69" s="879"/>
      <c r="V69" s="879">
        <v>7220</v>
      </c>
      <c r="W69" s="879"/>
      <c r="X69" s="879"/>
      <c r="Y69" s="879"/>
      <c r="Z69" s="879"/>
      <c r="AA69" s="879">
        <v>93</v>
      </c>
      <c r="AB69" s="879"/>
      <c r="AC69" s="879"/>
      <c r="AD69" s="879"/>
      <c r="AE69" s="879"/>
      <c r="AF69" s="879">
        <v>93</v>
      </c>
      <c r="AG69" s="879"/>
      <c r="AH69" s="879"/>
      <c r="AI69" s="879"/>
      <c r="AJ69" s="879"/>
      <c r="AK69" s="879" t="s">
        <v>598</v>
      </c>
      <c r="AL69" s="879"/>
      <c r="AM69" s="879"/>
      <c r="AN69" s="879"/>
      <c r="AO69" s="879"/>
      <c r="AP69" s="879">
        <v>2942</v>
      </c>
      <c r="AQ69" s="879"/>
      <c r="AR69" s="879"/>
      <c r="AS69" s="879"/>
      <c r="AT69" s="879"/>
      <c r="AU69" s="879">
        <v>1189</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c r="A70" s="263">
        <v>3</v>
      </c>
      <c r="B70" s="921" t="s">
        <v>592</v>
      </c>
      <c r="C70" s="922"/>
      <c r="D70" s="922"/>
      <c r="E70" s="922"/>
      <c r="F70" s="922"/>
      <c r="G70" s="922"/>
      <c r="H70" s="922"/>
      <c r="I70" s="922"/>
      <c r="J70" s="922"/>
      <c r="K70" s="922"/>
      <c r="L70" s="922"/>
      <c r="M70" s="922"/>
      <c r="N70" s="922"/>
      <c r="O70" s="922"/>
      <c r="P70" s="923"/>
      <c r="Q70" s="924">
        <v>87892</v>
      </c>
      <c r="R70" s="879"/>
      <c r="S70" s="879"/>
      <c r="T70" s="879"/>
      <c r="U70" s="879"/>
      <c r="V70" s="879">
        <v>81347</v>
      </c>
      <c r="W70" s="879"/>
      <c r="X70" s="879"/>
      <c r="Y70" s="879"/>
      <c r="Z70" s="879"/>
      <c r="AA70" s="879">
        <v>6545</v>
      </c>
      <c r="AB70" s="879"/>
      <c r="AC70" s="879"/>
      <c r="AD70" s="879"/>
      <c r="AE70" s="879"/>
      <c r="AF70" s="879">
        <v>14108</v>
      </c>
      <c r="AG70" s="879"/>
      <c r="AH70" s="879"/>
      <c r="AI70" s="879"/>
      <c r="AJ70" s="879"/>
      <c r="AK70" s="879" t="s">
        <v>598</v>
      </c>
      <c r="AL70" s="879"/>
      <c r="AM70" s="879"/>
      <c r="AN70" s="879"/>
      <c r="AO70" s="879"/>
      <c r="AP70" s="879" t="s">
        <v>526</v>
      </c>
      <c r="AQ70" s="879"/>
      <c r="AR70" s="879"/>
      <c r="AS70" s="879"/>
      <c r="AT70" s="879"/>
      <c r="AU70" s="879" t="s">
        <v>526</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c r="A71" s="263">
        <v>4</v>
      </c>
      <c r="B71" s="921" t="s">
        <v>593</v>
      </c>
      <c r="C71" s="922"/>
      <c r="D71" s="922"/>
      <c r="E71" s="922"/>
      <c r="F71" s="922"/>
      <c r="G71" s="922"/>
      <c r="H71" s="922"/>
      <c r="I71" s="922"/>
      <c r="J71" s="922"/>
      <c r="K71" s="922"/>
      <c r="L71" s="922"/>
      <c r="M71" s="922"/>
      <c r="N71" s="922"/>
      <c r="O71" s="922"/>
      <c r="P71" s="923"/>
      <c r="Q71" s="924">
        <v>215</v>
      </c>
      <c r="R71" s="879"/>
      <c r="S71" s="879"/>
      <c r="T71" s="879"/>
      <c r="U71" s="879"/>
      <c r="V71" s="879">
        <v>212</v>
      </c>
      <c r="W71" s="879"/>
      <c r="X71" s="879"/>
      <c r="Y71" s="879"/>
      <c r="Z71" s="879"/>
      <c r="AA71" s="879">
        <v>3</v>
      </c>
      <c r="AB71" s="879"/>
      <c r="AC71" s="879"/>
      <c r="AD71" s="879"/>
      <c r="AE71" s="879"/>
      <c r="AF71" s="879">
        <v>3</v>
      </c>
      <c r="AG71" s="879"/>
      <c r="AH71" s="879"/>
      <c r="AI71" s="879"/>
      <c r="AJ71" s="879"/>
      <c r="AK71" s="879">
        <v>35</v>
      </c>
      <c r="AL71" s="879"/>
      <c r="AM71" s="879"/>
      <c r="AN71" s="879"/>
      <c r="AO71" s="879"/>
      <c r="AP71" s="879" t="s">
        <v>526</v>
      </c>
      <c r="AQ71" s="879"/>
      <c r="AR71" s="879"/>
      <c r="AS71" s="879"/>
      <c r="AT71" s="879"/>
      <c r="AU71" s="879" t="s">
        <v>526</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c r="A72" s="263">
        <v>5</v>
      </c>
      <c r="B72" s="921" t="s">
        <v>594</v>
      </c>
      <c r="C72" s="922"/>
      <c r="D72" s="922"/>
      <c r="E72" s="922"/>
      <c r="F72" s="922"/>
      <c r="G72" s="922"/>
      <c r="H72" s="922"/>
      <c r="I72" s="922"/>
      <c r="J72" s="922"/>
      <c r="K72" s="922"/>
      <c r="L72" s="922"/>
      <c r="M72" s="922"/>
      <c r="N72" s="922"/>
      <c r="O72" s="922"/>
      <c r="P72" s="923"/>
      <c r="Q72" s="924">
        <v>198</v>
      </c>
      <c r="R72" s="879"/>
      <c r="S72" s="879"/>
      <c r="T72" s="879"/>
      <c r="U72" s="879"/>
      <c r="V72" s="879">
        <v>183</v>
      </c>
      <c r="W72" s="879"/>
      <c r="X72" s="879"/>
      <c r="Y72" s="879"/>
      <c r="Z72" s="879"/>
      <c r="AA72" s="879">
        <v>15</v>
      </c>
      <c r="AB72" s="879"/>
      <c r="AC72" s="879"/>
      <c r="AD72" s="879"/>
      <c r="AE72" s="879"/>
      <c r="AF72" s="879">
        <v>15</v>
      </c>
      <c r="AG72" s="879"/>
      <c r="AH72" s="879"/>
      <c r="AI72" s="879"/>
      <c r="AJ72" s="879"/>
      <c r="AK72" s="879" t="s">
        <v>526</v>
      </c>
      <c r="AL72" s="879"/>
      <c r="AM72" s="879"/>
      <c r="AN72" s="879"/>
      <c r="AO72" s="879"/>
      <c r="AP72" s="879" t="s">
        <v>526</v>
      </c>
      <c r="AQ72" s="879"/>
      <c r="AR72" s="879"/>
      <c r="AS72" s="879"/>
      <c r="AT72" s="879"/>
      <c r="AU72" s="879" t="s">
        <v>526</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c r="A73" s="263">
        <v>6</v>
      </c>
      <c r="B73" s="921" t="s">
        <v>595</v>
      </c>
      <c r="C73" s="922"/>
      <c r="D73" s="922"/>
      <c r="E73" s="922"/>
      <c r="F73" s="922"/>
      <c r="G73" s="922"/>
      <c r="H73" s="922"/>
      <c r="I73" s="922"/>
      <c r="J73" s="922"/>
      <c r="K73" s="922"/>
      <c r="L73" s="922"/>
      <c r="M73" s="922"/>
      <c r="N73" s="922"/>
      <c r="O73" s="922"/>
      <c r="P73" s="923"/>
      <c r="Q73" s="924">
        <v>1227276</v>
      </c>
      <c r="R73" s="879"/>
      <c r="S73" s="879"/>
      <c r="T73" s="879"/>
      <c r="U73" s="879"/>
      <c r="V73" s="879">
        <v>1165356</v>
      </c>
      <c r="W73" s="879"/>
      <c r="X73" s="879"/>
      <c r="Y73" s="879"/>
      <c r="Z73" s="879"/>
      <c r="AA73" s="879">
        <v>61920</v>
      </c>
      <c r="AB73" s="879"/>
      <c r="AC73" s="879"/>
      <c r="AD73" s="879"/>
      <c r="AE73" s="879"/>
      <c r="AF73" s="879">
        <v>61920</v>
      </c>
      <c r="AG73" s="879"/>
      <c r="AH73" s="879"/>
      <c r="AI73" s="879"/>
      <c r="AJ73" s="879"/>
      <c r="AK73" s="879">
        <v>8500</v>
      </c>
      <c r="AL73" s="879"/>
      <c r="AM73" s="879"/>
      <c r="AN73" s="879"/>
      <c r="AO73" s="879"/>
      <c r="AP73" s="879" t="s">
        <v>526</v>
      </c>
      <c r="AQ73" s="879"/>
      <c r="AR73" s="879"/>
      <c r="AS73" s="879"/>
      <c r="AT73" s="879"/>
      <c r="AU73" s="879" t="s">
        <v>526</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c r="A74" s="263">
        <v>7</v>
      </c>
      <c r="B74" s="921" t="s">
        <v>596</v>
      </c>
      <c r="C74" s="922"/>
      <c r="D74" s="922"/>
      <c r="E74" s="922"/>
      <c r="F74" s="922"/>
      <c r="G74" s="922"/>
      <c r="H74" s="922"/>
      <c r="I74" s="922"/>
      <c r="J74" s="922"/>
      <c r="K74" s="922"/>
      <c r="L74" s="922"/>
      <c r="M74" s="922"/>
      <c r="N74" s="922"/>
      <c r="O74" s="922"/>
      <c r="P74" s="923"/>
      <c r="Q74" s="924">
        <v>39537</v>
      </c>
      <c r="R74" s="879"/>
      <c r="S74" s="879"/>
      <c r="T74" s="879"/>
      <c r="U74" s="879"/>
      <c r="V74" s="879">
        <v>35602</v>
      </c>
      <c r="W74" s="879"/>
      <c r="X74" s="879"/>
      <c r="Y74" s="879"/>
      <c r="Z74" s="879"/>
      <c r="AA74" s="879">
        <v>3935</v>
      </c>
      <c r="AB74" s="879"/>
      <c r="AC74" s="879"/>
      <c r="AD74" s="879"/>
      <c r="AE74" s="879"/>
      <c r="AF74" s="879">
        <v>20048</v>
      </c>
      <c r="AG74" s="879"/>
      <c r="AH74" s="879"/>
      <c r="AI74" s="879"/>
      <c r="AJ74" s="879"/>
      <c r="AK74" s="879" t="s">
        <v>526</v>
      </c>
      <c r="AL74" s="879"/>
      <c r="AM74" s="879"/>
      <c r="AN74" s="879"/>
      <c r="AO74" s="879"/>
      <c r="AP74" s="879">
        <v>111649</v>
      </c>
      <c r="AQ74" s="879"/>
      <c r="AR74" s="879"/>
      <c r="AS74" s="879"/>
      <c r="AT74" s="879"/>
      <c r="AU74" s="879" t="s">
        <v>526</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c r="A75" s="263">
        <v>8</v>
      </c>
      <c r="B75" s="921" t="s">
        <v>597</v>
      </c>
      <c r="C75" s="922"/>
      <c r="D75" s="922"/>
      <c r="E75" s="922"/>
      <c r="F75" s="922"/>
      <c r="G75" s="922"/>
      <c r="H75" s="922"/>
      <c r="I75" s="922"/>
      <c r="J75" s="922"/>
      <c r="K75" s="922"/>
      <c r="L75" s="922"/>
      <c r="M75" s="922"/>
      <c r="N75" s="922"/>
      <c r="O75" s="922"/>
      <c r="P75" s="923"/>
      <c r="Q75" s="927">
        <v>7557</v>
      </c>
      <c r="R75" s="928"/>
      <c r="S75" s="928"/>
      <c r="T75" s="928"/>
      <c r="U75" s="878"/>
      <c r="V75" s="929">
        <v>5709</v>
      </c>
      <c r="W75" s="928"/>
      <c r="X75" s="928"/>
      <c r="Y75" s="928"/>
      <c r="Z75" s="878"/>
      <c r="AA75" s="929">
        <v>1849</v>
      </c>
      <c r="AB75" s="928"/>
      <c r="AC75" s="928"/>
      <c r="AD75" s="928"/>
      <c r="AE75" s="878"/>
      <c r="AF75" s="929">
        <v>17220</v>
      </c>
      <c r="AG75" s="928"/>
      <c r="AH75" s="928"/>
      <c r="AI75" s="928"/>
      <c r="AJ75" s="878"/>
      <c r="AK75" s="929" t="s">
        <v>526</v>
      </c>
      <c r="AL75" s="928"/>
      <c r="AM75" s="928"/>
      <c r="AN75" s="928"/>
      <c r="AO75" s="878"/>
      <c r="AP75" s="929">
        <v>16930</v>
      </c>
      <c r="AQ75" s="928"/>
      <c r="AR75" s="928"/>
      <c r="AS75" s="928"/>
      <c r="AT75" s="878"/>
      <c r="AU75" s="929" t="s">
        <v>526</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c r="A88" s="266" t="s">
        <v>395</v>
      </c>
      <c r="B88" s="838" t="s">
        <v>427</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113411</v>
      </c>
      <c r="AG88" s="890"/>
      <c r="AH88" s="890"/>
      <c r="AI88" s="890"/>
      <c r="AJ88" s="890"/>
      <c r="AK88" s="887"/>
      <c r="AL88" s="887"/>
      <c r="AM88" s="887"/>
      <c r="AN88" s="887"/>
      <c r="AO88" s="887"/>
      <c r="AP88" s="890">
        <v>131674</v>
      </c>
      <c r="AQ88" s="890"/>
      <c r="AR88" s="890"/>
      <c r="AS88" s="890"/>
      <c r="AT88" s="890"/>
      <c r="AU88" s="890">
        <v>1234</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38" t="s">
        <v>428</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144</v>
      </c>
      <c r="CS102" s="898"/>
      <c r="CT102" s="898"/>
      <c r="CU102" s="898"/>
      <c r="CV102" s="941"/>
      <c r="CW102" s="940" t="s">
        <v>600</v>
      </c>
      <c r="CX102" s="898"/>
      <c r="CY102" s="898"/>
      <c r="CZ102" s="898"/>
      <c r="DA102" s="941"/>
      <c r="DB102" s="940">
        <v>512</v>
      </c>
      <c r="DC102" s="898"/>
      <c r="DD102" s="898"/>
      <c r="DE102" s="898"/>
      <c r="DF102" s="941"/>
      <c r="DG102" s="940" t="s">
        <v>600</v>
      </c>
      <c r="DH102" s="898"/>
      <c r="DI102" s="898"/>
      <c r="DJ102" s="898"/>
      <c r="DK102" s="941"/>
      <c r="DL102" s="940" t="s">
        <v>600</v>
      </c>
      <c r="DM102" s="898"/>
      <c r="DN102" s="898"/>
      <c r="DO102" s="898"/>
      <c r="DP102" s="941"/>
      <c r="DQ102" s="940" t="s">
        <v>600</v>
      </c>
      <c r="DR102" s="898"/>
      <c r="DS102" s="898"/>
      <c r="DT102" s="898"/>
      <c r="DU102" s="941"/>
      <c r="DV102" s="964"/>
      <c r="DW102" s="965"/>
      <c r="DX102" s="965"/>
      <c r="DY102" s="965"/>
      <c r="DZ102" s="966"/>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69" t="s">
        <v>433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c r="A109" s="962" t="s">
        <v>435</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436</v>
      </c>
      <c r="AB109" s="943"/>
      <c r="AC109" s="943"/>
      <c r="AD109" s="943"/>
      <c r="AE109" s="944"/>
      <c r="AF109" s="942" t="s">
        <v>437</v>
      </c>
      <c r="AG109" s="943"/>
      <c r="AH109" s="943"/>
      <c r="AI109" s="943"/>
      <c r="AJ109" s="944"/>
      <c r="AK109" s="942" t="s">
        <v>307</v>
      </c>
      <c r="AL109" s="943"/>
      <c r="AM109" s="943"/>
      <c r="AN109" s="943"/>
      <c r="AO109" s="944"/>
      <c r="AP109" s="942" t="s">
        <v>438</v>
      </c>
      <c r="AQ109" s="943"/>
      <c r="AR109" s="943"/>
      <c r="AS109" s="943"/>
      <c r="AT109" s="945"/>
      <c r="AU109" s="962" t="s">
        <v>435</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436</v>
      </c>
      <c r="BR109" s="943"/>
      <c r="BS109" s="943"/>
      <c r="BT109" s="943"/>
      <c r="BU109" s="944"/>
      <c r="BV109" s="942" t="s">
        <v>437</v>
      </c>
      <c r="BW109" s="943"/>
      <c r="BX109" s="943"/>
      <c r="BY109" s="943"/>
      <c r="BZ109" s="944"/>
      <c r="CA109" s="942" t="s">
        <v>307</v>
      </c>
      <c r="CB109" s="943"/>
      <c r="CC109" s="943"/>
      <c r="CD109" s="943"/>
      <c r="CE109" s="944"/>
      <c r="CF109" s="963" t="s">
        <v>438</v>
      </c>
      <c r="CG109" s="963"/>
      <c r="CH109" s="963"/>
      <c r="CI109" s="963"/>
      <c r="CJ109" s="963"/>
      <c r="CK109" s="942" t="s">
        <v>439</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436</v>
      </c>
      <c r="DH109" s="943"/>
      <c r="DI109" s="943"/>
      <c r="DJ109" s="943"/>
      <c r="DK109" s="944"/>
      <c r="DL109" s="942" t="s">
        <v>437</v>
      </c>
      <c r="DM109" s="943"/>
      <c r="DN109" s="943"/>
      <c r="DO109" s="943"/>
      <c r="DP109" s="944"/>
      <c r="DQ109" s="942" t="s">
        <v>307</v>
      </c>
      <c r="DR109" s="943"/>
      <c r="DS109" s="943"/>
      <c r="DT109" s="943"/>
      <c r="DU109" s="944"/>
      <c r="DV109" s="942" t="s">
        <v>438</v>
      </c>
      <c r="DW109" s="943"/>
      <c r="DX109" s="943"/>
      <c r="DY109" s="943"/>
      <c r="DZ109" s="945"/>
    </row>
    <row r="110" spans="1:131" s="248" customFormat="1" ht="26.25" customHeight="1">
      <c r="A110" s="946" t="s">
        <v>440</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6587306</v>
      </c>
      <c r="AB110" s="950"/>
      <c r="AC110" s="950"/>
      <c r="AD110" s="950"/>
      <c r="AE110" s="951"/>
      <c r="AF110" s="952">
        <v>5988930</v>
      </c>
      <c r="AG110" s="950"/>
      <c r="AH110" s="950"/>
      <c r="AI110" s="950"/>
      <c r="AJ110" s="951"/>
      <c r="AK110" s="952">
        <v>5643786</v>
      </c>
      <c r="AL110" s="950"/>
      <c r="AM110" s="950"/>
      <c r="AN110" s="950"/>
      <c r="AO110" s="951"/>
      <c r="AP110" s="953">
        <v>13.3</v>
      </c>
      <c r="AQ110" s="954"/>
      <c r="AR110" s="954"/>
      <c r="AS110" s="954"/>
      <c r="AT110" s="955"/>
      <c r="AU110" s="956" t="s">
        <v>73</v>
      </c>
      <c r="AV110" s="957"/>
      <c r="AW110" s="957"/>
      <c r="AX110" s="957"/>
      <c r="AY110" s="957"/>
      <c r="AZ110" s="998" t="s">
        <v>441</v>
      </c>
      <c r="BA110" s="947"/>
      <c r="BB110" s="947"/>
      <c r="BC110" s="947"/>
      <c r="BD110" s="947"/>
      <c r="BE110" s="947"/>
      <c r="BF110" s="947"/>
      <c r="BG110" s="947"/>
      <c r="BH110" s="947"/>
      <c r="BI110" s="947"/>
      <c r="BJ110" s="947"/>
      <c r="BK110" s="947"/>
      <c r="BL110" s="947"/>
      <c r="BM110" s="947"/>
      <c r="BN110" s="947"/>
      <c r="BO110" s="947"/>
      <c r="BP110" s="948"/>
      <c r="BQ110" s="984">
        <v>62106416</v>
      </c>
      <c r="BR110" s="985"/>
      <c r="BS110" s="985"/>
      <c r="BT110" s="985"/>
      <c r="BU110" s="985"/>
      <c r="BV110" s="985">
        <v>61702941</v>
      </c>
      <c r="BW110" s="985"/>
      <c r="BX110" s="985"/>
      <c r="BY110" s="985"/>
      <c r="BZ110" s="985"/>
      <c r="CA110" s="985">
        <v>62031415</v>
      </c>
      <c r="CB110" s="985"/>
      <c r="CC110" s="985"/>
      <c r="CD110" s="985"/>
      <c r="CE110" s="985"/>
      <c r="CF110" s="999">
        <v>146.69999999999999</v>
      </c>
      <c r="CG110" s="1000"/>
      <c r="CH110" s="1000"/>
      <c r="CI110" s="1000"/>
      <c r="CJ110" s="1000"/>
      <c r="CK110" s="1001" t="s">
        <v>442</v>
      </c>
      <c r="CL110" s="1002"/>
      <c r="CM110" s="981" t="s">
        <v>443</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444</v>
      </c>
      <c r="DH110" s="985"/>
      <c r="DI110" s="985"/>
      <c r="DJ110" s="985"/>
      <c r="DK110" s="985"/>
      <c r="DL110" s="985" t="s">
        <v>444</v>
      </c>
      <c r="DM110" s="985"/>
      <c r="DN110" s="985"/>
      <c r="DO110" s="985"/>
      <c r="DP110" s="985"/>
      <c r="DQ110" s="985" t="s">
        <v>444</v>
      </c>
      <c r="DR110" s="985"/>
      <c r="DS110" s="985"/>
      <c r="DT110" s="985"/>
      <c r="DU110" s="985"/>
      <c r="DV110" s="986" t="s">
        <v>444</v>
      </c>
      <c r="DW110" s="986"/>
      <c r="DX110" s="986"/>
      <c r="DY110" s="986"/>
      <c r="DZ110" s="987"/>
    </row>
    <row r="111" spans="1:131" s="248" customFormat="1" ht="26.25" customHeight="1">
      <c r="A111" s="988" t="s">
        <v>445</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446</v>
      </c>
      <c r="AB111" s="992"/>
      <c r="AC111" s="992"/>
      <c r="AD111" s="992"/>
      <c r="AE111" s="993"/>
      <c r="AF111" s="994" t="s">
        <v>447</v>
      </c>
      <c r="AG111" s="992"/>
      <c r="AH111" s="992"/>
      <c r="AI111" s="992"/>
      <c r="AJ111" s="993"/>
      <c r="AK111" s="994" t="s">
        <v>391</v>
      </c>
      <c r="AL111" s="992"/>
      <c r="AM111" s="992"/>
      <c r="AN111" s="992"/>
      <c r="AO111" s="993"/>
      <c r="AP111" s="995" t="s">
        <v>448</v>
      </c>
      <c r="AQ111" s="996"/>
      <c r="AR111" s="996"/>
      <c r="AS111" s="996"/>
      <c r="AT111" s="997"/>
      <c r="AU111" s="958"/>
      <c r="AV111" s="959"/>
      <c r="AW111" s="959"/>
      <c r="AX111" s="959"/>
      <c r="AY111" s="959"/>
      <c r="AZ111" s="1007" t="s">
        <v>449</v>
      </c>
      <c r="BA111" s="1008"/>
      <c r="BB111" s="1008"/>
      <c r="BC111" s="1008"/>
      <c r="BD111" s="1008"/>
      <c r="BE111" s="1008"/>
      <c r="BF111" s="1008"/>
      <c r="BG111" s="1008"/>
      <c r="BH111" s="1008"/>
      <c r="BI111" s="1008"/>
      <c r="BJ111" s="1008"/>
      <c r="BK111" s="1008"/>
      <c r="BL111" s="1008"/>
      <c r="BM111" s="1008"/>
      <c r="BN111" s="1008"/>
      <c r="BO111" s="1008"/>
      <c r="BP111" s="1009"/>
      <c r="BQ111" s="977" t="s">
        <v>397</v>
      </c>
      <c r="BR111" s="978"/>
      <c r="BS111" s="978"/>
      <c r="BT111" s="978"/>
      <c r="BU111" s="978"/>
      <c r="BV111" s="978" t="s">
        <v>397</v>
      </c>
      <c r="BW111" s="978"/>
      <c r="BX111" s="978"/>
      <c r="BY111" s="978"/>
      <c r="BZ111" s="978"/>
      <c r="CA111" s="978" t="s">
        <v>397</v>
      </c>
      <c r="CB111" s="978"/>
      <c r="CC111" s="978"/>
      <c r="CD111" s="978"/>
      <c r="CE111" s="978"/>
      <c r="CF111" s="972" t="s">
        <v>391</v>
      </c>
      <c r="CG111" s="973"/>
      <c r="CH111" s="973"/>
      <c r="CI111" s="973"/>
      <c r="CJ111" s="973"/>
      <c r="CK111" s="1003"/>
      <c r="CL111" s="1004"/>
      <c r="CM111" s="974" t="s">
        <v>450</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444</v>
      </c>
      <c r="DH111" s="978"/>
      <c r="DI111" s="978"/>
      <c r="DJ111" s="978"/>
      <c r="DK111" s="978"/>
      <c r="DL111" s="978" t="s">
        <v>447</v>
      </c>
      <c r="DM111" s="978"/>
      <c r="DN111" s="978"/>
      <c r="DO111" s="978"/>
      <c r="DP111" s="978"/>
      <c r="DQ111" s="978" t="s">
        <v>451</v>
      </c>
      <c r="DR111" s="978"/>
      <c r="DS111" s="978"/>
      <c r="DT111" s="978"/>
      <c r="DU111" s="978"/>
      <c r="DV111" s="979" t="s">
        <v>444</v>
      </c>
      <c r="DW111" s="979"/>
      <c r="DX111" s="979"/>
      <c r="DY111" s="979"/>
      <c r="DZ111" s="980"/>
    </row>
    <row r="112" spans="1:131" s="248" customFormat="1" ht="26.25" customHeight="1">
      <c r="A112" s="1010" t="s">
        <v>452</v>
      </c>
      <c r="B112" s="1011"/>
      <c r="C112" s="1008" t="s">
        <v>453</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128</v>
      </c>
      <c r="AB112" s="1017"/>
      <c r="AC112" s="1017"/>
      <c r="AD112" s="1017"/>
      <c r="AE112" s="1018"/>
      <c r="AF112" s="1019" t="s">
        <v>397</v>
      </c>
      <c r="AG112" s="1017"/>
      <c r="AH112" s="1017"/>
      <c r="AI112" s="1017"/>
      <c r="AJ112" s="1018"/>
      <c r="AK112" s="1019" t="s">
        <v>446</v>
      </c>
      <c r="AL112" s="1017"/>
      <c r="AM112" s="1017"/>
      <c r="AN112" s="1017"/>
      <c r="AO112" s="1018"/>
      <c r="AP112" s="1020" t="s">
        <v>448</v>
      </c>
      <c r="AQ112" s="1021"/>
      <c r="AR112" s="1021"/>
      <c r="AS112" s="1021"/>
      <c r="AT112" s="1022"/>
      <c r="AU112" s="958"/>
      <c r="AV112" s="959"/>
      <c r="AW112" s="959"/>
      <c r="AX112" s="959"/>
      <c r="AY112" s="959"/>
      <c r="AZ112" s="1007" t="s">
        <v>454</v>
      </c>
      <c r="BA112" s="1008"/>
      <c r="BB112" s="1008"/>
      <c r="BC112" s="1008"/>
      <c r="BD112" s="1008"/>
      <c r="BE112" s="1008"/>
      <c r="BF112" s="1008"/>
      <c r="BG112" s="1008"/>
      <c r="BH112" s="1008"/>
      <c r="BI112" s="1008"/>
      <c r="BJ112" s="1008"/>
      <c r="BK112" s="1008"/>
      <c r="BL112" s="1008"/>
      <c r="BM112" s="1008"/>
      <c r="BN112" s="1008"/>
      <c r="BO112" s="1008"/>
      <c r="BP112" s="1009"/>
      <c r="BQ112" s="977">
        <v>15098489</v>
      </c>
      <c r="BR112" s="978"/>
      <c r="BS112" s="978"/>
      <c r="BT112" s="978"/>
      <c r="BU112" s="978"/>
      <c r="BV112" s="978">
        <v>14192703</v>
      </c>
      <c r="BW112" s="978"/>
      <c r="BX112" s="978"/>
      <c r="BY112" s="978"/>
      <c r="BZ112" s="978"/>
      <c r="CA112" s="978">
        <v>13165841</v>
      </c>
      <c r="CB112" s="978"/>
      <c r="CC112" s="978"/>
      <c r="CD112" s="978"/>
      <c r="CE112" s="978"/>
      <c r="CF112" s="972">
        <v>31.1</v>
      </c>
      <c r="CG112" s="973"/>
      <c r="CH112" s="973"/>
      <c r="CI112" s="973"/>
      <c r="CJ112" s="973"/>
      <c r="CK112" s="1003"/>
      <c r="CL112" s="1004"/>
      <c r="CM112" s="974" t="s">
        <v>455</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456</v>
      </c>
      <c r="DH112" s="978"/>
      <c r="DI112" s="978"/>
      <c r="DJ112" s="978"/>
      <c r="DK112" s="978"/>
      <c r="DL112" s="978" t="s">
        <v>456</v>
      </c>
      <c r="DM112" s="978"/>
      <c r="DN112" s="978"/>
      <c r="DO112" s="978"/>
      <c r="DP112" s="978"/>
      <c r="DQ112" s="978" t="s">
        <v>457</v>
      </c>
      <c r="DR112" s="978"/>
      <c r="DS112" s="978"/>
      <c r="DT112" s="978"/>
      <c r="DU112" s="978"/>
      <c r="DV112" s="979" t="s">
        <v>391</v>
      </c>
      <c r="DW112" s="979"/>
      <c r="DX112" s="979"/>
      <c r="DY112" s="979"/>
      <c r="DZ112" s="980"/>
    </row>
    <row r="113" spans="1:130" s="248" customFormat="1" ht="26.25" customHeight="1">
      <c r="A113" s="1012"/>
      <c r="B113" s="1013"/>
      <c r="C113" s="1008" t="s">
        <v>458</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1159302</v>
      </c>
      <c r="AB113" s="992"/>
      <c r="AC113" s="992"/>
      <c r="AD113" s="992"/>
      <c r="AE113" s="993"/>
      <c r="AF113" s="994">
        <v>1122523</v>
      </c>
      <c r="AG113" s="992"/>
      <c r="AH113" s="992"/>
      <c r="AI113" s="992"/>
      <c r="AJ113" s="993"/>
      <c r="AK113" s="994">
        <v>1058121</v>
      </c>
      <c r="AL113" s="992"/>
      <c r="AM113" s="992"/>
      <c r="AN113" s="992"/>
      <c r="AO113" s="993"/>
      <c r="AP113" s="995">
        <v>2.5</v>
      </c>
      <c r="AQ113" s="996"/>
      <c r="AR113" s="996"/>
      <c r="AS113" s="996"/>
      <c r="AT113" s="997"/>
      <c r="AU113" s="958"/>
      <c r="AV113" s="959"/>
      <c r="AW113" s="959"/>
      <c r="AX113" s="959"/>
      <c r="AY113" s="959"/>
      <c r="AZ113" s="1007" t="s">
        <v>459</v>
      </c>
      <c r="BA113" s="1008"/>
      <c r="BB113" s="1008"/>
      <c r="BC113" s="1008"/>
      <c r="BD113" s="1008"/>
      <c r="BE113" s="1008"/>
      <c r="BF113" s="1008"/>
      <c r="BG113" s="1008"/>
      <c r="BH113" s="1008"/>
      <c r="BI113" s="1008"/>
      <c r="BJ113" s="1008"/>
      <c r="BK113" s="1008"/>
      <c r="BL113" s="1008"/>
      <c r="BM113" s="1008"/>
      <c r="BN113" s="1008"/>
      <c r="BO113" s="1008"/>
      <c r="BP113" s="1009"/>
      <c r="BQ113" s="977">
        <v>1606940</v>
      </c>
      <c r="BR113" s="978"/>
      <c r="BS113" s="978"/>
      <c r="BT113" s="978"/>
      <c r="BU113" s="978"/>
      <c r="BV113" s="978">
        <v>1413411</v>
      </c>
      <c r="BW113" s="978"/>
      <c r="BX113" s="978"/>
      <c r="BY113" s="978"/>
      <c r="BZ113" s="978"/>
      <c r="CA113" s="978">
        <v>1233765</v>
      </c>
      <c r="CB113" s="978"/>
      <c r="CC113" s="978"/>
      <c r="CD113" s="978"/>
      <c r="CE113" s="978"/>
      <c r="CF113" s="972">
        <v>2.9</v>
      </c>
      <c r="CG113" s="973"/>
      <c r="CH113" s="973"/>
      <c r="CI113" s="973"/>
      <c r="CJ113" s="973"/>
      <c r="CK113" s="1003"/>
      <c r="CL113" s="1004"/>
      <c r="CM113" s="974" t="s">
        <v>460</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446</v>
      </c>
      <c r="DH113" s="1017"/>
      <c r="DI113" s="1017"/>
      <c r="DJ113" s="1017"/>
      <c r="DK113" s="1018"/>
      <c r="DL113" s="1019" t="s">
        <v>457</v>
      </c>
      <c r="DM113" s="1017"/>
      <c r="DN113" s="1017"/>
      <c r="DO113" s="1017"/>
      <c r="DP113" s="1018"/>
      <c r="DQ113" s="1019" t="s">
        <v>391</v>
      </c>
      <c r="DR113" s="1017"/>
      <c r="DS113" s="1017"/>
      <c r="DT113" s="1017"/>
      <c r="DU113" s="1018"/>
      <c r="DV113" s="1020" t="s">
        <v>397</v>
      </c>
      <c r="DW113" s="1021"/>
      <c r="DX113" s="1021"/>
      <c r="DY113" s="1021"/>
      <c r="DZ113" s="1022"/>
    </row>
    <row r="114" spans="1:130" s="248" customFormat="1" ht="26.25" customHeight="1">
      <c r="A114" s="1012"/>
      <c r="B114" s="1013"/>
      <c r="C114" s="1008" t="s">
        <v>461</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276097</v>
      </c>
      <c r="AB114" s="1017"/>
      <c r="AC114" s="1017"/>
      <c r="AD114" s="1017"/>
      <c r="AE114" s="1018"/>
      <c r="AF114" s="1019">
        <v>281136</v>
      </c>
      <c r="AG114" s="1017"/>
      <c r="AH114" s="1017"/>
      <c r="AI114" s="1017"/>
      <c r="AJ114" s="1018"/>
      <c r="AK114" s="1019">
        <v>260954</v>
      </c>
      <c r="AL114" s="1017"/>
      <c r="AM114" s="1017"/>
      <c r="AN114" s="1017"/>
      <c r="AO114" s="1018"/>
      <c r="AP114" s="1020">
        <v>0.6</v>
      </c>
      <c r="AQ114" s="1021"/>
      <c r="AR114" s="1021"/>
      <c r="AS114" s="1021"/>
      <c r="AT114" s="1022"/>
      <c r="AU114" s="958"/>
      <c r="AV114" s="959"/>
      <c r="AW114" s="959"/>
      <c r="AX114" s="959"/>
      <c r="AY114" s="959"/>
      <c r="AZ114" s="1007" t="s">
        <v>462</v>
      </c>
      <c r="BA114" s="1008"/>
      <c r="BB114" s="1008"/>
      <c r="BC114" s="1008"/>
      <c r="BD114" s="1008"/>
      <c r="BE114" s="1008"/>
      <c r="BF114" s="1008"/>
      <c r="BG114" s="1008"/>
      <c r="BH114" s="1008"/>
      <c r="BI114" s="1008"/>
      <c r="BJ114" s="1008"/>
      <c r="BK114" s="1008"/>
      <c r="BL114" s="1008"/>
      <c r="BM114" s="1008"/>
      <c r="BN114" s="1008"/>
      <c r="BO114" s="1008"/>
      <c r="BP114" s="1009"/>
      <c r="BQ114" s="977">
        <v>7407101</v>
      </c>
      <c r="BR114" s="978"/>
      <c r="BS114" s="978"/>
      <c r="BT114" s="978"/>
      <c r="BU114" s="978"/>
      <c r="BV114" s="978">
        <v>7184294</v>
      </c>
      <c r="BW114" s="978"/>
      <c r="BX114" s="978"/>
      <c r="BY114" s="978"/>
      <c r="BZ114" s="978"/>
      <c r="CA114" s="978">
        <v>6691970</v>
      </c>
      <c r="CB114" s="978"/>
      <c r="CC114" s="978"/>
      <c r="CD114" s="978"/>
      <c r="CE114" s="978"/>
      <c r="CF114" s="972">
        <v>15.8</v>
      </c>
      <c r="CG114" s="973"/>
      <c r="CH114" s="973"/>
      <c r="CI114" s="973"/>
      <c r="CJ114" s="973"/>
      <c r="CK114" s="1003"/>
      <c r="CL114" s="1004"/>
      <c r="CM114" s="974" t="s">
        <v>463</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446</v>
      </c>
      <c r="DH114" s="1017"/>
      <c r="DI114" s="1017"/>
      <c r="DJ114" s="1017"/>
      <c r="DK114" s="1018"/>
      <c r="DL114" s="1019" t="s">
        <v>397</v>
      </c>
      <c r="DM114" s="1017"/>
      <c r="DN114" s="1017"/>
      <c r="DO114" s="1017"/>
      <c r="DP114" s="1018"/>
      <c r="DQ114" s="1019" t="s">
        <v>397</v>
      </c>
      <c r="DR114" s="1017"/>
      <c r="DS114" s="1017"/>
      <c r="DT114" s="1017"/>
      <c r="DU114" s="1018"/>
      <c r="DV114" s="1020" t="s">
        <v>446</v>
      </c>
      <c r="DW114" s="1021"/>
      <c r="DX114" s="1021"/>
      <c r="DY114" s="1021"/>
      <c r="DZ114" s="1022"/>
    </row>
    <row r="115" spans="1:130" s="248" customFormat="1" ht="26.25" customHeight="1">
      <c r="A115" s="1012"/>
      <c r="B115" s="1013"/>
      <c r="C115" s="1008" t="s">
        <v>464</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397</v>
      </c>
      <c r="AB115" s="992"/>
      <c r="AC115" s="992"/>
      <c r="AD115" s="992"/>
      <c r="AE115" s="993"/>
      <c r="AF115" s="994" t="s">
        <v>456</v>
      </c>
      <c r="AG115" s="992"/>
      <c r="AH115" s="992"/>
      <c r="AI115" s="992"/>
      <c r="AJ115" s="993"/>
      <c r="AK115" s="994" t="s">
        <v>128</v>
      </c>
      <c r="AL115" s="992"/>
      <c r="AM115" s="992"/>
      <c r="AN115" s="992"/>
      <c r="AO115" s="993"/>
      <c r="AP115" s="995" t="s">
        <v>451</v>
      </c>
      <c r="AQ115" s="996"/>
      <c r="AR115" s="996"/>
      <c r="AS115" s="996"/>
      <c r="AT115" s="997"/>
      <c r="AU115" s="958"/>
      <c r="AV115" s="959"/>
      <c r="AW115" s="959"/>
      <c r="AX115" s="959"/>
      <c r="AY115" s="959"/>
      <c r="AZ115" s="1007" t="s">
        <v>465</v>
      </c>
      <c r="BA115" s="1008"/>
      <c r="BB115" s="1008"/>
      <c r="BC115" s="1008"/>
      <c r="BD115" s="1008"/>
      <c r="BE115" s="1008"/>
      <c r="BF115" s="1008"/>
      <c r="BG115" s="1008"/>
      <c r="BH115" s="1008"/>
      <c r="BI115" s="1008"/>
      <c r="BJ115" s="1008"/>
      <c r="BK115" s="1008"/>
      <c r="BL115" s="1008"/>
      <c r="BM115" s="1008"/>
      <c r="BN115" s="1008"/>
      <c r="BO115" s="1008"/>
      <c r="BP115" s="1009"/>
      <c r="BQ115" s="977">
        <v>3751</v>
      </c>
      <c r="BR115" s="978"/>
      <c r="BS115" s="978"/>
      <c r="BT115" s="978"/>
      <c r="BU115" s="978"/>
      <c r="BV115" s="978">
        <v>3424</v>
      </c>
      <c r="BW115" s="978"/>
      <c r="BX115" s="978"/>
      <c r="BY115" s="978"/>
      <c r="BZ115" s="978"/>
      <c r="CA115" s="978">
        <v>3102</v>
      </c>
      <c r="CB115" s="978"/>
      <c r="CC115" s="978"/>
      <c r="CD115" s="978"/>
      <c r="CE115" s="978"/>
      <c r="CF115" s="972">
        <v>0</v>
      </c>
      <c r="CG115" s="973"/>
      <c r="CH115" s="973"/>
      <c r="CI115" s="973"/>
      <c r="CJ115" s="973"/>
      <c r="CK115" s="1003"/>
      <c r="CL115" s="1004"/>
      <c r="CM115" s="1007" t="s">
        <v>466</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467</v>
      </c>
      <c r="DH115" s="1017"/>
      <c r="DI115" s="1017"/>
      <c r="DJ115" s="1017"/>
      <c r="DK115" s="1018"/>
      <c r="DL115" s="1019" t="s">
        <v>391</v>
      </c>
      <c r="DM115" s="1017"/>
      <c r="DN115" s="1017"/>
      <c r="DO115" s="1017"/>
      <c r="DP115" s="1018"/>
      <c r="DQ115" s="1019" t="s">
        <v>456</v>
      </c>
      <c r="DR115" s="1017"/>
      <c r="DS115" s="1017"/>
      <c r="DT115" s="1017"/>
      <c r="DU115" s="1018"/>
      <c r="DV115" s="1020" t="s">
        <v>397</v>
      </c>
      <c r="DW115" s="1021"/>
      <c r="DX115" s="1021"/>
      <c r="DY115" s="1021"/>
      <c r="DZ115" s="1022"/>
    </row>
    <row r="116" spans="1:130" s="248" customFormat="1" ht="26.25" customHeight="1">
      <c r="A116" s="1014"/>
      <c r="B116" s="1015"/>
      <c r="C116" s="1023" t="s">
        <v>468</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2071</v>
      </c>
      <c r="AB116" s="1017"/>
      <c r="AC116" s="1017"/>
      <c r="AD116" s="1017"/>
      <c r="AE116" s="1018"/>
      <c r="AF116" s="1019">
        <v>1397</v>
      </c>
      <c r="AG116" s="1017"/>
      <c r="AH116" s="1017"/>
      <c r="AI116" s="1017"/>
      <c r="AJ116" s="1018"/>
      <c r="AK116" s="1019">
        <v>1313</v>
      </c>
      <c r="AL116" s="1017"/>
      <c r="AM116" s="1017"/>
      <c r="AN116" s="1017"/>
      <c r="AO116" s="1018"/>
      <c r="AP116" s="1020">
        <v>0</v>
      </c>
      <c r="AQ116" s="1021"/>
      <c r="AR116" s="1021"/>
      <c r="AS116" s="1021"/>
      <c r="AT116" s="1022"/>
      <c r="AU116" s="958"/>
      <c r="AV116" s="959"/>
      <c r="AW116" s="959"/>
      <c r="AX116" s="959"/>
      <c r="AY116" s="959"/>
      <c r="AZ116" s="1025" t="s">
        <v>469</v>
      </c>
      <c r="BA116" s="1026"/>
      <c r="BB116" s="1026"/>
      <c r="BC116" s="1026"/>
      <c r="BD116" s="1026"/>
      <c r="BE116" s="1026"/>
      <c r="BF116" s="1026"/>
      <c r="BG116" s="1026"/>
      <c r="BH116" s="1026"/>
      <c r="BI116" s="1026"/>
      <c r="BJ116" s="1026"/>
      <c r="BK116" s="1026"/>
      <c r="BL116" s="1026"/>
      <c r="BM116" s="1026"/>
      <c r="BN116" s="1026"/>
      <c r="BO116" s="1026"/>
      <c r="BP116" s="1027"/>
      <c r="BQ116" s="977" t="s">
        <v>447</v>
      </c>
      <c r="BR116" s="978"/>
      <c r="BS116" s="978"/>
      <c r="BT116" s="978"/>
      <c r="BU116" s="978"/>
      <c r="BV116" s="978" t="s">
        <v>391</v>
      </c>
      <c r="BW116" s="978"/>
      <c r="BX116" s="978"/>
      <c r="BY116" s="978"/>
      <c r="BZ116" s="978"/>
      <c r="CA116" s="978" t="s">
        <v>448</v>
      </c>
      <c r="CB116" s="978"/>
      <c r="CC116" s="978"/>
      <c r="CD116" s="978"/>
      <c r="CE116" s="978"/>
      <c r="CF116" s="972" t="s">
        <v>456</v>
      </c>
      <c r="CG116" s="973"/>
      <c r="CH116" s="973"/>
      <c r="CI116" s="973"/>
      <c r="CJ116" s="973"/>
      <c r="CK116" s="1003"/>
      <c r="CL116" s="1004"/>
      <c r="CM116" s="974" t="s">
        <v>470</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397</v>
      </c>
      <c r="DH116" s="1017"/>
      <c r="DI116" s="1017"/>
      <c r="DJ116" s="1017"/>
      <c r="DK116" s="1018"/>
      <c r="DL116" s="1019" t="s">
        <v>467</v>
      </c>
      <c r="DM116" s="1017"/>
      <c r="DN116" s="1017"/>
      <c r="DO116" s="1017"/>
      <c r="DP116" s="1018"/>
      <c r="DQ116" s="1019" t="s">
        <v>397</v>
      </c>
      <c r="DR116" s="1017"/>
      <c r="DS116" s="1017"/>
      <c r="DT116" s="1017"/>
      <c r="DU116" s="1018"/>
      <c r="DV116" s="1020" t="s">
        <v>397</v>
      </c>
      <c r="DW116" s="1021"/>
      <c r="DX116" s="1021"/>
      <c r="DY116" s="1021"/>
      <c r="DZ116" s="1022"/>
    </row>
    <row r="117" spans="1:130" s="248" customFormat="1" ht="26.25" customHeight="1">
      <c r="A117" s="962" t="s">
        <v>189</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471</v>
      </c>
      <c r="Z117" s="944"/>
      <c r="AA117" s="1034">
        <v>8024776</v>
      </c>
      <c r="AB117" s="1035"/>
      <c r="AC117" s="1035"/>
      <c r="AD117" s="1035"/>
      <c r="AE117" s="1036"/>
      <c r="AF117" s="1037">
        <v>7393986</v>
      </c>
      <c r="AG117" s="1035"/>
      <c r="AH117" s="1035"/>
      <c r="AI117" s="1035"/>
      <c r="AJ117" s="1036"/>
      <c r="AK117" s="1037">
        <v>6964174</v>
      </c>
      <c r="AL117" s="1035"/>
      <c r="AM117" s="1035"/>
      <c r="AN117" s="1035"/>
      <c r="AO117" s="1036"/>
      <c r="AP117" s="1038"/>
      <c r="AQ117" s="1039"/>
      <c r="AR117" s="1039"/>
      <c r="AS117" s="1039"/>
      <c r="AT117" s="1040"/>
      <c r="AU117" s="958"/>
      <c r="AV117" s="959"/>
      <c r="AW117" s="959"/>
      <c r="AX117" s="959"/>
      <c r="AY117" s="959"/>
      <c r="AZ117" s="1025" t="s">
        <v>472</v>
      </c>
      <c r="BA117" s="1026"/>
      <c r="BB117" s="1026"/>
      <c r="BC117" s="1026"/>
      <c r="BD117" s="1026"/>
      <c r="BE117" s="1026"/>
      <c r="BF117" s="1026"/>
      <c r="BG117" s="1026"/>
      <c r="BH117" s="1026"/>
      <c r="BI117" s="1026"/>
      <c r="BJ117" s="1026"/>
      <c r="BK117" s="1026"/>
      <c r="BL117" s="1026"/>
      <c r="BM117" s="1026"/>
      <c r="BN117" s="1026"/>
      <c r="BO117" s="1026"/>
      <c r="BP117" s="1027"/>
      <c r="BQ117" s="977" t="s">
        <v>467</v>
      </c>
      <c r="BR117" s="978"/>
      <c r="BS117" s="978"/>
      <c r="BT117" s="978"/>
      <c r="BU117" s="978"/>
      <c r="BV117" s="978" t="s">
        <v>397</v>
      </c>
      <c r="BW117" s="978"/>
      <c r="BX117" s="978"/>
      <c r="BY117" s="978"/>
      <c r="BZ117" s="978"/>
      <c r="CA117" s="978" t="s">
        <v>397</v>
      </c>
      <c r="CB117" s="978"/>
      <c r="CC117" s="978"/>
      <c r="CD117" s="978"/>
      <c r="CE117" s="978"/>
      <c r="CF117" s="972" t="s">
        <v>467</v>
      </c>
      <c r="CG117" s="973"/>
      <c r="CH117" s="973"/>
      <c r="CI117" s="973"/>
      <c r="CJ117" s="973"/>
      <c r="CK117" s="1003"/>
      <c r="CL117" s="1004"/>
      <c r="CM117" s="974" t="s">
        <v>473</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444</v>
      </c>
      <c r="DH117" s="1017"/>
      <c r="DI117" s="1017"/>
      <c r="DJ117" s="1017"/>
      <c r="DK117" s="1018"/>
      <c r="DL117" s="1019" t="s">
        <v>467</v>
      </c>
      <c r="DM117" s="1017"/>
      <c r="DN117" s="1017"/>
      <c r="DO117" s="1017"/>
      <c r="DP117" s="1018"/>
      <c r="DQ117" s="1019" t="s">
        <v>391</v>
      </c>
      <c r="DR117" s="1017"/>
      <c r="DS117" s="1017"/>
      <c r="DT117" s="1017"/>
      <c r="DU117" s="1018"/>
      <c r="DV117" s="1020" t="s">
        <v>467</v>
      </c>
      <c r="DW117" s="1021"/>
      <c r="DX117" s="1021"/>
      <c r="DY117" s="1021"/>
      <c r="DZ117" s="1022"/>
    </row>
    <row r="118" spans="1:130" s="248" customFormat="1" ht="26.25" customHeight="1">
      <c r="A118" s="962" t="s">
        <v>439</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436</v>
      </c>
      <c r="AB118" s="943"/>
      <c r="AC118" s="943"/>
      <c r="AD118" s="943"/>
      <c r="AE118" s="944"/>
      <c r="AF118" s="942" t="s">
        <v>437</v>
      </c>
      <c r="AG118" s="943"/>
      <c r="AH118" s="943"/>
      <c r="AI118" s="943"/>
      <c r="AJ118" s="944"/>
      <c r="AK118" s="942" t="s">
        <v>307</v>
      </c>
      <c r="AL118" s="943"/>
      <c r="AM118" s="943"/>
      <c r="AN118" s="943"/>
      <c r="AO118" s="944"/>
      <c r="AP118" s="1029" t="s">
        <v>438</v>
      </c>
      <c r="AQ118" s="1030"/>
      <c r="AR118" s="1030"/>
      <c r="AS118" s="1030"/>
      <c r="AT118" s="1031"/>
      <c r="AU118" s="958"/>
      <c r="AV118" s="959"/>
      <c r="AW118" s="959"/>
      <c r="AX118" s="959"/>
      <c r="AY118" s="959"/>
      <c r="AZ118" s="1032" t="s">
        <v>474</v>
      </c>
      <c r="BA118" s="1023"/>
      <c r="BB118" s="1023"/>
      <c r="BC118" s="1023"/>
      <c r="BD118" s="1023"/>
      <c r="BE118" s="1023"/>
      <c r="BF118" s="1023"/>
      <c r="BG118" s="1023"/>
      <c r="BH118" s="1023"/>
      <c r="BI118" s="1023"/>
      <c r="BJ118" s="1023"/>
      <c r="BK118" s="1023"/>
      <c r="BL118" s="1023"/>
      <c r="BM118" s="1023"/>
      <c r="BN118" s="1023"/>
      <c r="BO118" s="1023"/>
      <c r="BP118" s="1024"/>
      <c r="BQ118" s="1055" t="s">
        <v>447</v>
      </c>
      <c r="BR118" s="1056"/>
      <c r="BS118" s="1056"/>
      <c r="BT118" s="1056"/>
      <c r="BU118" s="1056"/>
      <c r="BV118" s="1056" t="s">
        <v>128</v>
      </c>
      <c r="BW118" s="1056"/>
      <c r="BX118" s="1056"/>
      <c r="BY118" s="1056"/>
      <c r="BZ118" s="1056"/>
      <c r="CA118" s="1056" t="s">
        <v>451</v>
      </c>
      <c r="CB118" s="1056"/>
      <c r="CC118" s="1056"/>
      <c r="CD118" s="1056"/>
      <c r="CE118" s="1056"/>
      <c r="CF118" s="972" t="s">
        <v>128</v>
      </c>
      <c r="CG118" s="973"/>
      <c r="CH118" s="973"/>
      <c r="CI118" s="973"/>
      <c r="CJ118" s="973"/>
      <c r="CK118" s="1003"/>
      <c r="CL118" s="1004"/>
      <c r="CM118" s="974" t="s">
        <v>475</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128</v>
      </c>
      <c r="DH118" s="1017"/>
      <c r="DI118" s="1017"/>
      <c r="DJ118" s="1017"/>
      <c r="DK118" s="1018"/>
      <c r="DL118" s="1019" t="s">
        <v>397</v>
      </c>
      <c r="DM118" s="1017"/>
      <c r="DN118" s="1017"/>
      <c r="DO118" s="1017"/>
      <c r="DP118" s="1018"/>
      <c r="DQ118" s="1019" t="s">
        <v>467</v>
      </c>
      <c r="DR118" s="1017"/>
      <c r="DS118" s="1017"/>
      <c r="DT118" s="1017"/>
      <c r="DU118" s="1018"/>
      <c r="DV118" s="1020" t="s">
        <v>467</v>
      </c>
      <c r="DW118" s="1021"/>
      <c r="DX118" s="1021"/>
      <c r="DY118" s="1021"/>
      <c r="DZ118" s="1022"/>
    </row>
    <row r="119" spans="1:130" s="248" customFormat="1" ht="26.25" customHeight="1">
      <c r="A119" s="1116" t="s">
        <v>442</v>
      </c>
      <c r="B119" s="1002"/>
      <c r="C119" s="981" t="s">
        <v>443</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467</v>
      </c>
      <c r="AB119" s="950"/>
      <c r="AC119" s="950"/>
      <c r="AD119" s="950"/>
      <c r="AE119" s="951"/>
      <c r="AF119" s="952" t="s">
        <v>397</v>
      </c>
      <c r="AG119" s="950"/>
      <c r="AH119" s="950"/>
      <c r="AI119" s="950"/>
      <c r="AJ119" s="951"/>
      <c r="AK119" s="952" t="s">
        <v>467</v>
      </c>
      <c r="AL119" s="950"/>
      <c r="AM119" s="950"/>
      <c r="AN119" s="950"/>
      <c r="AO119" s="951"/>
      <c r="AP119" s="953" t="s">
        <v>397</v>
      </c>
      <c r="AQ119" s="954"/>
      <c r="AR119" s="954"/>
      <c r="AS119" s="954"/>
      <c r="AT119" s="955"/>
      <c r="AU119" s="960"/>
      <c r="AV119" s="961"/>
      <c r="AW119" s="961"/>
      <c r="AX119" s="961"/>
      <c r="AY119" s="961"/>
      <c r="AZ119" s="279" t="s">
        <v>189</v>
      </c>
      <c r="BA119" s="279"/>
      <c r="BB119" s="279"/>
      <c r="BC119" s="279"/>
      <c r="BD119" s="279"/>
      <c r="BE119" s="279"/>
      <c r="BF119" s="279"/>
      <c r="BG119" s="279"/>
      <c r="BH119" s="279"/>
      <c r="BI119" s="279"/>
      <c r="BJ119" s="279"/>
      <c r="BK119" s="279"/>
      <c r="BL119" s="279"/>
      <c r="BM119" s="279"/>
      <c r="BN119" s="279"/>
      <c r="BO119" s="1033" t="s">
        <v>476</v>
      </c>
      <c r="BP119" s="1064"/>
      <c r="BQ119" s="1055">
        <v>86222697</v>
      </c>
      <c r="BR119" s="1056"/>
      <c r="BS119" s="1056"/>
      <c r="BT119" s="1056"/>
      <c r="BU119" s="1056"/>
      <c r="BV119" s="1056">
        <v>84496773</v>
      </c>
      <c r="BW119" s="1056"/>
      <c r="BX119" s="1056"/>
      <c r="BY119" s="1056"/>
      <c r="BZ119" s="1056"/>
      <c r="CA119" s="1056">
        <v>83126093</v>
      </c>
      <c r="CB119" s="1056"/>
      <c r="CC119" s="1056"/>
      <c r="CD119" s="1056"/>
      <c r="CE119" s="1056"/>
      <c r="CF119" s="1057"/>
      <c r="CG119" s="1058"/>
      <c r="CH119" s="1058"/>
      <c r="CI119" s="1058"/>
      <c r="CJ119" s="1059"/>
      <c r="CK119" s="1005"/>
      <c r="CL119" s="1006"/>
      <c r="CM119" s="1060" t="s">
        <v>477</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444</v>
      </c>
      <c r="DH119" s="1042"/>
      <c r="DI119" s="1042"/>
      <c r="DJ119" s="1042"/>
      <c r="DK119" s="1043"/>
      <c r="DL119" s="1041" t="s">
        <v>447</v>
      </c>
      <c r="DM119" s="1042"/>
      <c r="DN119" s="1042"/>
      <c r="DO119" s="1042"/>
      <c r="DP119" s="1043"/>
      <c r="DQ119" s="1041" t="s">
        <v>128</v>
      </c>
      <c r="DR119" s="1042"/>
      <c r="DS119" s="1042"/>
      <c r="DT119" s="1042"/>
      <c r="DU119" s="1043"/>
      <c r="DV119" s="1044" t="s">
        <v>391</v>
      </c>
      <c r="DW119" s="1045"/>
      <c r="DX119" s="1045"/>
      <c r="DY119" s="1045"/>
      <c r="DZ119" s="1046"/>
    </row>
    <row r="120" spans="1:130" s="248" customFormat="1" ht="26.25" customHeight="1">
      <c r="A120" s="1117"/>
      <c r="B120" s="1004"/>
      <c r="C120" s="974" t="s">
        <v>450</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467</v>
      </c>
      <c r="AB120" s="1017"/>
      <c r="AC120" s="1017"/>
      <c r="AD120" s="1017"/>
      <c r="AE120" s="1018"/>
      <c r="AF120" s="1019" t="s">
        <v>467</v>
      </c>
      <c r="AG120" s="1017"/>
      <c r="AH120" s="1017"/>
      <c r="AI120" s="1017"/>
      <c r="AJ120" s="1018"/>
      <c r="AK120" s="1019" t="s">
        <v>391</v>
      </c>
      <c r="AL120" s="1017"/>
      <c r="AM120" s="1017"/>
      <c r="AN120" s="1017"/>
      <c r="AO120" s="1018"/>
      <c r="AP120" s="1020" t="s">
        <v>457</v>
      </c>
      <c r="AQ120" s="1021"/>
      <c r="AR120" s="1021"/>
      <c r="AS120" s="1021"/>
      <c r="AT120" s="1022"/>
      <c r="AU120" s="1047" t="s">
        <v>478</v>
      </c>
      <c r="AV120" s="1048"/>
      <c r="AW120" s="1048"/>
      <c r="AX120" s="1048"/>
      <c r="AY120" s="1049"/>
      <c r="AZ120" s="998" t="s">
        <v>479</v>
      </c>
      <c r="BA120" s="947"/>
      <c r="BB120" s="947"/>
      <c r="BC120" s="947"/>
      <c r="BD120" s="947"/>
      <c r="BE120" s="947"/>
      <c r="BF120" s="947"/>
      <c r="BG120" s="947"/>
      <c r="BH120" s="947"/>
      <c r="BI120" s="947"/>
      <c r="BJ120" s="947"/>
      <c r="BK120" s="947"/>
      <c r="BL120" s="947"/>
      <c r="BM120" s="947"/>
      <c r="BN120" s="947"/>
      <c r="BO120" s="947"/>
      <c r="BP120" s="948"/>
      <c r="BQ120" s="984">
        <v>17678834</v>
      </c>
      <c r="BR120" s="985"/>
      <c r="BS120" s="985"/>
      <c r="BT120" s="985"/>
      <c r="BU120" s="985"/>
      <c r="BV120" s="985">
        <v>20953610</v>
      </c>
      <c r="BW120" s="985"/>
      <c r="BX120" s="985"/>
      <c r="BY120" s="985"/>
      <c r="BZ120" s="985"/>
      <c r="CA120" s="985">
        <v>26471108</v>
      </c>
      <c r="CB120" s="985"/>
      <c r="CC120" s="985"/>
      <c r="CD120" s="985"/>
      <c r="CE120" s="985"/>
      <c r="CF120" s="999">
        <v>62.6</v>
      </c>
      <c r="CG120" s="1000"/>
      <c r="CH120" s="1000"/>
      <c r="CI120" s="1000"/>
      <c r="CJ120" s="1000"/>
      <c r="CK120" s="1065" t="s">
        <v>480</v>
      </c>
      <c r="CL120" s="1066"/>
      <c r="CM120" s="1066"/>
      <c r="CN120" s="1066"/>
      <c r="CO120" s="1067"/>
      <c r="CP120" s="1073" t="s">
        <v>481</v>
      </c>
      <c r="CQ120" s="1074"/>
      <c r="CR120" s="1074"/>
      <c r="CS120" s="1074"/>
      <c r="CT120" s="1074"/>
      <c r="CU120" s="1074"/>
      <c r="CV120" s="1074"/>
      <c r="CW120" s="1074"/>
      <c r="CX120" s="1074"/>
      <c r="CY120" s="1074"/>
      <c r="CZ120" s="1074"/>
      <c r="DA120" s="1074"/>
      <c r="DB120" s="1074"/>
      <c r="DC120" s="1074"/>
      <c r="DD120" s="1074"/>
      <c r="DE120" s="1074"/>
      <c r="DF120" s="1075"/>
      <c r="DG120" s="984">
        <v>15059408</v>
      </c>
      <c r="DH120" s="985"/>
      <c r="DI120" s="985"/>
      <c r="DJ120" s="985"/>
      <c r="DK120" s="985"/>
      <c r="DL120" s="985">
        <v>14153613</v>
      </c>
      <c r="DM120" s="985"/>
      <c r="DN120" s="985"/>
      <c r="DO120" s="985"/>
      <c r="DP120" s="985"/>
      <c r="DQ120" s="985">
        <v>13117508</v>
      </c>
      <c r="DR120" s="985"/>
      <c r="DS120" s="985"/>
      <c r="DT120" s="985"/>
      <c r="DU120" s="985"/>
      <c r="DV120" s="986">
        <v>31</v>
      </c>
      <c r="DW120" s="986"/>
      <c r="DX120" s="986"/>
      <c r="DY120" s="986"/>
      <c r="DZ120" s="987"/>
    </row>
    <row r="121" spans="1:130" s="248" customFormat="1" ht="26.25" customHeight="1">
      <c r="A121" s="1117"/>
      <c r="B121" s="1004"/>
      <c r="C121" s="1025" t="s">
        <v>482</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467</v>
      </c>
      <c r="AB121" s="1017"/>
      <c r="AC121" s="1017"/>
      <c r="AD121" s="1017"/>
      <c r="AE121" s="1018"/>
      <c r="AF121" s="1019" t="s">
        <v>128</v>
      </c>
      <c r="AG121" s="1017"/>
      <c r="AH121" s="1017"/>
      <c r="AI121" s="1017"/>
      <c r="AJ121" s="1018"/>
      <c r="AK121" s="1019" t="s">
        <v>447</v>
      </c>
      <c r="AL121" s="1017"/>
      <c r="AM121" s="1017"/>
      <c r="AN121" s="1017"/>
      <c r="AO121" s="1018"/>
      <c r="AP121" s="1020" t="s">
        <v>467</v>
      </c>
      <c r="AQ121" s="1021"/>
      <c r="AR121" s="1021"/>
      <c r="AS121" s="1021"/>
      <c r="AT121" s="1022"/>
      <c r="AU121" s="1050"/>
      <c r="AV121" s="1051"/>
      <c r="AW121" s="1051"/>
      <c r="AX121" s="1051"/>
      <c r="AY121" s="1052"/>
      <c r="AZ121" s="1007" t="s">
        <v>483</v>
      </c>
      <c r="BA121" s="1008"/>
      <c r="BB121" s="1008"/>
      <c r="BC121" s="1008"/>
      <c r="BD121" s="1008"/>
      <c r="BE121" s="1008"/>
      <c r="BF121" s="1008"/>
      <c r="BG121" s="1008"/>
      <c r="BH121" s="1008"/>
      <c r="BI121" s="1008"/>
      <c r="BJ121" s="1008"/>
      <c r="BK121" s="1008"/>
      <c r="BL121" s="1008"/>
      <c r="BM121" s="1008"/>
      <c r="BN121" s="1008"/>
      <c r="BO121" s="1008"/>
      <c r="BP121" s="1009"/>
      <c r="BQ121" s="977">
        <v>21045038</v>
      </c>
      <c r="BR121" s="978"/>
      <c r="BS121" s="978"/>
      <c r="BT121" s="978"/>
      <c r="BU121" s="978"/>
      <c r="BV121" s="978">
        <v>20671994</v>
      </c>
      <c r="BW121" s="978"/>
      <c r="BX121" s="978"/>
      <c r="BY121" s="978"/>
      <c r="BZ121" s="978"/>
      <c r="CA121" s="978">
        <v>19846768</v>
      </c>
      <c r="CB121" s="978"/>
      <c r="CC121" s="978"/>
      <c r="CD121" s="978"/>
      <c r="CE121" s="978"/>
      <c r="CF121" s="972">
        <v>46.9</v>
      </c>
      <c r="CG121" s="973"/>
      <c r="CH121" s="973"/>
      <c r="CI121" s="973"/>
      <c r="CJ121" s="973"/>
      <c r="CK121" s="1068"/>
      <c r="CL121" s="1069"/>
      <c r="CM121" s="1069"/>
      <c r="CN121" s="1069"/>
      <c r="CO121" s="1070"/>
      <c r="CP121" s="1078" t="s">
        <v>484</v>
      </c>
      <c r="CQ121" s="1079"/>
      <c r="CR121" s="1079"/>
      <c r="CS121" s="1079"/>
      <c r="CT121" s="1079"/>
      <c r="CU121" s="1079"/>
      <c r="CV121" s="1079"/>
      <c r="CW121" s="1079"/>
      <c r="CX121" s="1079"/>
      <c r="CY121" s="1079"/>
      <c r="CZ121" s="1079"/>
      <c r="DA121" s="1079"/>
      <c r="DB121" s="1079"/>
      <c r="DC121" s="1079"/>
      <c r="DD121" s="1079"/>
      <c r="DE121" s="1079"/>
      <c r="DF121" s="1080"/>
      <c r="DG121" s="977">
        <v>39081</v>
      </c>
      <c r="DH121" s="978"/>
      <c r="DI121" s="978"/>
      <c r="DJ121" s="978"/>
      <c r="DK121" s="978"/>
      <c r="DL121" s="978">
        <v>39090</v>
      </c>
      <c r="DM121" s="978"/>
      <c r="DN121" s="978"/>
      <c r="DO121" s="978"/>
      <c r="DP121" s="978"/>
      <c r="DQ121" s="978">
        <v>48333</v>
      </c>
      <c r="DR121" s="978"/>
      <c r="DS121" s="978"/>
      <c r="DT121" s="978"/>
      <c r="DU121" s="978"/>
      <c r="DV121" s="979">
        <v>0.1</v>
      </c>
      <c r="DW121" s="979"/>
      <c r="DX121" s="979"/>
      <c r="DY121" s="979"/>
      <c r="DZ121" s="980"/>
    </row>
    <row r="122" spans="1:130" s="248" customFormat="1" ht="26.25" customHeight="1">
      <c r="A122" s="1117"/>
      <c r="B122" s="1004"/>
      <c r="C122" s="974" t="s">
        <v>463</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397</v>
      </c>
      <c r="AB122" s="1017"/>
      <c r="AC122" s="1017"/>
      <c r="AD122" s="1017"/>
      <c r="AE122" s="1018"/>
      <c r="AF122" s="1019" t="s">
        <v>467</v>
      </c>
      <c r="AG122" s="1017"/>
      <c r="AH122" s="1017"/>
      <c r="AI122" s="1017"/>
      <c r="AJ122" s="1018"/>
      <c r="AK122" s="1019" t="s">
        <v>467</v>
      </c>
      <c r="AL122" s="1017"/>
      <c r="AM122" s="1017"/>
      <c r="AN122" s="1017"/>
      <c r="AO122" s="1018"/>
      <c r="AP122" s="1020" t="s">
        <v>391</v>
      </c>
      <c r="AQ122" s="1021"/>
      <c r="AR122" s="1021"/>
      <c r="AS122" s="1021"/>
      <c r="AT122" s="1022"/>
      <c r="AU122" s="1050"/>
      <c r="AV122" s="1051"/>
      <c r="AW122" s="1051"/>
      <c r="AX122" s="1051"/>
      <c r="AY122" s="1052"/>
      <c r="AZ122" s="1032" t="s">
        <v>485</v>
      </c>
      <c r="BA122" s="1023"/>
      <c r="BB122" s="1023"/>
      <c r="BC122" s="1023"/>
      <c r="BD122" s="1023"/>
      <c r="BE122" s="1023"/>
      <c r="BF122" s="1023"/>
      <c r="BG122" s="1023"/>
      <c r="BH122" s="1023"/>
      <c r="BI122" s="1023"/>
      <c r="BJ122" s="1023"/>
      <c r="BK122" s="1023"/>
      <c r="BL122" s="1023"/>
      <c r="BM122" s="1023"/>
      <c r="BN122" s="1023"/>
      <c r="BO122" s="1023"/>
      <c r="BP122" s="1024"/>
      <c r="BQ122" s="1055">
        <v>75486404</v>
      </c>
      <c r="BR122" s="1056"/>
      <c r="BS122" s="1056"/>
      <c r="BT122" s="1056"/>
      <c r="BU122" s="1056"/>
      <c r="BV122" s="1056">
        <v>74818377</v>
      </c>
      <c r="BW122" s="1056"/>
      <c r="BX122" s="1056"/>
      <c r="BY122" s="1056"/>
      <c r="BZ122" s="1056"/>
      <c r="CA122" s="1056">
        <v>75015593</v>
      </c>
      <c r="CB122" s="1056"/>
      <c r="CC122" s="1056"/>
      <c r="CD122" s="1056"/>
      <c r="CE122" s="1056"/>
      <c r="CF122" s="1076">
        <v>177.4</v>
      </c>
      <c r="CG122" s="1077"/>
      <c r="CH122" s="1077"/>
      <c r="CI122" s="1077"/>
      <c r="CJ122" s="1077"/>
      <c r="CK122" s="1068"/>
      <c r="CL122" s="1069"/>
      <c r="CM122" s="1069"/>
      <c r="CN122" s="1069"/>
      <c r="CO122" s="1070"/>
      <c r="CP122" s="1078" t="s">
        <v>486</v>
      </c>
      <c r="CQ122" s="1079"/>
      <c r="CR122" s="1079"/>
      <c r="CS122" s="1079"/>
      <c r="CT122" s="1079"/>
      <c r="CU122" s="1079"/>
      <c r="CV122" s="1079"/>
      <c r="CW122" s="1079"/>
      <c r="CX122" s="1079"/>
      <c r="CY122" s="1079"/>
      <c r="CZ122" s="1079"/>
      <c r="DA122" s="1079"/>
      <c r="DB122" s="1079"/>
      <c r="DC122" s="1079"/>
      <c r="DD122" s="1079"/>
      <c r="DE122" s="1079"/>
      <c r="DF122" s="1080"/>
      <c r="DG122" s="977" t="s">
        <v>456</v>
      </c>
      <c r="DH122" s="978"/>
      <c r="DI122" s="978"/>
      <c r="DJ122" s="978"/>
      <c r="DK122" s="978"/>
      <c r="DL122" s="978" t="s">
        <v>446</v>
      </c>
      <c r="DM122" s="978"/>
      <c r="DN122" s="978"/>
      <c r="DO122" s="978"/>
      <c r="DP122" s="978"/>
      <c r="DQ122" s="978" t="s">
        <v>397</v>
      </c>
      <c r="DR122" s="978"/>
      <c r="DS122" s="978"/>
      <c r="DT122" s="978"/>
      <c r="DU122" s="978"/>
      <c r="DV122" s="979" t="s">
        <v>128</v>
      </c>
      <c r="DW122" s="979"/>
      <c r="DX122" s="979"/>
      <c r="DY122" s="979"/>
      <c r="DZ122" s="980"/>
    </row>
    <row r="123" spans="1:130" s="248" customFormat="1" ht="26.25" customHeight="1">
      <c r="A123" s="1117"/>
      <c r="B123" s="1004"/>
      <c r="C123" s="974" t="s">
        <v>470</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128</v>
      </c>
      <c r="AB123" s="1017"/>
      <c r="AC123" s="1017"/>
      <c r="AD123" s="1017"/>
      <c r="AE123" s="1018"/>
      <c r="AF123" s="1019" t="s">
        <v>467</v>
      </c>
      <c r="AG123" s="1017"/>
      <c r="AH123" s="1017"/>
      <c r="AI123" s="1017"/>
      <c r="AJ123" s="1018"/>
      <c r="AK123" s="1019" t="s">
        <v>397</v>
      </c>
      <c r="AL123" s="1017"/>
      <c r="AM123" s="1017"/>
      <c r="AN123" s="1017"/>
      <c r="AO123" s="1018"/>
      <c r="AP123" s="1020" t="s">
        <v>391</v>
      </c>
      <c r="AQ123" s="1021"/>
      <c r="AR123" s="1021"/>
      <c r="AS123" s="1021"/>
      <c r="AT123" s="1022"/>
      <c r="AU123" s="1053"/>
      <c r="AV123" s="1054"/>
      <c r="AW123" s="1054"/>
      <c r="AX123" s="1054"/>
      <c r="AY123" s="1054"/>
      <c r="AZ123" s="279" t="s">
        <v>189</v>
      </c>
      <c r="BA123" s="279"/>
      <c r="BB123" s="279"/>
      <c r="BC123" s="279"/>
      <c r="BD123" s="279"/>
      <c r="BE123" s="279"/>
      <c r="BF123" s="279"/>
      <c r="BG123" s="279"/>
      <c r="BH123" s="279"/>
      <c r="BI123" s="279"/>
      <c r="BJ123" s="279"/>
      <c r="BK123" s="279"/>
      <c r="BL123" s="279"/>
      <c r="BM123" s="279"/>
      <c r="BN123" s="279"/>
      <c r="BO123" s="1033" t="s">
        <v>487</v>
      </c>
      <c r="BP123" s="1064"/>
      <c r="BQ123" s="1123">
        <v>114210276</v>
      </c>
      <c r="BR123" s="1124"/>
      <c r="BS123" s="1124"/>
      <c r="BT123" s="1124"/>
      <c r="BU123" s="1124"/>
      <c r="BV123" s="1124">
        <v>116443981</v>
      </c>
      <c r="BW123" s="1124"/>
      <c r="BX123" s="1124"/>
      <c r="BY123" s="1124"/>
      <c r="BZ123" s="1124"/>
      <c r="CA123" s="1124">
        <v>121333469</v>
      </c>
      <c r="CB123" s="1124"/>
      <c r="CC123" s="1124"/>
      <c r="CD123" s="1124"/>
      <c r="CE123" s="1124"/>
      <c r="CF123" s="1057"/>
      <c r="CG123" s="1058"/>
      <c r="CH123" s="1058"/>
      <c r="CI123" s="1058"/>
      <c r="CJ123" s="1059"/>
      <c r="CK123" s="1068"/>
      <c r="CL123" s="1069"/>
      <c r="CM123" s="1069"/>
      <c r="CN123" s="1069"/>
      <c r="CO123" s="1070"/>
      <c r="CP123" s="1078" t="s">
        <v>488</v>
      </c>
      <c r="CQ123" s="1079"/>
      <c r="CR123" s="1079"/>
      <c r="CS123" s="1079"/>
      <c r="CT123" s="1079"/>
      <c r="CU123" s="1079"/>
      <c r="CV123" s="1079"/>
      <c r="CW123" s="1079"/>
      <c r="CX123" s="1079"/>
      <c r="CY123" s="1079"/>
      <c r="CZ123" s="1079"/>
      <c r="DA123" s="1079"/>
      <c r="DB123" s="1079"/>
      <c r="DC123" s="1079"/>
      <c r="DD123" s="1079"/>
      <c r="DE123" s="1079"/>
      <c r="DF123" s="1080"/>
      <c r="DG123" s="1016" t="s">
        <v>457</v>
      </c>
      <c r="DH123" s="1017"/>
      <c r="DI123" s="1017"/>
      <c r="DJ123" s="1017"/>
      <c r="DK123" s="1018"/>
      <c r="DL123" s="1019" t="s">
        <v>457</v>
      </c>
      <c r="DM123" s="1017"/>
      <c r="DN123" s="1017"/>
      <c r="DO123" s="1017"/>
      <c r="DP123" s="1018"/>
      <c r="DQ123" s="1019" t="s">
        <v>397</v>
      </c>
      <c r="DR123" s="1017"/>
      <c r="DS123" s="1017"/>
      <c r="DT123" s="1017"/>
      <c r="DU123" s="1018"/>
      <c r="DV123" s="1020" t="s">
        <v>457</v>
      </c>
      <c r="DW123" s="1021"/>
      <c r="DX123" s="1021"/>
      <c r="DY123" s="1021"/>
      <c r="DZ123" s="1022"/>
    </row>
    <row r="124" spans="1:130" s="248" customFormat="1" ht="26.25" customHeight="1" thickBot="1">
      <c r="A124" s="1117"/>
      <c r="B124" s="1004"/>
      <c r="C124" s="974" t="s">
        <v>473</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391</v>
      </c>
      <c r="AB124" s="1017"/>
      <c r="AC124" s="1017"/>
      <c r="AD124" s="1017"/>
      <c r="AE124" s="1018"/>
      <c r="AF124" s="1019" t="s">
        <v>391</v>
      </c>
      <c r="AG124" s="1017"/>
      <c r="AH124" s="1017"/>
      <c r="AI124" s="1017"/>
      <c r="AJ124" s="1018"/>
      <c r="AK124" s="1019" t="s">
        <v>397</v>
      </c>
      <c r="AL124" s="1017"/>
      <c r="AM124" s="1017"/>
      <c r="AN124" s="1017"/>
      <c r="AO124" s="1018"/>
      <c r="AP124" s="1020" t="s">
        <v>391</v>
      </c>
      <c r="AQ124" s="1021"/>
      <c r="AR124" s="1021"/>
      <c r="AS124" s="1021"/>
      <c r="AT124" s="1022"/>
      <c r="AU124" s="1119" t="s">
        <v>489</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447</v>
      </c>
      <c r="BR124" s="1086"/>
      <c r="BS124" s="1086"/>
      <c r="BT124" s="1086"/>
      <c r="BU124" s="1086"/>
      <c r="BV124" s="1086" t="s">
        <v>397</v>
      </c>
      <c r="BW124" s="1086"/>
      <c r="BX124" s="1086"/>
      <c r="BY124" s="1086"/>
      <c r="BZ124" s="1086"/>
      <c r="CA124" s="1086" t="s">
        <v>457</v>
      </c>
      <c r="CB124" s="1086"/>
      <c r="CC124" s="1086"/>
      <c r="CD124" s="1086"/>
      <c r="CE124" s="1086"/>
      <c r="CF124" s="1087"/>
      <c r="CG124" s="1088"/>
      <c r="CH124" s="1088"/>
      <c r="CI124" s="1088"/>
      <c r="CJ124" s="1089"/>
      <c r="CK124" s="1071"/>
      <c r="CL124" s="1071"/>
      <c r="CM124" s="1071"/>
      <c r="CN124" s="1071"/>
      <c r="CO124" s="1072"/>
      <c r="CP124" s="1078" t="s">
        <v>490</v>
      </c>
      <c r="CQ124" s="1079"/>
      <c r="CR124" s="1079"/>
      <c r="CS124" s="1079"/>
      <c r="CT124" s="1079"/>
      <c r="CU124" s="1079"/>
      <c r="CV124" s="1079"/>
      <c r="CW124" s="1079"/>
      <c r="CX124" s="1079"/>
      <c r="CY124" s="1079"/>
      <c r="CZ124" s="1079"/>
      <c r="DA124" s="1079"/>
      <c r="DB124" s="1079"/>
      <c r="DC124" s="1079"/>
      <c r="DD124" s="1079"/>
      <c r="DE124" s="1079"/>
      <c r="DF124" s="1080"/>
      <c r="DG124" s="1063" t="s">
        <v>456</v>
      </c>
      <c r="DH124" s="1042"/>
      <c r="DI124" s="1042"/>
      <c r="DJ124" s="1042"/>
      <c r="DK124" s="1043"/>
      <c r="DL124" s="1041" t="s">
        <v>456</v>
      </c>
      <c r="DM124" s="1042"/>
      <c r="DN124" s="1042"/>
      <c r="DO124" s="1042"/>
      <c r="DP124" s="1043"/>
      <c r="DQ124" s="1041" t="s">
        <v>467</v>
      </c>
      <c r="DR124" s="1042"/>
      <c r="DS124" s="1042"/>
      <c r="DT124" s="1042"/>
      <c r="DU124" s="1043"/>
      <c r="DV124" s="1044" t="s">
        <v>447</v>
      </c>
      <c r="DW124" s="1045"/>
      <c r="DX124" s="1045"/>
      <c r="DY124" s="1045"/>
      <c r="DZ124" s="1046"/>
    </row>
    <row r="125" spans="1:130" s="248" customFormat="1" ht="26.25" customHeight="1">
      <c r="A125" s="1117"/>
      <c r="B125" s="1004"/>
      <c r="C125" s="974" t="s">
        <v>475</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397</v>
      </c>
      <c r="AB125" s="1017"/>
      <c r="AC125" s="1017"/>
      <c r="AD125" s="1017"/>
      <c r="AE125" s="1018"/>
      <c r="AF125" s="1019" t="s">
        <v>456</v>
      </c>
      <c r="AG125" s="1017"/>
      <c r="AH125" s="1017"/>
      <c r="AI125" s="1017"/>
      <c r="AJ125" s="1018"/>
      <c r="AK125" s="1019" t="s">
        <v>456</v>
      </c>
      <c r="AL125" s="1017"/>
      <c r="AM125" s="1017"/>
      <c r="AN125" s="1017"/>
      <c r="AO125" s="1018"/>
      <c r="AP125" s="1020" t="s">
        <v>456</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491</v>
      </c>
      <c r="CL125" s="1066"/>
      <c r="CM125" s="1066"/>
      <c r="CN125" s="1066"/>
      <c r="CO125" s="1067"/>
      <c r="CP125" s="998" t="s">
        <v>492</v>
      </c>
      <c r="CQ125" s="947"/>
      <c r="CR125" s="947"/>
      <c r="CS125" s="947"/>
      <c r="CT125" s="947"/>
      <c r="CU125" s="947"/>
      <c r="CV125" s="947"/>
      <c r="CW125" s="947"/>
      <c r="CX125" s="947"/>
      <c r="CY125" s="947"/>
      <c r="CZ125" s="947"/>
      <c r="DA125" s="947"/>
      <c r="DB125" s="947"/>
      <c r="DC125" s="947"/>
      <c r="DD125" s="947"/>
      <c r="DE125" s="947"/>
      <c r="DF125" s="948"/>
      <c r="DG125" s="984" t="s">
        <v>447</v>
      </c>
      <c r="DH125" s="985"/>
      <c r="DI125" s="985"/>
      <c r="DJ125" s="985"/>
      <c r="DK125" s="985"/>
      <c r="DL125" s="985" t="s">
        <v>456</v>
      </c>
      <c r="DM125" s="985"/>
      <c r="DN125" s="985"/>
      <c r="DO125" s="985"/>
      <c r="DP125" s="985"/>
      <c r="DQ125" s="985" t="s">
        <v>397</v>
      </c>
      <c r="DR125" s="985"/>
      <c r="DS125" s="985"/>
      <c r="DT125" s="985"/>
      <c r="DU125" s="985"/>
      <c r="DV125" s="986" t="s">
        <v>456</v>
      </c>
      <c r="DW125" s="986"/>
      <c r="DX125" s="986"/>
      <c r="DY125" s="986"/>
      <c r="DZ125" s="987"/>
    </row>
    <row r="126" spans="1:130" s="248" customFormat="1" ht="26.25" customHeight="1" thickBot="1">
      <c r="A126" s="1117"/>
      <c r="B126" s="1004"/>
      <c r="C126" s="974" t="s">
        <v>477</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397</v>
      </c>
      <c r="AB126" s="1017"/>
      <c r="AC126" s="1017"/>
      <c r="AD126" s="1017"/>
      <c r="AE126" s="1018"/>
      <c r="AF126" s="1019" t="s">
        <v>456</v>
      </c>
      <c r="AG126" s="1017"/>
      <c r="AH126" s="1017"/>
      <c r="AI126" s="1017"/>
      <c r="AJ126" s="1018"/>
      <c r="AK126" s="1019" t="s">
        <v>456</v>
      </c>
      <c r="AL126" s="1017"/>
      <c r="AM126" s="1017"/>
      <c r="AN126" s="1017"/>
      <c r="AO126" s="1018"/>
      <c r="AP126" s="1020" t="s">
        <v>456</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493</v>
      </c>
      <c r="CQ126" s="1008"/>
      <c r="CR126" s="1008"/>
      <c r="CS126" s="1008"/>
      <c r="CT126" s="1008"/>
      <c r="CU126" s="1008"/>
      <c r="CV126" s="1008"/>
      <c r="CW126" s="1008"/>
      <c r="CX126" s="1008"/>
      <c r="CY126" s="1008"/>
      <c r="CZ126" s="1008"/>
      <c r="DA126" s="1008"/>
      <c r="DB126" s="1008"/>
      <c r="DC126" s="1008"/>
      <c r="DD126" s="1008"/>
      <c r="DE126" s="1008"/>
      <c r="DF126" s="1009"/>
      <c r="DG126" s="977" t="s">
        <v>397</v>
      </c>
      <c r="DH126" s="978"/>
      <c r="DI126" s="978"/>
      <c r="DJ126" s="978"/>
      <c r="DK126" s="978"/>
      <c r="DL126" s="978" t="s">
        <v>397</v>
      </c>
      <c r="DM126" s="978"/>
      <c r="DN126" s="978"/>
      <c r="DO126" s="978"/>
      <c r="DP126" s="978"/>
      <c r="DQ126" s="978" t="s">
        <v>397</v>
      </c>
      <c r="DR126" s="978"/>
      <c r="DS126" s="978"/>
      <c r="DT126" s="978"/>
      <c r="DU126" s="978"/>
      <c r="DV126" s="979" t="s">
        <v>456</v>
      </c>
      <c r="DW126" s="979"/>
      <c r="DX126" s="979"/>
      <c r="DY126" s="979"/>
      <c r="DZ126" s="980"/>
    </row>
    <row r="127" spans="1:130" s="248" customFormat="1" ht="26.25" customHeight="1">
      <c r="A127" s="1118"/>
      <c r="B127" s="1006"/>
      <c r="C127" s="1060" t="s">
        <v>494</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397</v>
      </c>
      <c r="AB127" s="1017"/>
      <c r="AC127" s="1017"/>
      <c r="AD127" s="1017"/>
      <c r="AE127" s="1018"/>
      <c r="AF127" s="1019" t="s">
        <v>456</v>
      </c>
      <c r="AG127" s="1017"/>
      <c r="AH127" s="1017"/>
      <c r="AI127" s="1017"/>
      <c r="AJ127" s="1018"/>
      <c r="AK127" s="1019" t="s">
        <v>456</v>
      </c>
      <c r="AL127" s="1017"/>
      <c r="AM127" s="1017"/>
      <c r="AN127" s="1017"/>
      <c r="AO127" s="1018"/>
      <c r="AP127" s="1020" t="s">
        <v>451</v>
      </c>
      <c r="AQ127" s="1021"/>
      <c r="AR127" s="1021"/>
      <c r="AS127" s="1021"/>
      <c r="AT127" s="1022"/>
      <c r="AU127" s="284"/>
      <c r="AV127" s="284"/>
      <c r="AW127" s="284"/>
      <c r="AX127" s="1090" t="s">
        <v>495</v>
      </c>
      <c r="AY127" s="1091"/>
      <c r="AZ127" s="1091"/>
      <c r="BA127" s="1091"/>
      <c r="BB127" s="1091"/>
      <c r="BC127" s="1091"/>
      <c r="BD127" s="1091"/>
      <c r="BE127" s="1092"/>
      <c r="BF127" s="1093" t="s">
        <v>496</v>
      </c>
      <c r="BG127" s="1091"/>
      <c r="BH127" s="1091"/>
      <c r="BI127" s="1091"/>
      <c r="BJ127" s="1091"/>
      <c r="BK127" s="1091"/>
      <c r="BL127" s="1092"/>
      <c r="BM127" s="1093" t="s">
        <v>497</v>
      </c>
      <c r="BN127" s="1091"/>
      <c r="BO127" s="1091"/>
      <c r="BP127" s="1091"/>
      <c r="BQ127" s="1091"/>
      <c r="BR127" s="1091"/>
      <c r="BS127" s="1092"/>
      <c r="BT127" s="1093" t="s">
        <v>498</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499</v>
      </c>
      <c r="CQ127" s="1008"/>
      <c r="CR127" s="1008"/>
      <c r="CS127" s="1008"/>
      <c r="CT127" s="1008"/>
      <c r="CU127" s="1008"/>
      <c r="CV127" s="1008"/>
      <c r="CW127" s="1008"/>
      <c r="CX127" s="1008"/>
      <c r="CY127" s="1008"/>
      <c r="CZ127" s="1008"/>
      <c r="DA127" s="1008"/>
      <c r="DB127" s="1008"/>
      <c r="DC127" s="1008"/>
      <c r="DD127" s="1008"/>
      <c r="DE127" s="1008"/>
      <c r="DF127" s="1009"/>
      <c r="DG127" s="977" t="s">
        <v>397</v>
      </c>
      <c r="DH127" s="978"/>
      <c r="DI127" s="978"/>
      <c r="DJ127" s="978"/>
      <c r="DK127" s="978"/>
      <c r="DL127" s="978" t="s">
        <v>456</v>
      </c>
      <c r="DM127" s="978"/>
      <c r="DN127" s="978"/>
      <c r="DO127" s="978"/>
      <c r="DP127" s="978"/>
      <c r="DQ127" s="978" t="s">
        <v>456</v>
      </c>
      <c r="DR127" s="978"/>
      <c r="DS127" s="978"/>
      <c r="DT127" s="978"/>
      <c r="DU127" s="978"/>
      <c r="DV127" s="979" t="s">
        <v>457</v>
      </c>
      <c r="DW127" s="979"/>
      <c r="DX127" s="979"/>
      <c r="DY127" s="979"/>
      <c r="DZ127" s="980"/>
    </row>
    <row r="128" spans="1:130" s="248" customFormat="1" ht="26.25" customHeight="1" thickBot="1">
      <c r="A128" s="1101" t="s">
        <v>500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501</v>
      </c>
      <c r="X128" s="1103"/>
      <c r="Y128" s="1103"/>
      <c r="Z128" s="1104"/>
      <c r="AA128" s="1105">
        <v>1851404</v>
      </c>
      <c r="AB128" s="1106"/>
      <c r="AC128" s="1106"/>
      <c r="AD128" s="1106"/>
      <c r="AE128" s="1107"/>
      <c r="AF128" s="1108">
        <v>1790094</v>
      </c>
      <c r="AG128" s="1106"/>
      <c r="AH128" s="1106"/>
      <c r="AI128" s="1106"/>
      <c r="AJ128" s="1107"/>
      <c r="AK128" s="1108">
        <v>1821461</v>
      </c>
      <c r="AL128" s="1106"/>
      <c r="AM128" s="1106"/>
      <c r="AN128" s="1106"/>
      <c r="AO128" s="1107"/>
      <c r="AP128" s="1109"/>
      <c r="AQ128" s="1110"/>
      <c r="AR128" s="1110"/>
      <c r="AS128" s="1110"/>
      <c r="AT128" s="1111"/>
      <c r="AU128" s="284"/>
      <c r="AV128" s="284"/>
      <c r="AW128" s="284"/>
      <c r="AX128" s="946" t="s">
        <v>502</v>
      </c>
      <c r="AY128" s="947"/>
      <c r="AZ128" s="947"/>
      <c r="BA128" s="947"/>
      <c r="BB128" s="947"/>
      <c r="BC128" s="947"/>
      <c r="BD128" s="947"/>
      <c r="BE128" s="948"/>
      <c r="BF128" s="1112" t="s">
        <v>457</v>
      </c>
      <c r="BG128" s="1113"/>
      <c r="BH128" s="1113"/>
      <c r="BI128" s="1113"/>
      <c r="BJ128" s="1113"/>
      <c r="BK128" s="1113"/>
      <c r="BL128" s="1114"/>
      <c r="BM128" s="1112">
        <v>11.28</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503</v>
      </c>
      <c r="CQ128" s="1095"/>
      <c r="CR128" s="1095"/>
      <c r="CS128" s="1095"/>
      <c r="CT128" s="1095"/>
      <c r="CU128" s="1095"/>
      <c r="CV128" s="1095"/>
      <c r="CW128" s="1095"/>
      <c r="CX128" s="1095"/>
      <c r="CY128" s="1095"/>
      <c r="CZ128" s="1095"/>
      <c r="DA128" s="1095"/>
      <c r="DB128" s="1095"/>
      <c r="DC128" s="1095"/>
      <c r="DD128" s="1095"/>
      <c r="DE128" s="1095"/>
      <c r="DF128" s="1096"/>
      <c r="DG128" s="1097">
        <v>3751</v>
      </c>
      <c r="DH128" s="1098"/>
      <c r="DI128" s="1098"/>
      <c r="DJ128" s="1098"/>
      <c r="DK128" s="1098"/>
      <c r="DL128" s="1098">
        <v>3424</v>
      </c>
      <c r="DM128" s="1098"/>
      <c r="DN128" s="1098"/>
      <c r="DO128" s="1098"/>
      <c r="DP128" s="1098"/>
      <c r="DQ128" s="1098">
        <v>3102</v>
      </c>
      <c r="DR128" s="1098"/>
      <c r="DS128" s="1098"/>
      <c r="DT128" s="1098"/>
      <c r="DU128" s="1098"/>
      <c r="DV128" s="1099">
        <v>0</v>
      </c>
      <c r="DW128" s="1099"/>
      <c r="DX128" s="1099"/>
      <c r="DY128" s="1099"/>
      <c r="DZ128" s="1100"/>
    </row>
    <row r="129" spans="1:131" s="248" customFormat="1" ht="26.25" customHeight="1">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504</v>
      </c>
      <c r="X129" s="1132"/>
      <c r="Y129" s="1132"/>
      <c r="Z129" s="1133"/>
      <c r="AA129" s="1016">
        <v>45553283</v>
      </c>
      <c r="AB129" s="1017"/>
      <c r="AC129" s="1017"/>
      <c r="AD129" s="1017"/>
      <c r="AE129" s="1018"/>
      <c r="AF129" s="1019">
        <v>46880283</v>
      </c>
      <c r="AG129" s="1017"/>
      <c r="AH129" s="1017"/>
      <c r="AI129" s="1017"/>
      <c r="AJ129" s="1018"/>
      <c r="AK129" s="1019">
        <v>48152905</v>
      </c>
      <c r="AL129" s="1017"/>
      <c r="AM129" s="1017"/>
      <c r="AN129" s="1017"/>
      <c r="AO129" s="1018"/>
      <c r="AP129" s="1134"/>
      <c r="AQ129" s="1135"/>
      <c r="AR129" s="1135"/>
      <c r="AS129" s="1135"/>
      <c r="AT129" s="1136"/>
      <c r="AU129" s="286"/>
      <c r="AV129" s="286"/>
      <c r="AW129" s="286"/>
      <c r="AX129" s="1125" t="s">
        <v>505</v>
      </c>
      <c r="AY129" s="1008"/>
      <c r="AZ129" s="1008"/>
      <c r="BA129" s="1008"/>
      <c r="BB129" s="1008"/>
      <c r="BC129" s="1008"/>
      <c r="BD129" s="1008"/>
      <c r="BE129" s="1009"/>
      <c r="BF129" s="1126" t="s">
        <v>447</v>
      </c>
      <c r="BG129" s="1127"/>
      <c r="BH129" s="1127"/>
      <c r="BI129" s="1127"/>
      <c r="BJ129" s="1127"/>
      <c r="BK129" s="1127"/>
      <c r="BL129" s="1128"/>
      <c r="BM129" s="1126">
        <v>16.28</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988" t="s">
        <v>506</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507</v>
      </c>
      <c r="X130" s="1132"/>
      <c r="Y130" s="1132"/>
      <c r="Z130" s="1133"/>
      <c r="AA130" s="1016">
        <v>5731979</v>
      </c>
      <c r="AB130" s="1017"/>
      <c r="AC130" s="1017"/>
      <c r="AD130" s="1017"/>
      <c r="AE130" s="1018"/>
      <c r="AF130" s="1019">
        <v>5736367</v>
      </c>
      <c r="AG130" s="1017"/>
      <c r="AH130" s="1017"/>
      <c r="AI130" s="1017"/>
      <c r="AJ130" s="1018"/>
      <c r="AK130" s="1019">
        <v>5874016</v>
      </c>
      <c r="AL130" s="1017"/>
      <c r="AM130" s="1017"/>
      <c r="AN130" s="1017"/>
      <c r="AO130" s="1018"/>
      <c r="AP130" s="1134"/>
      <c r="AQ130" s="1135"/>
      <c r="AR130" s="1135"/>
      <c r="AS130" s="1135"/>
      <c r="AT130" s="1136"/>
      <c r="AU130" s="286"/>
      <c r="AV130" s="286"/>
      <c r="AW130" s="286"/>
      <c r="AX130" s="1125" t="s">
        <v>508</v>
      </c>
      <c r="AY130" s="1008"/>
      <c r="AZ130" s="1008"/>
      <c r="BA130" s="1008"/>
      <c r="BB130" s="1008"/>
      <c r="BC130" s="1008"/>
      <c r="BD130" s="1008"/>
      <c r="BE130" s="1009"/>
      <c r="BF130" s="1162">
        <v>-0.3</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509</v>
      </c>
      <c r="X131" s="1170"/>
      <c r="Y131" s="1170"/>
      <c r="Z131" s="1171"/>
      <c r="AA131" s="1063">
        <v>39821304</v>
      </c>
      <c r="AB131" s="1042"/>
      <c r="AC131" s="1042"/>
      <c r="AD131" s="1042"/>
      <c r="AE131" s="1043"/>
      <c r="AF131" s="1041">
        <v>41143916</v>
      </c>
      <c r="AG131" s="1042"/>
      <c r="AH131" s="1042"/>
      <c r="AI131" s="1042"/>
      <c r="AJ131" s="1043"/>
      <c r="AK131" s="1041">
        <v>42278889</v>
      </c>
      <c r="AL131" s="1042"/>
      <c r="AM131" s="1042"/>
      <c r="AN131" s="1042"/>
      <c r="AO131" s="1043"/>
      <c r="AP131" s="1172"/>
      <c r="AQ131" s="1173"/>
      <c r="AR131" s="1173"/>
      <c r="AS131" s="1173"/>
      <c r="AT131" s="1174"/>
      <c r="AU131" s="286"/>
      <c r="AV131" s="286"/>
      <c r="AW131" s="286"/>
      <c r="AX131" s="1144" t="s">
        <v>510</v>
      </c>
      <c r="AY131" s="1095"/>
      <c r="AZ131" s="1095"/>
      <c r="BA131" s="1095"/>
      <c r="BB131" s="1095"/>
      <c r="BC131" s="1095"/>
      <c r="BD131" s="1095"/>
      <c r="BE131" s="1096"/>
      <c r="BF131" s="1145" t="s">
        <v>444</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51" t="s">
        <v>511</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512</v>
      </c>
      <c r="W132" s="1155"/>
      <c r="X132" s="1155"/>
      <c r="Y132" s="1155"/>
      <c r="Z132" s="1156"/>
      <c r="AA132" s="1157">
        <v>1.1084343189999999</v>
      </c>
      <c r="AB132" s="1158"/>
      <c r="AC132" s="1158"/>
      <c r="AD132" s="1158"/>
      <c r="AE132" s="1159"/>
      <c r="AF132" s="1160">
        <v>-0.32197956100000003</v>
      </c>
      <c r="AG132" s="1158"/>
      <c r="AH132" s="1158"/>
      <c r="AI132" s="1158"/>
      <c r="AJ132" s="1159"/>
      <c r="AK132" s="1160">
        <v>-1.729711961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513</v>
      </c>
      <c r="W133" s="1138"/>
      <c r="X133" s="1138"/>
      <c r="Y133" s="1138"/>
      <c r="Z133" s="1139"/>
      <c r="AA133" s="1140">
        <v>1.8</v>
      </c>
      <c r="AB133" s="1141"/>
      <c r="AC133" s="1141"/>
      <c r="AD133" s="1141"/>
      <c r="AE133" s="1142"/>
      <c r="AF133" s="1140">
        <v>0.4</v>
      </c>
      <c r="AG133" s="1141"/>
      <c r="AH133" s="1141"/>
      <c r="AI133" s="1141"/>
      <c r="AJ133" s="1142"/>
      <c r="AK133" s="1140">
        <v>-0.3</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2+URdrlXZ/zix7XG5eHgVyqox5ETNv0BJEPT3K/wi5UqltS8nXp0+LeBW4XauwV3Pzu+C/jjgu0r4CBagYRGQQ==" saltValue="ZGYzKvSRNfJA8Rt91ith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514</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4FvTGsydPw/UW4afsxUr+xfZnswcjB0YTMTSp3YMq8g9uLJI6ejO4hLFNPOb8V8Sp6KsoTUKnOSa4DSdQyMd9Q==" saltValue="HRP/vF4mAiDN6i2aK03ZO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I1AKRnHyrsKQVhNPVLmo2qe9+rwF3aE6dGeo89HSoQ2PoWU44DxupcgwhW1IvpWxUz+WABkJsiYn/dRp0nYMQ==" saltValue="Wrd5NVJpNCRSjNpVUdyHZ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517</v>
      </c>
      <c r="AP7" s="305"/>
      <c r="AQ7" s="306" t="s">
        <v>518</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519</v>
      </c>
      <c r="AQ8" s="312" t="s">
        <v>520</v>
      </c>
      <c r="AR8" s="313" t="s">
        <v>521</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522</v>
      </c>
      <c r="AL9" s="1178"/>
      <c r="AM9" s="1178"/>
      <c r="AN9" s="1179"/>
      <c r="AO9" s="314">
        <v>11557493</v>
      </c>
      <c r="AP9" s="314">
        <v>50149</v>
      </c>
      <c r="AQ9" s="315">
        <v>62265</v>
      </c>
      <c r="AR9" s="316">
        <v>-19.5</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523</v>
      </c>
      <c r="AL10" s="1178"/>
      <c r="AM10" s="1178"/>
      <c r="AN10" s="1179"/>
      <c r="AO10" s="317">
        <v>2169273</v>
      </c>
      <c r="AP10" s="317">
        <v>9413</v>
      </c>
      <c r="AQ10" s="318">
        <v>1645</v>
      </c>
      <c r="AR10" s="319">
        <v>472.2</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524</v>
      </c>
      <c r="AL11" s="1178"/>
      <c r="AM11" s="1178"/>
      <c r="AN11" s="1179"/>
      <c r="AO11" s="317">
        <v>39601</v>
      </c>
      <c r="AP11" s="317">
        <v>172</v>
      </c>
      <c r="AQ11" s="318">
        <v>688</v>
      </c>
      <c r="AR11" s="319">
        <v>-75</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525</v>
      </c>
      <c r="AL12" s="1178"/>
      <c r="AM12" s="1178"/>
      <c r="AN12" s="1179"/>
      <c r="AO12" s="317" t="s">
        <v>526</v>
      </c>
      <c r="AP12" s="317" t="s">
        <v>526</v>
      </c>
      <c r="AQ12" s="318">
        <v>24</v>
      </c>
      <c r="AR12" s="319" t="s">
        <v>526</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527</v>
      </c>
      <c r="AL13" s="1178"/>
      <c r="AM13" s="1178"/>
      <c r="AN13" s="1179"/>
      <c r="AO13" s="317">
        <v>555268</v>
      </c>
      <c r="AP13" s="317">
        <v>2409</v>
      </c>
      <c r="AQ13" s="318">
        <v>2006</v>
      </c>
      <c r="AR13" s="319">
        <v>20.100000000000001</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528</v>
      </c>
      <c r="AL14" s="1178"/>
      <c r="AM14" s="1178"/>
      <c r="AN14" s="1179"/>
      <c r="AO14" s="317">
        <v>435202</v>
      </c>
      <c r="AP14" s="317">
        <v>1888</v>
      </c>
      <c r="AQ14" s="318">
        <v>1357</v>
      </c>
      <c r="AR14" s="319">
        <v>39.1</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529</v>
      </c>
      <c r="AL15" s="1184"/>
      <c r="AM15" s="1184"/>
      <c r="AN15" s="1185"/>
      <c r="AO15" s="317">
        <v>-721150</v>
      </c>
      <c r="AP15" s="317">
        <v>-3129</v>
      </c>
      <c r="AQ15" s="318">
        <v>-3875</v>
      </c>
      <c r="AR15" s="319">
        <v>-19.3</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189</v>
      </c>
      <c r="AL16" s="1184"/>
      <c r="AM16" s="1184"/>
      <c r="AN16" s="1185"/>
      <c r="AO16" s="317">
        <v>14035687</v>
      </c>
      <c r="AP16" s="317">
        <v>60902</v>
      </c>
      <c r="AQ16" s="318">
        <v>64110</v>
      </c>
      <c r="AR16" s="319">
        <v>-5</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534</v>
      </c>
      <c r="AL21" s="1187"/>
      <c r="AM21" s="1187"/>
      <c r="AN21" s="1188"/>
      <c r="AO21" s="330">
        <v>4.8099999999999996</v>
      </c>
      <c r="AP21" s="331">
        <v>6.37</v>
      </c>
      <c r="AQ21" s="332">
        <v>-1.56</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535</v>
      </c>
      <c r="AL22" s="1187"/>
      <c r="AM22" s="1187"/>
      <c r="AN22" s="1188"/>
      <c r="AO22" s="335">
        <v>95.3</v>
      </c>
      <c r="AP22" s="336">
        <v>99.7</v>
      </c>
      <c r="AQ22" s="337">
        <v>-4.4000000000000004</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517</v>
      </c>
      <c r="AP30" s="305"/>
      <c r="AQ30" s="306" t="s">
        <v>518</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519</v>
      </c>
      <c r="AQ31" s="312" t="s">
        <v>520</v>
      </c>
      <c r="AR31" s="313" t="s">
        <v>521</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539</v>
      </c>
      <c r="AL32" s="1181"/>
      <c r="AM32" s="1181"/>
      <c r="AN32" s="1182"/>
      <c r="AO32" s="345">
        <v>5643786</v>
      </c>
      <c r="AP32" s="345">
        <v>24489</v>
      </c>
      <c r="AQ32" s="346">
        <v>36503</v>
      </c>
      <c r="AR32" s="347">
        <v>-32.9</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540</v>
      </c>
      <c r="AL33" s="1181"/>
      <c r="AM33" s="1181"/>
      <c r="AN33" s="1182"/>
      <c r="AO33" s="345" t="s">
        <v>526</v>
      </c>
      <c r="AP33" s="345" t="s">
        <v>526</v>
      </c>
      <c r="AQ33" s="346">
        <v>3</v>
      </c>
      <c r="AR33" s="347" t="s">
        <v>526</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541</v>
      </c>
      <c r="AL34" s="1181"/>
      <c r="AM34" s="1181"/>
      <c r="AN34" s="1182"/>
      <c r="AO34" s="345" t="s">
        <v>526</v>
      </c>
      <c r="AP34" s="345" t="s">
        <v>526</v>
      </c>
      <c r="AQ34" s="346">
        <v>76</v>
      </c>
      <c r="AR34" s="347" t="s">
        <v>526</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542</v>
      </c>
      <c r="AL35" s="1181"/>
      <c r="AM35" s="1181"/>
      <c r="AN35" s="1182"/>
      <c r="AO35" s="345">
        <v>1058121</v>
      </c>
      <c r="AP35" s="345">
        <v>4591</v>
      </c>
      <c r="AQ35" s="346">
        <v>8582</v>
      </c>
      <c r="AR35" s="347">
        <v>-46.5</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543</v>
      </c>
      <c r="AL36" s="1181"/>
      <c r="AM36" s="1181"/>
      <c r="AN36" s="1182"/>
      <c r="AO36" s="345">
        <v>260954</v>
      </c>
      <c r="AP36" s="345">
        <v>1132</v>
      </c>
      <c r="AQ36" s="346">
        <v>400</v>
      </c>
      <c r="AR36" s="347">
        <v>183</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544</v>
      </c>
      <c r="AL37" s="1181"/>
      <c r="AM37" s="1181"/>
      <c r="AN37" s="1182"/>
      <c r="AO37" s="345" t="s">
        <v>526</v>
      </c>
      <c r="AP37" s="345" t="s">
        <v>526</v>
      </c>
      <c r="AQ37" s="346">
        <v>747</v>
      </c>
      <c r="AR37" s="347" t="s">
        <v>526</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545</v>
      </c>
      <c r="AL38" s="1190"/>
      <c r="AM38" s="1190"/>
      <c r="AN38" s="1191"/>
      <c r="AO38" s="348">
        <v>1313</v>
      </c>
      <c r="AP38" s="348">
        <v>6</v>
      </c>
      <c r="AQ38" s="349">
        <v>2</v>
      </c>
      <c r="AR38" s="337">
        <v>200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546</v>
      </c>
      <c r="AL39" s="1190"/>
      <c r="AM39" s="1190"/>
      <c r="AN39" s="1191"/>
      <c r="AO39" s="345">
        <v>-1821461</v>
      </c>
      <c r="AP39" s="345">
        <v>-7903</v>
      </c>
      <c r="AQ39" s="346">
        <v>-7844</v>
      </c>
      <c r="AR39" s="347">
        <v>0.8</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547</v>
      </c>
      <c r="AL40" s="1181"/>
      <c r="AM40" s="1181"/>
      <c r="AN40" s="1182"/>
      <c r="AO40" s="345">
        <v>-5874016</v>
      </c>
      <c r="AP40" s="345">
        <v>-25488</v>
      </c>
      <c r="AQ40" s="346">
        <v>-28367</v>
      </c>
      <c r="AR40" s="347">
        <v>-10.1</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299</v>
      </c>
      <c r="AL41" s="1193"/>
      <c r="AM41" s="1193"/>
      <c r="AN41" s="1194"/>
      <c r="AO41" s="345">
        <v>-731303</v>
      </c>
      <c r="AP41" s="345">
        <v>-3173</v>
      </c>
      <c r="AQ41" s="346">
        <v>10099</v>
      </c>
      <c r="AR41" s="347">
        <v>-131.4</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517</v>
      </c>
      <c r="AN49" s="1197" t="s">
        <v>551</v>
      </c>
      <c r="AO49" s="1198"/>
      <c r="AP49" s="1198"/>
      <c r="AQ49" s="1198"/>
      <c r="AR49" s="1199"/>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552</v>
      </c>
      <c r="AO50" s="362" t="s">
        <v>553</v>
      </c>
      <c r="AP50" s="363" t="s">
        <v>554</v>
      </c>
      <c r="AQ50" s="364" t="s">
        <v>555</v>
      </c>
      <c r="AR50" s="365" t="s">
        <v>556</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11410479</v>
      </c>
      <c r="AN51" s="367">
        <v>48056</v>
      </c>
      <c r="AO51" s="368">
        <v>128</v>
      </c>
      <c r="AP51" s="369">
        <v>42581</v>
      </c>
      <c r="AQ51" s="370">
        <v>-2.2000000000000002</v>
      </c>
      <c r="AR51" s="371">
        <v>130.19999999999999</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3078970</v>
      </c>
      <c r="AN52" s="375">
        <v>12967</v>
      </c>
      <c r="AO52" s="376">
        <v>40.1</v>
      </c>
      <c r="AP52" s="377">
        <v>24354</v>
      </c>
      <c r="AQ52" s="378">
        <v>-1.8</v>
      </c>
      <c r="AR52" s="379">
        <v>41.9</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12713223</v>
      </c>
      <c r="AN53" s="367">
        <v>53937</v>
      </c>
      <c r="AO53" s="368">
        <v>12.2</v>
      </c>
      <c r="AP53" s="369">
        <v>45426</v>
      </c>
      <c r="AQ53" s="370">
        <v>6.7</v>
      </c>
      <c r="AR53" s="371">
        <v>5.5</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3622763</v>
      </c>
      <c r="AN54" s="375">
        <v>15370</v>
      </c>
      <c r="AO54" s="376">
        <v>18.5</v>
      </c>
      <c r="AP54" s="377">
        <v>24508</v>
      </c>
      <c r="AQ54" s="378">
        <v>0.6</v>
      </c>
      <c r="AR54" s="379">
        <v>17.899999999999999</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6648021</v>
      </c>
      <c r="AN55" s="367">
        <v>28473</v>
      </c>
      <c r="AO55" s="368">
        <v>-47.2</v>
      </c>
      <c r="AP55" s="369">
        <v>45022</v>
      </c>
      <c r="AQ55" s="370">
        <v>-0.9</v>
      </c>
      <c r="AR55" s="371">
        <v>-46.3</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1829765</v>
      </c>
      <c r="AN56" s="375">
        <v>7837</v>
      </c>
      <c r="AO56" s="376">
        <v>-49</v>
      </c>
      <c r="AP56" s="377">
        <v>25247</v>
      </c>
      <c r="AQ56" s="378">
        <v>3</v>
      </c>
      <c r="AR56" s="379">
        <v>-52</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8691773</v>
      </c>
      <c r="AN57" s="367">
        <v>37513</v>
      </c>
      <c r="AO57" s="368">
        <v>31.7</v>
      </c>
      <c r="AP57" s="369">
        <v>51849</v>
      </c>
      <c r="AQ57" s="370">
        <v>15.2</v>
      </c>
      <c r="AR57" s="371">
        <v>16.5</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2079503</v>
      </c>
      <c r="AN58" s="375">
        <v>8975</v>
      </c>
      <c r="AO58" s="376">
        <v>14.5</v>
      </c>
      <c r="AP58" s="377">
        <v>26326</v>
      </c>
      <c r="AQ58" s="378">
        <v>4.3</v>
      </c>
      <c r="AR58" s="379">
        <v>10.199999999999999</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9691330</v>
      </c>
      <c r="AN59" s="367">
        <v>42052</v>
      </c>
      <c r="AO59" s="368">
        <v>12.1</v>
      </c>
      <c r="AP59" s="369">
        <v>52191</v>
      </c>
      <c r="AQ59" s="370">
        <v>0.7</v>
      </c>
      <c r="AR59" s="371">
        <v>11.4</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3704799</v>
      </c>
      <c r="AN60" s="375">
        <v>16075</v>
      </c>
      <c r="AO60" s="376">
        <v>79.099999999999994</v>
      </c>
      <c r="AP60" s="377">
        <v>26807</v>
      </c>
      <c r="AQ60" s="378">
        <v>1.8</v>
      </c>
      <c r="AR60" s="379">
        <v>77.3</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9830965</v>
      </c>
      <c r="AN61" s="382">
        <v>42006</v>
      </c>
      <c r="AO61" s="383">
        <v>27.4</v>
      </c>
      <c r="AP61" s="384">
        <v>47414</v>
      </c>
      <c r="AQ61" s="385">
        <v>3.9</v>
      </c>
      <c r="AR61" s="371">
        <v>23.5</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2863160</v>
      </c>
      <c r="AN62" s="375">
        <v>12245</v>
      </c>
      <c r="AO62" s="376">
        <v>20.6</v>
      </c>
      <c r="AP62" s="377">
        <v>25448</v>
      </c>
      <c r="AQ62" s="378">
        <v>1.6</v>
      </c>
      <c r="AR62" s="379">
        <v>19</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i0h/YZr9n6sB2/Oc10+VGb87EJLpQAcQlfUrXlGsDzDXHONnN/mevBl7e2CsDV52z/5JG+9kTgjfzTLOTth6kg==" saltValue="Eglt6vCNlOPIy4zOMZkE0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565</v>
      </c>
    </row>
    <row r="120" spans="125:125" ht="13.5" hidden="1" customHeight="1"/>
    <row r="121" spans="125:125" ht="13.5" hidden="1" customHeight="1">
      <c r="DU121" s="292"/>
    </row>
  </sheetData>
  <sheetProtection algorithmName="SHA-512" hashValue="tQfC9B4+2HworsVOMXHktf5RS4AsHZI105W7bR7ilr3HwMiDyUJTrTKp1pDMzUrPVU5yq6lLCi0/0kKqAiJnbw==" saltValue="Z2k5SoMF8koylj20mSNOO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566</v>
      </c>
    </row>
  </sheetData>
  <sheetProtection algorithmName="SHA-512" hashValue="PAJLePN3Q5yG53Ch8tnvhltlvQCrXlzVkikHgVCeHluTczZTSumdZParjR0f97bGfKX8bPyz5m5xDLE+5jdmAg==" saltValue="3me6nGMNBu5pqPF8QHYFD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567</v>
      </c>
      <c r="G46" s="8" t="s">
        <v>568</v>
      </c>
      <c r="H46" s="8" t="s">
        <v>569</v>
      </c>
      <c r="I46" s="8" t="s">
        <v>570</v>
      </c>
      <c r="J46" s="9" t="s">
        <v>571</v>
      </c>
    </row>
    <row r="47" spans="2:10" ht="57.75" customHeight="1">
      <c r="B47" s="10"/>
      <c r="C47" s="1200" t="s">
        <v>3</v>
      </c>
      <c r="D47" s="1200"/>
      <c r="E47" s="1201"/>
      <c r="F47" s="11">
        <v>12.26</v>
      </c>
      <c r="G47" s="12">
        <v>14.45</v>
      </c>
      <c r="H47" s="12">
        <v>15.8</v>
      </c>
      <c r="I47" s="12">
        <v>21.63</v>
      </c>
      <c r="J47" s="13">
        <v>28.84</v>
      </c>
    </row>
    <row r="48" spans="2:10" ht="57.75" customHeight="1">
      <c r="B48" s="14"/>
      <c r="C48" s="1202" t="s">
        <v>4</v>
      </c>
      <c r="D48" s="1202"/>
      <c r="E48" s="1203"/>
      <c r="F48" s="15">
        <v>3.39</v>
      </c>
      <c r="G48" s="16">
        <v>3.54</v>
      </c>
      <c r="H48" s="16">
        <v>3.64</v>
      </c>
      <c r="I48" s="16">
        <v>3.97</v>
      </c>
      <c r="J48" s="17">
        <v>3.56</v>
      </c>
    </row>
    <row r="49" spans="2:10" ht="57.75" customHeight="1" thickBot="1">
      <c r="B49" s="18"/>
      <c r="C49" s="1204" t="s">
        <v>5</v>
      </c>
      <c r="D49" s="1204"/>
      <c r="E49" s="1205"/>
      <c r="F49" s="19">
        <v>2.2999999999999998</v>
      </c>
      <c r="G49" s="20">
        <v>2.41</v>
      </c>
      <c r="H49" s="20">
        <v>1.46</v>
      </c>
      <c r="I49" s="20">
        <v>6.74</v>
      </c>
      <c r="J49" s="21">
        <v>7.47</v>
      </c>
    </row>
    <row r="50" spans="2:10" ht="13.5" customHeight="1"/>
  </sheetData>
  <sheetProtection algorithmName="SHA-512" hashValue="7uRrlsNFx4Bo5h8e63K/oaQqOzV/PurSrNl/0ixl7Igzj6fs9/vCVVjk6aDqnTGKStm0duagXLf6BXelrofFLw==" saltValue="++LCJC39uel5YYiJ9YPz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　聖也</dc:creator>
  <cp:lastModifiedBy>成　聖也</cp:lastModifiedBy>
  <dcterms:created xsi:type="dcterms:W3CDTF">2022-03-24T07:38:43Z</dcterms:created>
  <dcterms:modified xsi:type="dcterms:W3CDTF">2022-03-24T07:38:44Z</dcterms:modified>
</cp:coreProperties>
</file>